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activeTab="1"/>
  </bookViews>
  <sheets>
    <sheet name="KLSE-CIE" sheetId="1" r:id="rId1"/>
    <sheet name="KLSE-CF" sheetId="2" r:id="rId2"/>
    <sheet name="KLSE-BS" sheetId="3" r:id="rId3"/>
    <sheet name="KLSE-PL" sheetId="4" r:id="rId4"/>
  </sheets>
  <definedNames>
    <definedName name="_xlnm.Print_Area" localSheetId="2">'KLSE-BS'!$B$1:$H$52</definedName>
    <definedName name="_xlnm.Print_Area" localSheetId="3">'KLSE-PL'!$A$2:$F$36</definedName>
  </definedNames>
  <calcPr fullCalcOnLoad="1"/>
</workbook>
</file>

<file path=xl/sharedStrings.xml><?xml version="1.0" encoding="utf-8"?>
<sst xmlns="http://schemas.openxmlformats.org/spreadsheetml/2006/main" count="163" uniqueCount="139">
  <si>
    <t>BRIGHT PACKAGING INDUSTRY BERHAD</t>
  </si>
  <si>
    <t>AS AT END</t>
  </si>
  <si>
    <t>QUARTER</t>
  </si>
  <si>
    <t>RM'000</t>
  </si>
  <si>
    <t>(KLSE Format)</t>
  </si>
  <si>
    <t>Intangible Assets</t>
  </si>
  <si>
    <t>Current Assets</t>
  </si>
  <si>
    <t xml:space="preserve">   Debtors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</si>
  <si>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</si>
  <si>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</si>
  <si>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</si>
  <si>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</si>
  <si>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</si>
  <si>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</si>
  <si>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</si>
  <si>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Total</t>
  </si>
  <si>
    <t>(RM)</t>
  </si>
  <si>
    <t>INDIVIDUAL QUARTER</t>
  </si>
  <si>
    <t>CUMULATIVE QUARTER</t>
  </si>
  <si>
    <t>GROUP</t>
  </si>
  <si>
    <t>Taxation</t>
  </si>
  <si>
    <t>Cash and bank balances</t>
  </si>
  <si>
    <t>CURRENT YEAR</t>
  </si>
  <si>
    <t>PRECEDING YEAR</t>
  </si>
  <si>
    <t>CORRESPONDING</t>
  </si>
  <si>
    <t>TO DATE</t>
  </si>
  <si>
    <t>PERIOD</t>
  </si>
  <si>
    <t>KLSE QUARTERLY REPORT - SECOND QUARTER</t>
  </si>
  <si>
    <t>28/02/03</t>
  </si>
  <si>
    <t>CONSOLIDATED BALANCE SHEET AS AT 28 FEBRUARY 2003</t>
  </si>
  <si>
    <t>OF CURRENT</t>
  </si>
  <si>
    <t>(Unaudited)</t>
  </si>
  <si>
    <t>AS AT</t>
  </si>
  <si>
    <t>FINANCIAL YEAR</t>
  </si>
  <si>
    <t>ENDED 31/08/02</t>
  </si>
  <si>
    <t>(Audited)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</si>
  <si>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</si>
  <si>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</si>
  <si>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</si>
  <si>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</si>
  <si>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</si>
  <si>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</si>
  <si>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</si>
  <si>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</si>
  <si>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</si>
  <si>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</si>
  <si>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</si>
  <si>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</si>
  <si>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</si>
  <si>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</si>
  <si>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</si>
  <si>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</si>
  <si>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</si>
  <si>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</si>
  <si>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</si>
  <si>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CONDENSED CONSOLIDATED INCOME STATEMENTS</t>
  </si>
  <si>
    <t>FOR THE QUARTER ENDED 28 FEBRUARTY 2003</t>
  </si>
  <si>
    <t>28 / 02 / 03</t>
  </si>
  <si>
    <t>28 / 02 / 02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</si>
  <si>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</si>
  <si>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</si>
  <si>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</si>
  <si>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</si>
  <si>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</si>
  <si>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</si>
  <si>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</si>
  <si>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</si>
  <si>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</si>
  <si>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</si>
  <si>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</si>
  <si>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</si>
  <si>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BIRGHT PACKAGING INDUSTRY BERHAD</t>
  </si>
  <si>
    <t>The Condensed Consolidated Income Statements should be read in conjuction with the</t>
  </si>
  <si>
    <t>Annual Financial report for the year ended 31 August 2002</t>
  </si>
  <si>
    <t>Annual Financial Report for the year ended 31 August 2002</t>
  </si>
  <si>
    <t>CONDENSED CONSOLIDATED CASH FLOW STATEMENT</t>
  </si>
  <si>
    <t>FOR THE CUMULATIVE QUARTER ENDED 28 FEBRUARY 2003</t>
  </si>
  <si>
    <t>Cumulative</t>
  </si>
  <si>
    <t>Financial</t>
  </si>
  <si>
    <t>Quarter</t>
  </si>
  <si>
    <t>Year</t>
  </si>
  <si>
    <t>Ended</t>
  </si>
  <si>
    <t>28.02.2003</t>
  </si>
  <si>
    <t>31.08.2002</t>
  </si>
  <si>
    <t>CASH FLOW FROM OPERATING ACTIVITIES</t>
  </si>
  <si>
    <t>(Loss) / profit  before taxation</t>
  </si>
  <si>
    <t>Adjustment for non-cash flow:-</t>
  </si>
  <si>
    <t xml:space="preserve">   Amortisation of goodwill</t>
  </si>
  <si>
    <t xml:space="preserve">   Depreciation of property, plant and equipment</t>
  </si>
  <si>
    <t xml:space="preserve">   (Gain) / loss on disposal of property, plant and machinery</t>
  </si>
  <si>
    <t xml:space="preserve">   Provision for doubtful debts</t>
  </si>
  <si>
    <t xml:space="preserve">   Provision for stock obsolescence</t>
  </si>
  <si>
    <t xml:space="preserve">   Provision for unrealised foreign exchange loss</t>
  </si>
  <si>
    <t xml:space="preserve">   Interest expense</t>
  </si>
  <si>
    <t>Operating profit before changes in working capital</t>
  </si>
  <si>
    <t xml:space="preserve">   Inventories</t>
  </si>
  <si>
    <t xml:space="preserve">   Creditors</t>
  </si>
  <si>
    <t>Net cash generated from / (used in) operations</t>
  </si>
  <si>
    <t>Taxation paid</t>
  </si>
  <si>
    <t>Net cash generated from / (used in) operationg activities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</si>
  <si>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</si>
  <si>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</si>
  <si>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</si>
  <si>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</si>
  <si>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</si>
  <si>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Proceeds from share premium</t>
  </si>
  <si>
    <t>Net cash generated from investing activities</t>
  </si>
  <si>
    <t>CASH FLOW FROM FINANCING ACTIVITIES</t>
  </si>
  <si>
    <t>Proceeds from issue of shares</t>
  </si>
  <si>
    <t>Drawdown / (repayment of bank borrowings)</t>
  </si>
  <si>
    <t>Repayment of term loans</t>
  </si>
  <si>
    <t>Proceeds from collaterising machinery under a lease agreement</t>
  </si>
  <si>
    <t>Payments to hire purchase creditors</t>
  </si>
  <si>
    <t>Interest paid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</si>
  <si>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</si>
  <si>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</si>
  <si>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</si>
  <si>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</si>
  <si>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</si>
  <si>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Bank overdrafts</t>
  </si>
  <si>
    <t>The Condensed Consolidated Cash Flow Statement should be read in conjuction with the</t>
  </si>
  <si>
    <t>STATEMENT OF CHANGES IN EQUITY FOR THE SECOND QUARTER ENDED 28 FEBRUARY 2003</t>
  </si>
  <si>
    <t>CONDENSED CONSOLIDATED STATEMENTS OF CHANGES IN EQUITY</t>
  </si>
  <si>
    <t>Share</t>
  </si>
  <si>
    <t xml:space="preserve">Share </t>
  </si>
  <si>
    <t>Revaluation</t>
  </si>
  <si>
    <t>Retained</t>
  </si>
  <si>
    <t>capital</t>
  </si>
  <si>
    <t>premium</t>
  </si>
  <si>
    <t>Reserve</t>
  </si>
  <si>
    <t>profits</t>
  </si>
  <si>
    <t>As At 1 September 2002</t>
  </si>
  <si>
    <t xml:space="preserve">Profit / (loss) </t>
  </si>
  <si>
    <t>ESOS</t>
  </si>
  <si>
    <t>As At 28 February 2003</t>
  </si>
  <si>
    <t>As At 01 September 2001</t>
  </si>
  <si>
    <t>As At 31 August 2002</t>
  </si>
  <si>
    <t>The Condensed Consolidated Statement of Changes In Equity should be read in conjuction with the</t>
  </si>
  <si>
    <t>The Condensed Consolidated Balance Sheets should be read in conjunction with the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</si>
</sst>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</numFmts>
  <fonts count="10">
    <font>
      <sz val="10"/>
      <name val="Arial"/>
      <family val="0"/>
    </font>
    <font>
      <b/>
      <sz val="14"/>
      <name val="Antique Olive"/>
      <family val="2"/>
    </font>
    <font>
      <sz val="12"/>
      <name val="Antique Olive"/>
      <family val="2"/>
    </font>
    <font>
      <b/>
      <sz val="10"/>
      <name val="Antique Olive"/>
      <family val="2"/>
    </font>
    <font>
      <sz val="10"/>
      <name val="Antique Olive"/>
      <family val="2"/>
    </font>
    <font>
      <b/>
      <sz val="12"/>
      <name val="Antique Olive"/>
      <family val="2"/>
    </font>
    <font>
      <b/>
      <sz val="16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8"/>
      <name val="Antique Oliv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73" fontId="4" fillId="0" borderId="2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73" fontId="4" fillId="0" borderId="4" xfId="15" applyNumberFormat="1" applyFont="1" applyBorder="1" applyAlignment="1">
      <alignment/>
    </xf>
    <xf numFmtId="0" fontId="4" fillId="0" borderId="5" xfId="0" applyFont="1" applyBorder="1" applyAlignment="1">
      <alignment/>
    </xf>
    <xf numFmtId="173" fontId="4" fillId="0" borderId="6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 horizontal="center"/>
    </xf>
    <xf numFmtId="173" fontId="4" fillId="0" borderId="7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73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1" fontId="4" fillId="0" borderId="0" xfId="15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3" xfId="15" applyNumberFormat="1" applyFont="1" applyBorder="1" applyAlignment="1">
      <alignment/>
    </xf>
    <xf numFmtId="173" fontId="4" fillId="0" borderId="11" xfId="15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73" fontId="4" fillId="0" borderId="9" xfId="15" applyNumberFormat="1" applyFont="1" applyBorder="1" applyAlignment="1">
      <alignment/>
    </xf>
    <xf numFmtId="173" fontId="4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3" fontId="4" fillId="0" borderId="0" xfId="15" applyNumberFormat="1" applyFont="1" applyBorder="1" applyAlignment="1">
      <alignment horizontal="center"/>
    </xf>
    <xf numFmtId="173" fontId="4" fillId="0" borderId="13" xfId="15" applyNumberFormat="1" applyFont="1" applyBorder="1" applyAlignment="1">
      <alignment/>
    </xf>
    <xf numFmtId="173" fontId="4" fillId="0" borderId="12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15" applyNumberFormat="1" applyFont="1" applyAlignment="1">
      <alignment horizontal="right"/>
    </xf>
    <xf numFmtId="173" fontId="4" fillId="0" borderId="0" xfId="15" applyNumberFormat="1" applyFont="1" applyAlignment="1">
      <alignment horizontal="center"/>
    </xf>
    <xf numFmtId="0" fontId="4" fillId="0" borderId="12" xfId="15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171" fontId="4" fillId="0" borderId="12" xfId="15" applyFont="1" applyBorder="1" applyAlignment="1">
      <alignment horizontal="right"/>
    </xf>
    <xf numFmtId="173" fontId="4" fillId="0" borderId="0" xfId="15" applyNumberFormat="1" applyFont="1" applyAlignment="1">
      <alignment horizontal="right"/>
    </xf>
    <xf numFmtId="173" fontId="4" fillId="0" borderId="14" xfId="15" applyNumberFormat="1" applyFont="1" applyBorder="1" applyAlignment="1">
      <alignment/>
    </xf>
    <xf numFmtId="173" fontId="4" fillId="0" borderId="15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73" fontId="4" fillId="0" borderId="16" xfId="15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3" fontId="4" fillId="0" borderId="17" xfId="15" applyNumberFormat="1" applyFont="1" applyBorder="1" applyAlignment="1">
      <alignment horizontal="center" vertical="center"/>
    </xf>
    <xf numFmtId="173" fontId="4" fillId="0" borderId="16" xfId="15" applyNumberFormat="1" applyFont="1" applyBorder="1" applyAlignment="1">
      <alignment horizontal="right" vertical="center"/>
    </xf>
    <xf numFmtId="173" fontId="4" fillId="0" borderId="17" xfId="15" applyNumberFormat="1" applyFont="1" applyBorder="1" applyAlignment="1">
      <alignment horizontal="right" vertical="center"/>
    </xf>
    <xf numFmtId="173" fontId="4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73" fontId="4" fillId="0" borderId="16" xfId="15" applyNumberFormat="1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zoomScale="75" zoomScaleNormal="75" workbookViewId="0" topLeftCell="A2">
      <selection activeCell="D30" sqref="D30"/>
    </sheetView>
  </sheetViews>
  <sheetFormatPr defaultColWidth="9.140625" defaultRowHeight="12.75"/>
  <cols>
    <col min="1" max="1" width="2.7109375" style="2" customWidth="1"/>
    <col min="2" max="2" width="27.140625" style="2" customWidth="1"/>
    <col min="3" max="7" width="18.7109375" style="2" customWidth="1"/>
    <col min="8" max="16384" width="9.140625" style="2" customWidth="1"/>
  </cols>
  <sheetData>
    <row r="1" ht="18">
      <c r="B1" s="57" t="s">
        <v>0</v>
      </c>
    </row>
    <row r="2" ht="15">
      <c r="B2" s="24" t="s">
        <v>121</v>
      </c>
    </row>
    <row r="3" ht="15">
      <c r="B3" s="24"/>
    </row>
    <row r="4" ht="15">
      <c r="B4" s="24"/>
    </row>
    <row r="5" ht="15">
      <c r="B5" s="24" t="s">
        <v>122</v>
      </c>
    </row>
    <row r="7" spans="3:7" ht="12.75">
      <c r="C7" s="10"/>
      <c r="D7" s="10"/>
      <c r="E7" s="10"/>
      <c r="F7" s="10"/>
      <c r="G7" s="10"/>
    </row>
    <row r="8" spans="3:7" ht="12.75">
      <c r="C8" s="10"/>
      <c r="D8" s="10"/>
      <c r="E8" s="10"/>
      <c r="F8" s="10"/>
      <c r="G8" s="10"/>
    </row>
    <row r="9" spans="3:7" ht="12.75">
      <c r="C9" s="10" t="s">
        <v>123</v>
      </c>
      <c r="D9" s="10" t="s">
        <v>124</v>
      </c>
      <c r="E9" s="10" t="s">
        <v>125</v>
      </c>
      <c r="F9" s="10" t="s">
        <v>126</v>
      </c>
      <c r="G9" s="10"/>
    </row>
    <row r="10" spans="3:7" ht="12.75">
      <c r="C10" s="10" t="s">
        <v>127</v>
      </c>
      <c r="D10" s="10" t="s">
        <v>128</v>
      </c>
      <c r="E10" s="10" t="s">
        <v>129</v>
      </c>
      <c r="F10" s="10" t="s">
        <v>130</v>
      </c>
      <c r="G10" s="10" t="s">
        <v>15</v>
      </c>
    </row>
    <row r="11" spans="3:7" ht="12.75">
      <c r="C11" s="50"/>
      <c r="D11" s="50"/>
      <c r="E11" s="50"/>
      <c r="F11" s="50"/>
      <c r="G11" s="50"/>
    </row>
    <row r="12" spans="2:7" ht="12.75">
      <c r="B12" s="1" t="s">
        <v>19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</row>
    <row r="14" spans="2:7" ht="12.75">
      <c r="B14" s="2" t="s">
        <v>131</v>
      </c>
      <c r="C14" s="6">
        <v>43285000</v>
      </c>
      <c r="D14" s="6">
        <v>7400325</v>
      </c>
      <c r="E14" s="6">
        <v>2683728</v>
      </c>
      <c r="F14" s="6">
        <v>-8262510</v>
      </c>
      <c r="G14" s="6">
        <f>SUM(C14:F14)</f>
        <v>45106543</v>
      </c>
    </row>
    <row r="15" spans="5:7" ht="12.75">
      <c r="E15" s="6"/>
      <c r="F15" s="6"/>
      <c r="G15" s="6"/>
    </row>
    <row r="16" spans="2:7" s="7" customFormat="1" ht="12.75">
      <c r="B16" s="7" t="s">
        <v>132</v>
      </c>
      <c r="E16" s="21">
        <v>-32474</v>
      </c>
      <c r="F16" s="21">
        <v>-1822438</v>
      </c>
      <c r="G16" s="21">
        <f>SUM(C16:F16)</f>
        <v>-1854912</v>
      </c>
    </row>
    <row r="17" spans="2:7" ht="12.75">
      <c r="B17" s="2" t="s">
        <v>133</v>
      </c>
      <c r="C17" s="7"/>
      <c r="D17" s="7"/>
      <c r="E17" s="21"/>
      <c r="F17" s="7"/>
      <c r="G17" s="7"/>
    </row>
    <row r="18" spans="3:7" ht="12.75">
      <c r="C18" s="7"/>
      <c r="D18" s="7"/>
      <c r="E18" s="21"/>
      <c r="F18" s="7"/>
      <c r="G18" s="7"/>
    </row>
    <row r="19" spans="2:7" ht="9.75" customHeight="1">
      <c r="B19" s="61" t="s">
        <v>134</v>
      </c>
      <c r="C19" s="59">
        <f>SUM(C14:C17)</f>
        <v>43285000</v>
      </c>
      <c r="D19" s="59">
        <f>SUM(D13:D18)</f>
        <v>7400325</v>
      </c>
      <c r="E19" s="63">
        <f>SUM(E14:E18)</f>
        <v>2651254</v>
      </c>
      <c r="F19" s="59">
        <f>SUM(F14:F18)</f>
        <v>-10084948</v>
      </c>
      <c r="G19" s="59">
        <f>G14+G16</f>
        <v>43251631</v>
      </c>
    </row>
    <row r="20" spans="2:7" ht="9.75" customHeight="1" thickBot="1">
      <c r="B20" s="61"/>
      <c r="C20" s="60"/>
      <c r="D20" s="60"/>
      <c r="E20" s="64"/>
      <c r="F20" s="60"/>
      <c r="G20" s="60"/>
    </row>
    <row r="21" ht="13.5" thickTop="1"/>
    <row r="23" spans="2:7" ht="12.75">
      <c r="B23" s="2" t="s">
        <v>135</v>
      </c>
      <c r="C23" s="6">
        <v>39900000</v>
      </c>
      <c r="D23" s="6">
        <v>5504725</v>
      </c>
      <c r="E23" s="6">
        <v>2748676</v>
      </c>
      <c r="F23" s="6">
        <v>-6445652</v>
      </c>
      <c r="G23" s="6">
        <f>SUM(C23:F23)</f>
        <v>41707749</v>
      </c>
    </row>
    <row r="24" spans="2:7" ht="12.75">
      <c r="B24" s="2" t="s">
        <v>132</v>
      </c>
      <c r="E24" s="6">
        <v>-64948</v>
      </c>
      <c r="F24" s="6">
        <v>-1816858</v>
      </c>
      <c r="G24" s="6">
        <f>SUM(C24:F24)</f>
        <v>-1881806</v>
      </c>
    </row>
    <row r="25" spans="2:7" ht="12.75">
      <c r="B25" s="2" t="s">
        <v>133</v>
      </c>
      <c r="C25" s="6">
        <v>3385000</v>
      </c>
      <c r="D25" s="6">
        <v>1895600</v>
      </c>
      <c r="E25" s="6"/>
      <c r="G25" s="6">
        <f>SUM(C25:F25)</f>
        <v>5280600</v>
      </c>
    </row>
    <row r="26" spans="3:7" ht="12.75">
      <c r="C26" s="7"/>
      <c r="D26" s="7"/>
      <c r="E26" s="21"/>
      <c r="F26" s="7"/>
      <c r="G26" s="7"/>
    </row>
    <row r="27" spans="2:7" ht="9.75" customHeight="1">
      <c r="B27" s="61" t="s">
        <v>136</v>
      </c>
      <c r="C27" s="59">
        <f>C23+C25</f>
        <v>43285000</v>
      </c>
      <c r="D27" s="59">
        <f>D23+D25</f>
        <v>7400325</v>
      </c>
      <c r="E27" s="63">
        <f>E23+E24</f>
        <v>2683728</v>
      </c>
      <c r="F27" s="59">
        <f>F23+F24+F25</f>
        <v>-8262510</v>
      </c>
      <c r="G27" s="65">
        <f>G23+G24+G25</f>
        <v>45106543</v>
      </c>
    </row>
    <row r="28" spans="2:7" ht="9.75" customHeight="1" thickBot="1">
      <c r="B28" s="61"/>
      <c r="C28" s="62"/>
      <c r="D28" s="62"/>
      <c r="E28" s="64"/>
      <c r="F28" s="62"/>
      <c r="G28" s="60"/>
    </row>
    <row r="29" ht="13.5" thickTop="1">
      <c r="E29" s="6"/>
    </row>
    <row r="31" spans="2:7" ht="12.75">
      <c r="B31" s="58" t="s">
        <v>137</v>
      </c>
      <c r="C31" s="58"/>
      <c r="D31" s="58"/>
      <c r="E31" s="58"/>
      <c r="F31" s="58"/>
      <c r="G31" s="58"/>
    </row>
    <row r="32" spans="2:7" ht="12.75">
      <c r="B32" s="58" t="s">
        <v>74</v>
      </c>
      <c r="C32" s="58"/>
      <c r="D32" s="58"/>
      <c r="E32" s="58"/>
      <c r="F32" s="58"/>
      <c r="G32" s="58"/>
    </row>
  </sheetData>
  <mergeCells count="14">
    <mergeCell ref="B19:B20"/>
    <mergeCell ref="C19:C20"/>
    <mergeCell ref="D19:D20"/>
    <mergeCell ref="E19:E20"/>
    <mergeCell ref="B31:G31"/>
    <mergeCell ref="B32:G32"/>
    <mergeCell ref="F19:F20"/>
    <mergeCell ref="G19:G20"/>
    <mergeCell ref="B27:B28"/>
    <mergeCell ref="C27:C28"/>
    <mergeCell ref="D27:D28"/>
    <mergeCell ref="E27:E28"/>
    <mergeCell ref="F27:F28"/>
    <mergeCell ref="G27:G2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8"/>
  <sheetViews>
    <sheetView tabSelected="1" zoomScale="75" zoomScaleNormal="75" workbookViewId="0" topLeftCell="A37">
      <selection activeCell="J8" sqref="J8:J21"/>
    </sheetView>
  </sheetViews>
  <sheetFormatPr defaultColWidth="9.140625" defaultRowHeight="12.75"/>
  <cols>
    <col min="1" max="1" width="2.7109375" style="2" customWidth="1"/>
    <col min="2" max="2" width="62.7109375" style="2" customWidth="1"/>
    <col min="3" max="3" width="16.421875" style="2" customWidth="1"/>
    <col min="4" max="4" width="2.7109375" style="2" customWidth="1"/>
    <col min="5" max="5" width="16.8515625" style="2" customWidth="1"/>
    <col min="6" max="16384" width="9.140625" style="2" customWidth="1"/>
  </cols>
  <sheetData>
    <row r="1" spans="2:5" ht="20.25">
      <c r="B1" s="66" t="s">
        <v>0</v>
      </c>
      <c r="C1" s="66"/>
      <c r="D1" s="66"/>
      <c r="E1" s="66"/>
    </row>
    <row r="2" ht="9.75" customHeight="1">
      <c r="B2" s="1"/>
    </row>
    <row r="3" spans="2:5" ht="18">
      <c r="B3" s="67" t="s">
        <v>75</v>
      </c>
      <c r="C3" s="67"/>
      <c r="D3" s="67"/>
      <c r="E3" s="67"/>
    </row>
    <row r="4" spans="2:5" ht="18">
      <c r="B4" s="67" t="s">
        <v>76</v>
      </c>
      <c r="C4" s="67"/>
      <c r="D4" s="67"/>
      <c r="E4" s="67"/>
    </row>
    <row r="5" ht="9.75" customHeight="1"/>
    <row r="6" spans="3:5" ht="15">
      <c r="C6" s="45" t="s">
        <v>77</v>
      </c>
      <c r="D6" s="22"/>
      <c r="E6" s="45" t="s">
        <v>78</v>
      </c>
    </row>
    <row r="7" spans="3:5" ht="15">
      <c r="C7" s="45" t="s">
        <v>79</v>
      </c>
      <c r="D7" s="22"/>
      <c r="E7" s="45" t="s">
        <v>80</v>
      </c>
    </row>
    <row r="8" spans="3:5" ht="15">
      <c r="C8" s="45" t="s">
        <v>81</v>
      </c>
      <c r="D8" s="22"/>
      <c r="E8" s="45" t="s">
        <v>81</v>
      </c>
    </row>
    <row r="9" spans="3:5" ht="15">
      <c r="C9" s="46" t="s">
        <v>82</v>
      </c>
      <c r="D9" s="22"/>
      <c r="E9" s="46" t="s">
        <v>83</v>
      </c>
    </row>
    <row r="10" ht="12.75">
      <c r="B10" s="1" t="s">
        <v>84</v>
      </c>
    </row>
    <row r="11" ht="9.75" customHeight="1"/>
    <row r="12" spans="2:5" ht="12.75">
      <c r="B12" s="2" t="s">
        <v>85</v>
      </c>
      <c r="C12" s="6">
        <v>-1826539</v>
      </c>
      <c r="E12" s="6">
        <v>-1297885</v>
      </c>
    </row>
    <row r="13" spans="3:5" ht="9.75" customHeight="1">
      <c r="C13" s="6"/>
      <c r="E13" s="6"/>
    </row>
    <row r="14" spans="2:5" ht="12.75">
      <c r="B14" s="2" t="s">
        <v>86</v>
      </c>
      <c r="C14" s="6"/>
      <c r="E14" s="6"/>
    </row>
    <row r="15" spans="2:5" ht="12.75">
      <c r="B15" s="2" t="s">
        <v>87</v>
      </c>
      <c r="C15" s="6">
        <v>70100</v>
      </c>
      <c r="E15" s="6">
        <v>140199</v>
      </c>
    </row>
    <row r="16" spans="2:5" ht="12.75">
      <c r="B16" s="2" t="s">
        <v>88</v>
      </c>
      <c r="C16" s="6">
        <v>2695615</v>
      </c>
      <c r="E16" s="6">
        <v>5543631</v>
      </c>
    </row>
    <row r="17" spans="2:5" ht="12.75">
      <c r="B17" s="2" t="s">
        <v>89</v>
      </c>
      <c r="C17" s="47">
        <v>0</v>
      </c>
      <c r="E17" s="48">
        <v>-49837</v>
      </c>
    </row>
    <row r="18" spans="2:5" ht="12.75">
      <c r="B18" s="2" t="s">
        <v>90</v>
      </c>
      <c r="C18" s="47">
        <v>0</v>
      </c>
      <c r="E18" s="48">
        <v>37612</v>
      </c>
    </row>
    <row r="19" spans="2:5" ht="12.75">
      <c r="B19" s="2" t="s">
        <v>91</v>
      </c>
      <c r="C19" s="47">
        <v>0</v>
      </c>
      <c r="E19" s="48">
        <v>62187</v>
      </c>
    </row>
    <row r="20" spans="2:5" ht="12.75">
      <c r="B20" s="2" t="s">
        <v>92</v>
      </c>
      <c r="C20" s="47">
        <v>0</v>
      </c>
      <c r="E20" s="48">
        <v>38344</v>
      </c>
    </row>
    <row r="21" spans="2:5" ht="12.75">
      <c r="B21" s="2" t="s">
        <v>93</v>
      </c>
      <c r="C21" s="44">
        <v>909152</v>
      </c>
      <c r="E21" s="44">
        <v>1805735</v>
      </c>
    </row>
    <row r="22" spans="3:5" ht="9.75" customHeight="1">
      <c r="C22" s="6"/>
      <c r="E22" s="6"/>
    </row>
    <row r="23" spans="2:5" ht="12.75">
      <c r="B23" s="1" t="s">
        <v>94</v>
      </c>
      <c r="C23" s="6">
        <f>SUM(C12:C21)</f>
        <v>1848328</v>
      </c>
      <c r="E23" s="6">
        <f>SUM(E12:E21)</f>
        <v>6279986</v>
      </c>
    </row>
    <row r="24" spans="3:5" ht="9.75" customHeight="1">
      <c r="C24" s="6"/>
      <c r="E24" s="6"/>
    </row>
    <row r="25" spans="2:5" ht="12.75">
      <c r="B25" s="2" t="s">
        <v>95</v>
      </c>
      <c r="C25" s="6">
        <v>-2315915</v>
      </c>
      <c r="E25" s="6">
        <v>5679411</v>
      </c>
    </row>
    <row r="26" spans="2:5" ht="12.75">
      <c r="B26" s="2" t="s">
        <v>7</v>
      </c>
      <c r="C26" s="6">
        <v>736014</v>
      </c>
      <c r="E26" s="6">
        <v>-11537258</v>
      </c>
    </row>
    <row r="27" spans="2:5" ht="12.75">
      <c r="B27" s="2" t="s">
        <v>96</v>
      </c>
      <c r="C27" s="44">
        <v>1585640</v>
      </c>
      <c r="E27" s="44">
        <v>-9284443</v>
      </c>
    </row>
    <row r="28" spans="2:5" ht="12.75">
      <c r="B28" s="1" t="s">
        <v>97</v>
      </c>
      <c r="C28" s="21">
        <f>C23+C25+C26+C27</f>
        <v>1854067</v>
      </c>
      <c r="E28" s="6">
        <f>E23+E25+E26+E27</f>
        <v>-8862304</v>
      </c>
    </row>
    <row r="29" ht="9.75" customHeight="1">
      <c r="C29" s="23"/>
    </row>
    <row r="30" spans="2:5" ht="12.75">
      <c r="B30" s="2" t="s">
        <v>98</v>
      </c>
      <c r="C30" s="49">
        <v>0</v>
      </c>
      <c r="D30" s="50"/>
      <c r="E30" s="51">
        <v>0</v>
      </c>
    </row>
    <row r="31" spans="2:5" ht="12.75">
      <c r="B31" s="1" t="s">
        <v>99</v>
      </c>
      <c r="C31" s="6">
        <f>C28+C30</f>
        <v>1854067</v>
      </c>
      <c r="E31" s="6">
        <f>E28+E30</f>
        <v>-8862304</v>
      </c>
    </row>
    <row r="32" spans="3:5" ht="9.75" customHeight="1">
      <c r="C32" s="6"/>
      <c r="E32" s="6"/>
    </row>
    <row r="33" spans="2:5" ht="12.75">
      <c r="B33" s="1" t="s">
        <v>100</v>
      </c>
      <c r="C33" s="6"/>
      <c r="E33" s="6"/>
    </row>
    <row r="34" spans="3:5" ht="9.75" customHeight="1">
      <c r="C34" s="6"/>
      <c r="E34" s="6"/>
    </row>
    <row r="35" spans="2:5" ht="15" customHeight="1">
      <c r="B35" s="2" t="s">
        <v>101</v>
      </c>
      <c r="C35" s="47">
        <v>0</v>
      </c>
      <c r="E35" s="6">
        <v>-350000</v>
      </c>
    </row>
    <row r="36" spans="2:5" ht="15" customHeight="1">
      <c r="B36" s="2" t="s">
        <v>102</v>
      </c>
      <c r="C36" s="6">
        <v>-38050</v>
      </c>
      <c r="E36" s="6">
        <v>-75026</v>
      </c>
    </row>
    <row r="37" spans="2:5" ht="12.75">
      <c r="B37" s="2" t="s">
        <v>103</v>
      </c>
      <c r="C37" s="47">
        <v>0</v>
      </c>
      <c r="E37" s="48">
        <v>89500</v>
      </c>
    </row>
    <row r="38" spans="2:5" ht="12.75">
      <c r="B38" s="2" t="s">
        <v>104</v>
      </c>
      <c r="C38" s="47">
        <v>0</v>
      </c>
      <c r="D38" s="50"/>
      <c r="E38" s="47">
        <v>0</v>
      </c>
    </row>
    <row r="39" spans="2:5" ht="12.75">
      <c r="B39" s="2" t="s">
        <v>105</v>
      </c>
      <c r="C39" s="47">
        <v>0</v>
      </c>
      <c r="D39" s="50"/>
      <c r="E39" s="47">
        <v>0</v>
      </c>
    </row>
    <row r="40" spans="3:5" ht="9.75" customHeight="1">
      <c r="C40" s="52"/>
      <c r="D40" s="50"/>
      <c r="E40" s="53"/>
    </row>
    <row r="41" spans="2:5" ht="12.75">
      <c r="B41" s="2" t="s">
        <v>106</v>
      </c>
      <c r="C41" s="44">
        <f>SUM(C35:C40)</f>
        <v>-38050</v>
      </c>
      <c r="E41" s="54">
        <f>SUM(E35:E40)</f>
        <v>-335526</v>
      </c>
    </row>
    <row r="42" ht="9.75" customHeight="1">
      <c r="C42" s="6"/>
    </row>
    <row r="43" spans="2:3" ht="12.75">
      <c r="B43" s="1" t="s">
        <v>107</v>
      </c>
      <c r="C43" s="6"/>
    </row>
    <row r="44" ht="9.75" customHeight="1">
      <c r="C44" s="6"/>
    </row>
    <row r="45" spans="2:5" ht="15" customHeight="1">
      <c r="B45" s="2" t="s">
        <v>108</v>
      </c>
      <c r="C45" s="47">
        <v>0</v>
      </c>
      <c r="E45" s="6">
        <v>5280600</v>
      </c>
    </row>
    <row r="46" spans="2:5" ht="15" customHeight="1">
      <c r="B46" s="2" t="s">
        <v>109</v>
      </c>
      <c r="C46" s="6">
        <v>284481</v>
      </c>
      <c r="E46" s="6">
        <v>634065</v>
      </c>
    </row>
    <row r="47" spans="2:5" ht="12.75">
      <c r="B47" s="2" t="s">
        <v>110</v>
      </c>
      <c r="C47" s="6">
        <v>-156568</v>
      </c>
      <c r="E47" s="6">
        <v>-1385267</v>
      </c>
    </row>
    <row r="48" spans="2:5" ht="12.75">
      <c r="B48" s="2" t="s">
        <v>111</v>
      </c>
      <c r="C48" s="47">
        <v>0</v>
      </c>
      <c r="E48" s="6">
        <v>3000000</v>
      </c>
    </row>
    <row r="49" spans="2:5" ht="12.75">
      <c r="B49" s="2" t="s">
        <v>112</v>
      </c>
      <c r="C49" s="6">
        <v>-925305</v>
      </c>
      <c r="E49" s="6">
        <v>-1700553</v>
      </c>
    </row>
    <row r="50" spans="2:5" ht="12.75">
      <c r="B50" s="2" t="s">
        <v>113</v>
      </c>
      <c r="C50" s="44">
        <v>-909152</v>
      </c>
      <c r="E50" s="6">
        <v>-1805735</v>
      </c>
    </row>
    <row r="51" spans="2:5" ht="12.75">
      <c r="B51" s="2" t="s">
        <v>114</v>
      </c>
      <c r="C51" s="44">
        <f>C45+C46+C47+C48+C49+C50</f>
        <v>-1706544</v>
      </c>
      <c r="E51" s="54">
        <f>SUM(E45:E50)</f>
        <v>4023110</v>
      </c>
    </row>
    <row r="52" spans="3:5" ht="9.75" customHeight="1">
      <c r="C52" s="6"/>
      <c r="E52" s="6"/>
    </row>
    <row r="53" spans="2:5" ht="12.75">
      <c r="B53" s="1" t="s">
        <v>115</v>
      </c>
      <c r="C53" s="6">
        <f>C31+C41+C51</f>
        <v>109473</v>
      </c>
      <c r="E53" s="6">
        <f>E31+E41+E51</f>
        <v>-5174720</v>
      </c>
    </row>
    <row r="54" spans="3:5" ht="9.75" customHeight="1">
      <c r="C54" s="6"/>
      <c r="E54" s="6"/>
    </row>
    <row r="55" spans="2:5" ht="12.75">
      <c r="B55" s="1" t="s">
        <v>116</v>
      </c>
      <c r="C55" s="6">
        <v>-9463080</v>
      </c>
      <c r="E55" s="6">
        <v>-4288360</v>
      </c>
    </row>
    <row r="56" spans="2:5" ht="9.75" customHeight="1">
      <c r="B56" s="1"/>
      <c r="C56" s="6"/>
      <c r="E56" s="6"/>
    </row>
    <row r="57" spans="2:5" ht="13.5" thickBot="1">
      <c r="B57" s="1" t="s">
        <v>117</v>
      </c>
      <c r="C57" s="55">
        <f>C53+C55</f>
        <v>-9353607</v>
      </c>
      <c r="E57" s="55">
        <f>E53+E55</f>
        <v>-9463080</v>
      </c>
    </row>
    <row r="58" ht="13.5" thickTop="1"/>
    <row r="60" ht="12.75">
      <c r="B60" s="1" t="s">
        <v>118</v>
      </c>
    </row>
    <row r="61" ht="9.75" customHeight="1"/>
    <row r="62" spans="2:5" ht="12.75">
      <c r="B62" s="2" t="s">
        <v>21</v>
      </c>
      <c r="C62" s="6">
        <v>274032</v>
      </c>
      <c r="E62" s="6">
        <v>315224</v>
      </c>
    </row>
    <row r="63" spans="2:5" ht="12.75">
      <c r="B63" s="2" t="s">
        <v>119</v>
      </c>
      <c r="C63" s="6">
        <v>-9627639</v>
      </c>
      <c r="E63" s="6">
        <v>-9778304</v>
      </c>
    </row>
    <row r="64" spans="3:5" ht="13.5" thickBot="1">
      <c r="C64" s="55">
        <f>C62+C63</f>
        <v>-9353607</v>
      </c>
      <c r="E64" s="55">
        <f>E62+E63</f>
        <v>-9463080</v>
      </c>
    </row>
    <row r="65" ht="13.5" thickTop="1">
      <c r="C65" s="56"/>
    </row>
    <row r="67" spans="2:5" ht="12.75">
      <c r="B67" s="58" t="s">
        <v>120</v>
      </c>
      <c r="C67" s="58"/>
      <c r="D67" s="58"/>
      <c r="E67" s="58"/>
    </row>
    <row r="68" spans="2:5" ht="12.75">
      <c r="B68" s="58" t="s">
        <v>74</v>
      </c>
      <c r="C68" s="58"/>
      <c r="D68" s="58"/>
      <c r="E68" s="58"/>
    </row>
  </sheetData>
  <mergeCells count="5">
    <mergeCell ref="B68:E68"/>
    <mergeCell ref="B1:E1"/>
    <mergeCell ref="B3:E3"/>
    <mergeCell ref="B4:E4"/>
    <mergeCell ref="B67:E6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2"/>
  <sheetViews>
    <sheetView zoomScale="75" zoomScaleNormal="75" workbookViewId="0" topLeftCell="A1">
      <selection activeCell="G11" sqref="G11"/>
    </sheetView>
  </sheetViews>
  <sheetFormatPr defaultColWidth="9.140625" defaultRowHeight="12.75"/>
  <cols>
    <col min="1" max="1" width="3.7109375" style="7" customWidth="1"/>
    <col min="2" max="4" width="9.140625" style="7" customWidth="1"/>
    <col min="5" max="5" width="17.8515625" style="7" customWidth="1"/>
    <col min="6" max="6" width="3.7109375" style="7" customWidth="1"/>
    <col min="7" max="8" width="18.7109375" style="7" customWidth="1"/>
    <col min="9" max="9" width="3.7109375" style="7" customWidth="1"/>
    <col min="10" max="16384" width="9.140625" style="7" customWidth="1"/>
  </cols>
  <sheetData>
    <row r="1" s="36" customFormat="1" ht="18">
      <c r="B1" s="35" t="s">
        <v>0</v>
      </c>
    </row>
    <row r="2" ht="12.75">
      <c r="B2" s="37"/>
    </row>
    <row r="3" ht="15.75">
      <c r="B3" s="38" t="s">
        <v>29</v>
      </c>
    </row>
    <row r="4" ht="15">
      <c r="B4" s="39" t="s">
        <v>4</v>
      </c>
    </row>
    <row r="5" spans="7:8" ht="12.75">
      <c r="G5" s="40" t="s">
        <v>1</v>
      </c>
      <c r="H5" s="40" t="s">
        <v>32</v>
      </c>
    </row>
    <row r="6" spans="7:8" ht="12.75">
      <c r="G6" s="40" t="s">
        <v>30</v>
      </c>
      <c r="H6" s="40" t="s">
        <v>13</v>
      </c>
    </row>
    <row r="7" spans="7:8" ht="12.75">
      <c r="G7" s="40" t="s">
        <v>2</v>
      </c>
      <c r="H7" s="40" t="s">
        <v>33</v>
      </c>
    </row>
    <row r="8" spans="7:8" ht="12.75">
      <c r="G8" s="40" t="s">
        <v>28</v>
      </c>
      <c r="H8" s="40" t="s">
        <v>34</v>
      </c>
    </row>
    <row r="9" spans="7:8" ht="12.75">
      <c r="G9" s="40" t="s">
        <v>3</v>
      </c>
      <c r="H9" s="40" t="s">
        <v>3</v>
      </c>
    </row>
    <row r="10" spans="7:8" ht="12.75">
      <c r="G10" s="41" t="s">
        <v>31</v>
      </c>
      <c r="H10" s="41" t="s">
        <v>35</v>
      </c>
    </row>
    <row r="11" spans="7:8" ht="12.75">
      <c r="G11" s="40"/>
      <c r="H11" s="40"/>
    </row>
    <row r="12" spans="2:8" ht="12.75">
      <c r="B12" s="7" t="s">
        <v>36</v>
      </c>
      <c r="G12" s="21">
        <v>33074</v>
      </c>
      <c r="H12" s="21">
        <v>35731</v>
      </c>
    </row>
    <row r="13" spans="2:8" ht="12.75">
      <c r="B13" s="7" t="s">
        <v>37</v>
      </c>
      <c r="G13" s="29"/>
      <c r="H13" s="29"/>
    </row>
    <row r="14" spans="2:8" ht="12.75">
      <c r="B14" s="7" t="s">
        <v>38</v>
      </c>
      <c r="G14" s="29"/>
      <c r="H14" s="29"/>
    </row>
    <row r="15" spans="2:8" ht="12.75">
      <c r="B15" s="7" t="s">
        <v>5</v>
      </c>
      <c r="G15" s="42">
        <v>2310</v>
      </c>
      <c r="H15" s="42">
        <v>2380</v>
      </c>
    </row>
    <row r="16" spans="7:8" ht="12.75">
      <c r="G16" s="21"/>
      <c r="H16" s="21"/>
    </row>
    <row r="17" ht="12.75">
      <c r="B17" s="7" t="s">
        <v>6</v>
      </c>
    </row>
    <row r="18" spans="2:8" ht="12.75">
      <c r="B18" s="7" t="s">
        <v>39</v>
      </c>
      <c r="G18" s="5">
        <v>15691</v>
      </c>
      <c r="H18" s="5">
        <v>13502</v>
      </c>
    </row>
    <row r="19" spans="2:8" ht="12.75">
      <c r="B19" s="7" t="s">
        <v>40</v>
      </c>
      <c r="G19" s="11">
        <v>19691</v>
      </c>
      <c r="H19" s="11">
        <v>20427</v>
      </c>
    </row>
    <row r="20" spans="2:8" ht="12.75">
      <c r="B20" s="7" t="s">
        <v>41</v>
      </c>
      <c r="G20" s="11"/>
      <c r="H20" s="11"/>
    </row>
    <row r="21" spans="2:8" ht="12.75">
      <c r="B21" s="7" t="s">
        <v>42</v>
      </c>
      <c r="G21" s="11"/>
      <c r="H21" s="11"/>
    </row>
    <row r="22" spans="2:8" ht="12.75">
      <c r="B22" s="7" t="s">
        <v>43</v>
      </c>
      <c r="G22" s="15"/>
      <c r="H22" s="9"/>
    </row>
    <row r="23" spans="2:8" ht="12.75">
      <c r="B23" s="7" t="s">
        <v>44</v>
      </c>
      <c r="G23" s="16">
        <v>274</v>
      </c>
      <c r="H23" s="16">
        <v>315</v>
      </c>
    </row>
    <row r="24" spans="7:8" ht="12.75">
      <c r="G24" s="43">
        <f>G18+G19+G23</f>
        <v>35656</v>
      </c>
      <c r="H24" s="43">
        <f>H18+H19+H20+H21+H22+H23</f>
        <v>34244</v>
      </c>
    </row>
    <row r="25" spans="7:8" ht="12.75">
      <c r="G25" s="21"/>
      <c r="H25" s="21"/>
    </row>
    <row r="26" ht="12.75">
      <c r="B26" s="7" t="s">
        <v>8</v>
      </c>
    </row>
    <row r="27" spans="2:8" ht="12.75">
      <c r="B27" s="7" t="s">
        <v>45</v>
      </c>
      <c r="G27" s="5">
        <v>4616</v>
      </c>
      <c r="H27" s="5">
        <v>3030</v>
      </c>
    </row>
    <row r="28" spans="2:8" ht="12.75">
      <c r="B28" s="7" t="s">
        <v>9</v>
      </c>
      <c r="G28" s="11">
        <v>19260</v>
      </c>
      <c r="H28" s="11">
        <v>18565</v>
      </c>
    </row>
    <row r="29" spans="2:8" ht="12.75">
      <c r="B29" s="7" t="s">
        <v>46</v>
      </c>
      <c r="G29" s="11"/>
      <c r="H29" s="11"/>
    </row>
    <row r="30" spans="2:8" ht="12.75">
      <c r="B30" s="7" t="s">
        <v>47</v>
      </c>
      <c r="G30" s="16">
        <v>129</v>
      </c>
      <c r="H30" s="16">
        <v>129</v>
      </c>
    </row>
    <row r="31" spans="2:8" ht="12.75">
      <c r="B31" s="7" t="s">
        <v>48</v>
      </c>
      <c r="G31" s="11"/>
      <c r="H31" s="16"/>
    </row>
    <row r="32" spans="2:8" ht="12.75">
      <c r="B32" s="7" t="s">
        <v>49</v>
      </c>
      <c r="G32" s="11"/>
      <c r="H32" s="11"/>
    </row>
    <row r="33" spans="7:8" ht="12.75">
      <c r="G33" s="43">
        <f>G27+G28+G30</f>
        <v>24005</v>
      </c>
      <c r="H33" s="43">
        <f>H27+H28+H29+H30+H31+H32</f>
        <v>21724</v>
      </c>
    </row>
    <row r="34" spans="2:8" ht="12.75">
      <c r="B34" s="7" t="s">
        <v>50</v>
      </c>
      <c r="G34" s="21">
        <f>G24-G33</f>
        <v>11651</v>
      </c>
      <c r="H34" s="21">
        <f>H24-H33</f>
        <v>12520</v>
      </c>
    </row>
    <row r="35" spans="7:8" ht="9.75" customHeight="1">
      <c r="G35" s="69">
        <f>G12+G15+G34</f>
        <v>47035</v>
      </c>
      <c r="H35" s="69">
        <f>H12+H15+H34</f>
        <v>50631</v>
      </c>
    </row>
    <row r="36" spans="7:8" ht="9.75" customHeight="1" thickBot="1">
      <c r="G36" s="70"/>
      <c r="H36" s="70"/>
    </row>
    <row r="37" ht="13.5" thickTop="1"/>
    <row r="38" spans="2:8" ht="12.75">
      <c r="B38" s="7" t="s">
        <v>10</v>
      </c>
      <c r="G38" s="21">
        <v>43285</v>
      </c>
      <c r="H38" s="21">
        <v>43285</v>
      </c>
    </row>
    <row r="39" spans="2:8" ht="12.75">
      <c r="B39" s="7" t="s">
        <v>11</v>
      </c>
      <c r="G39" s="44">
        <v>-34</v>
      </c>
      <c r="H39" s="44">
        <v>1821</v>
      </c>
    </row>
    <row r="40" spans="2:8" ht="12.75">
      <c r="B40" s="7" t="s">
        <v>51</v>
      </c>
      <c r="G40" s="21">
        <f>G38+G39</f>
        <v>43251</v>
      </c>
      <c r="H40" s="21">
        <f>H38+H39</f>
        <v>45106</v>
      </c>
    </row>
    <row r="41" spans="7:8" ht="12.75">
      <c r="G41" s="21"/>
      <c r="H41" s="21"/>
    </row>
    <row r="42" spans="2:8" ht="12.75">
      <c r="B42" s="7" t="s">
        <v>52</v>
      </c>
      <c r="G42" s="21">
        <v>1185</v>
      </c>
      <c r="H42" s="21">
        <v>1283</v>
      </c>
    </row>
    <row r="43" spans="2:8" ht="12.75">
      <c r="B43" s="7" t="s">
        <v>12</v>
      </c>
      <c r="G43" s="42">
        <v>1637</v>
      </c>
      <c r="H43" s="42">
        <v>3280</v>
      </c>
    </row>
    <row r="44" spans="2:8" ht="12.75">
      <c r="B44" s="7" t="s">
        <v>53</v>
      </c>
      <c r="G44" s="21">
        <v>962</v>
      </c>
      <c r="H44" s="21">
        <v>962</v>
      </c>
    </row>
    <row r="45" spans="7:8" ht="9.75" customHeight="1">
      <c r="G45" s="69">
        <f>G40+G42+G43+G44</f>
        <v>47035</v>
      </c>
      <c r="H45" s="69">
        <f>H40+H42+H43+H44</f>
        <v>50631</v>
      </c>
    </row>
    <row r="46" spans="7:8" ht="9.75" customHeight="1" thickBot="1">
      <c r="G46" s="70"/>
      <c r="H46" s="70"/>
    </row>
    <row r="47" spans="7:8" ht="13.5" thickTop="1">
      <c r="G47" s="21"/>
      <c r="H47" s="21"/>
    </row>
    <row r="48" spans="2:8" ht="12.75">
      <c r="B48" s="7" t="s">
        <v>54</v>
      </c>
      <c r="G48" s="7">
        <v>94.58</v>
      </c>
      <c r="H48" s="7">
        <v>98.71</v>
      </c>
    </row>
    <row r="51" spans="2:8" ht="12.75">
      <c r="B51" s="68" t="s">
        <v>138</v>
      </c>
      <c r="C51" s="68"/>
      <c r="D51" s="68"/>
      <c r="E51" s="68"/>
      <c r="F51" s="68"/>
      <c r="G51" s="68"/>
      <c r="H51" s="68"/>
    </row>
    <row r="52" spans="2:8" ht="12.75">
      <c r="B52" s="68" t="s">
        <v>74</v>
      </c>
      <c r="C52" s="68"/>
      <c r="D52" s="68"/>
      <c r="E52" s="68"/>
      <c r="F52" s="68"/>
      <c r="G52" s="68"/>
      <c r="H52" s="68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6"/>
  <sheetViews>
    <sheetView zoomScale="75" zoomScaleNormal="75" workbookViewId="0" topLeftCell="A1">
      <selection activeCell="B21" sqref="B21"/>
    </sheetView>
  </sheetViews>
  <sheetFormatPr defaultColWidth="9.140625" defaultRowHeight="12.75"/>
  <cols>
    <col min="1" max="1" width="3.7109375" style="2" customWidth="1"/>
    <col min="2" max="2" width="44.421875" style="2" customWidth="1"/>
    <col min="3" max="6" width="17.7109375" style="2" customWidth="1"/>
    <col min="7" max="16384" width="9.140625" style="2" customWidth="1"/>
  </cols>
  <sheetData>
    <row r="2" ht="15.75">
      <c r="A2" s="3" t="s">
        <v>71</v>
      </c>
    </row>
    <row r="3" ht="15.75">
      <c r="A3" s="3" t="s">
        <v>27</v>
      </c>
    </row>
    <row r="6" ht="15">
      <c r="A6" s="24" t="s">
        <v>55</v>
      </c>
    </row>
    <row r="7" ht="15">
      <c r="A7" s="24" t="s">
        <v>56</v>
      </c>
    </row>
    <row r="8" spans="1:6" ht="14.25">
      <c r="A8" s="20"/>
      <c r="B8" s="4"/>
      <c r="C8" s="71" t="s">
        <v>17</v>
      </c>
      <c r="D8" s="72"/>
      <c r="E8" s="71" t="s">
        <v>18</v>
      </c>
      <c r="F8" s="72"/>
    </row>
    <row r="9" spans="1:6" ht="12.75">
      <c r="A9" s="12"/>
      <c r="B9" s="8"/>
      <c r="C9" s="29" t="s">
        <v>22</v>
      </c>
      <c r="D9" s="27" t="s">
        <v>23</v>
      </c>
      <c r="E9" s="29" t="s">
        <v>22</v>
      </c>
      <c r="F9" s="27" t="s">
        <v>23</v>
      </c>
    </row>
    <row r="10" spans="1:6" ht="12.75">
      <c r="A10" s="12"/>
      <c r="B10" s="8"/>
      <c r="C10" s="29" t="s">
        <v>2</v>
      </c>
      <c r="D10" s="9" t="s">
        <v>24</v>
      </c>
      <c r="E10" s="29" t="s">
        <v>25</v>
      </c>
      <c r="F10" s="9" t="s">
        <v>24</v>
      </c>
    </row>
    <row r="11" spans="1:6" ht="12.75">
      <c r="A11" s="12"/>
      <c r="B11" s="8"/>
      <c r="C11" s="29"/>
      <c r="D11" s="9" t="s">
        <v>2</v>
      </c>
      <c r="E11" s="29"/>
      <c r="F11" s="9" t="s">
        <v>26</v>
      </c>
    </row>
    <row r="12" spans="1:6" ht="12.75">
      <c r="A12" s="12"/>
      <c r="B12" s="8"/>
      <c r="C12" s="29" t="s">
        <v>57</v>
      </c>
      <c r="D12" s="9" t="s">
        <v>58</v>
      </c>
      <c r="E12" s="29" t="s">
        <v>57</v>
      </c>
      <c r="F12" s="9" t="s">
        <v>58</v>
      </c>
    </row>
    <row r="13" spans="1:6" ht="12.75">
      <c r="A13" s="18"/>
      <c r="B13" s="19"/>
      <c r="C13" s="32" t="s">
        <v>3</v>
      </c>
      <c r="D13" s="28" t="s">
        <v>3</v>
      </c>
      <c r="E13" s="32" t="s">
        <v>3</v>
      </c>
      <c r="F13" s="28" t="s">
        <v>3</v>
      </c>
    </row>
    <row r="14" spans="1:6" ht="12.75">
      <c r="A14" s="12"/>
      <c r="B14" s="8"/>
      <c r="C14" s="4"/>
      <c r="D14" s="4"/>
      <c r="E14" s="25"/>
      <c r="F14" s="4"/>
    </row>
    <row r="15" spans="1:6" ht="12.75">
      <c r="A15" s="12"/>
      <c r="B15" s="8" t="s">
        <v>14</v>
      </c>
      <c r="C15" s="30">
        <v>7018</v>
      </c>
      <c r="D15" s="30">
        <v>7518</v>
      </c>
      <c r="E15" s="11">
        <v>13924</v>
      </c>
      <c r="F15" s="30">
        <v>16011</v>
      </c>
    </row>
    <row r="16" spans="1:6" ht="12.75">
      <c r="A16" s="12"/>
      <c r="B16" s="8" t="s">
        <v>59</v>
      </c>
      <c r="C16" s="33">
        <v>-6697</v>
      </c>
      <c r="D16" s="33">
        <v>-5935</v>
      </c>
      <c r="E16" s="17">
        <v>-13165</v>
      </c>
      <c r="F16" s="33">
        <v>-12459</v>
      </c>
    </row>
    <row r="17" spans="1:6" ht="12.75">
      <c r="A17" s="12"/>
      <c r="B17" s="8" t="s">
        <v>60</v>
      </c>
      <c r="C17" s="34">
        <v>339</v>
      </c>
      <c r="D17" s="34">
        <f>D15+D16</f>
        <v>1583</v>
      </c>
      <c r="E17" s="5">
        <f>E15+E16</f>
        <v>759</v>
      </c>
      <c r="F17" s="34">
        <f>F15+F16</f>
        <v>3552</v>
      </c>
    </row>
    <row r="18" spans="1:6" ht="12.75">
      <c r="A18" s="12"/>
      <c r="B18" s="8" t="s">
        <v>61</v>
      </c>
      <c r="C18" s="30">
        <v>61</v>
      </c>
      <c r="D18" s="30">
        <v>558</v>
      </c>
      <c r="E18" s="11">
        <v>93</v>
      </c>
      <c r="F18" s="30">
        <v>716</v>
      </c>
    </row>
    <row r="19" spans="1:6" ht="12.75">
      <c r="A19" s="12"/>
      <c r="B19" s="8" t="s">
        <v>62</v>
      </c>
      <c r="C19" s="33">
        <v>-965</v>
      </c>
      <c r="D19" s="33">
        <v>-1110</v>
      </c>
      <c r="E19" s="17">
        <v>-1896</v>
      </c>
      <c r="F19" s="33">
        <v>-2209</v>
      </c>
    </row>
    <row r="20" spans="1:6" ht="12.75">
      <c r="A20" s="12"/>
      <c r="B20" s="8" t="s">
        <v>63</v>
      </c>
      <c r="C20" s="34">
        <f>C17+C18+C19</f>
        <v>-565</v>
      </c>
      <c r="D20" s="34">
        <f>D17+D18+D19</f>
        <v>1031</v>
      </c>
      <c r="E20" s="5">
        <f>E17+E18+E19</f>
        <v>-1044</v>
      </c>
      <c r="F20" s="34">
        <f>F17+F18+F19</f>
        <v>2059</v>
      </c>
    </row>
    <row r="21" spans="1:6" ht="12.75">
      <c r="A21" s="12"/>
      <c r="B21" s="8" t="s">
        <v>64</v>
      </c>
      <c r="C21" s="30">
        <v>-440</v>
      </c>
      <c r="D21" s="30">
        <v>-611</v>
      </c>
      <c r="E21" s="11">
        <v>-909</v>
      </c>
      <c r="F21" s="30">
        <v>-1195</v>
      </c>
    </row>
    <row r="22" spans="1:6" ht="12.75">
      <c r="A22" s="12"/>
      <c r="B22" s="8" t="s">
        <v>65</v>
      </c>
      <c r="C22" s="19">
        <v>0</v>
      </c>
      <c r="D22" s="19">
        <v>0</v>
      </c>
      <c r="E22" s="26">
        <v>0</v>
      </c>
      <c r="F22" s="19">
        <v>0</v>
      </c>
    </row>
    <row r="23" spans="1:6" ht="12.75">
      <c r="A23" s="12"/>
      <c r="B23" s="8" t="s">
        <v>66</v>
      </c>
      <c r="C23" s="34">
        <f>C20+C21+C22</f>
        <v>-1005</v>
      </c>
      <c r="D23" s="34">
        <f>D20+D21</f>
        <v>420</v>
      </c>
      <c r="E23" s="5">
        <f>E20+E21+E22</f>
        <v>-1953</v>
      </c>
      <c r="F23" s="34">
        <f>F20+F21+F22</f>
        <v>864</v>
      </c>
    </row>
    <row r="24" spans="1:6" ht="12.75">
      <c r="A24" s="12"/>
      <c r="B24" s="8" t="s">
        <v>20</v>
      </c>
      <c r="C24" s="19">
        <v>0</v>
      </c>
      <c r="D24" s="19">
        <v>0</v>
      </c>
      <c r="E24" s="26">
        <v>0</v>
      </c>
      <c r="F24" s="19">
        <v>0</v>
      </c>
    </row>
    <row r="25" spans="1:6" ht="12.75">
      <c r="A25" s="12"/>
      <c r="B25" s="8" t="s">
        <v>67</v>
      </c>
      <c r="C25" s="30">
        <f>C23+C24</f>
        <v>-1005</v>
      </c>
      <c r="D25" s="30">
        <f>D23+D24</f>
        <v>420</v>
      </c>
      <c r="E25" s="11">
        <f>E23+E24</f>
        <v>-1953</v>
      </c>
      <c r="F25" s="30">
        <f>F23+F24</f>
        <v>864</v>
      </c>
    </row>
    <row r="26" spans="1:6" ht="12.75">
      <c r="A26" s="12"/>
      <c r="B26" s="8" t="s">
        <v>52</v>
      </c>
      <c r="C26" s="30">
        <v>32</v>
      </c>
      <c r="D26" s="30">
        <v>-38</v>
      </c>
      <c r="E26" s="11">
        <v>98</v>
      </c>
      <c r="F26" s="30">
        <v>-45</v>
      </c>
    </row>
    <row r="27" spans="1:6" ht="13.5" thickBot="1">
      <c r="A27" s="12"/>
      <c r="B27" s="8" t="s">
        <v>68</v>
      </c>
      <c r="C27" s="31">
        <f>C25+C26</f>
        <v>-973</v>
      </c>
      <c r="D27" s="31">
        <f>D25+D26</f>
        <v>382</v>
      </c>
      <c r="E27" s="13">
        <f>E25+E26</f>
        <v>-1855</v>
      </c>
      <c r="F27" s="31">
        <f>F25+F26</f>
        <v>819</v>
      </c>
    </row>
    <row r="28" spans="1:6" ht="13.5" thickTop="1">
      <c r="A28" s="12"/>
      <c r="B28" s="8"/>
      <c r="C28" s="8"/>
      <c r="D28" s="8"/>
      <c r="E28" s="14"/>
      <c r="F28" s="8"/>
    </row>
    <row r="29" spans="1:6" ht="12.75">
      <c r="A29" s="12"/>
      <c r="B29" s="8" t="s">
        <v>69</v>
      </c>
      <c r="C29" s="8">
        <v>-2.25</v>
      </c>
      <c r="D29" s="8">
        <v>0.96</v>
      </c>
      <c r="E29" s="14">
        <v>-4.28</v>
      </c>
      <c r="F29" s="8">
        <v>2.05</v>
      </c>
    </row>
    <row r="30" spans="1:6" ht="12.75">
      <c r="A30" s="12"/>
      <c r="B30" s="8" t="s">
        <v>70</v>
      </c>
      <c r="C30" s="8">
        <v>-2.25</v>
      </c>
      <c r="D30" s="8">
        <v>0.96</v>
      </c>
      <c r="E30" s="14">
        <v>-4.28</v>
      </c>
      <c r="F30" s="8">
        <v>2.05</v>
      </c>
    </row>
    <row r="31" spans="1:6" ht="12.75">
      <c r="A31" s="18"/>
      <c r="B31" s="19"/>
      <c r="C31" s="19"/>
      <c r="D31" s="19"/>
      <c r="E31" s="26"/>
      <c r="F31" s="19"/>
    </row>
    <row r="35" spans="1:6" ht="12.75">
      <c r="A35" s="58" t="s">
        <v>72</v>
      </c>
      <c r="B35" s="58"/>
      <c r="C35" s="58"/>
      <c r="D35" s="58"/>
      <c r="E35" s="58"/>
      <c r="F35" s="58"/>
    </row>
    <row r="36" spans="1:6" ht="12.75">
      <c r="A36" s="58" t="s">
        <v>73</v>
      </c>
      <c r="B36" s="58"/>
      <c r="C36" s="58"/>
      <c r="D36" s="58"/>
      <c r="E36" s="58"/>
      <c r="F36" s="58"/>
    </row>
  </sheetData>
  <mergeCells count="4">
    <mergeCell ref="C8:D8"/>
    <mergeCell ref="E8:F8"/>
    <mergeCell ref="A35:F35"/>
    <mergeCell ref="A36:F36"/>
  </mergeCells>
  <printOptions/>
  <pageMargins left="0.31" right="0.26" top="0.88" bottom="1" header="0.2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win98</cp:lastModifiedBy>
  <cp:lastPrinted>2003-05-28T01:25:23Z</cp:lastPrinted>
  <dcterms:created xsi:type="dcterms:W3CDTF">2001-12-28T02:18:49Z</dcterms:created>
  <dcterms:modified xsi:type="dcterms:W3CDTF">2003-05-28T01:25:36Z</dcterms:modified>
  <cp:category/>
  <cp:version/>
  <cp:contentType/>
  <cp:contentStatus/>
</cp:coreProperties>
</file>