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2"/>
  </bookViews>
  <sheets>
    <sheet name="consol-p&amp;l" sheetId="1" r:id="rId1"/>
    <sheet name="consol-bs" sheetId="2" r:id="rId2"/>
    <sheet name="KLSE Note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<sst xmlns="http://schemas.openxmlformats.org/spreadsheetml/2006/main" count="336" uniqueCount="310">
  <si>
    <t xml:space="preserve">BRIGHT PACKAGING INDUSTRY BERHAD </t>
  </si>
  <si>
    <t>KLSE QUARTERLY REPORT - SECOND QUARTER</t>
  </si>
  <si>
    <t>Quarterly report on consolidated results for the financial quarter ended 29/02/2000.</t>
  </si>
  <si>
    <t>The figures have not been audited.</t>
  </si>
  <si>
    <t xml:space="preserve">  INDIVIDUAL QUARTER</t>
  </si>
  <si>
    <t>CUMULATIVE QUARTER</t>
  </si>
  <si>
    <t>CURRENT</t>
  </si>
  <si>
    <t>PREV YEAR</t>
  </si>
  <si>
    <t xml:space="preserve">YEAR </t>
  </si>
  <si>
    <t>CORRESP.</t>
  </si>
  <si>
    <t>QUARTER</t>
  </si>
  <si>
    <t>29/02/00</t>
  </si>
  <si>
    <t>28/02/99</t>
  </si>
  <si>
    <t>RM'000</t>
  </si>
  <si>
    <t xml:space="preserve">1. (a)  </t>
  </si>
  <si>
    <t xml:space="preserve">Turnover </t>
  </si>
  <si>
    <t xml:space="preserve">(b)  </t>
  </si>
  <si>
    <t>Invesment Income</t>
  </si>
  <si>
    <t xml:space="preserve">(c )  </t>
  </si>
  <si>
    <t>Other income including interest income</t>
  </si>
  <si>
    <t xml:space="preserve">2. (a)  </t>
  </si>
  <si>
    <t>Operating profit/(loss) before interest on</t>
  </si>
  <si>
    <t>borrowings, depreciation and amortisation,</t>
  </si>
  <si>
    <t>exceptional items, income tax, minority</t>
  </si>
  <si>
    <t>interest and extraordinary items</t>
  </si>
  <si>
    <t>Interest on borrowings</t>
  </si>
  <si>
    <t xml:space="preserve">(c)  </t>
  </si>
  <si>
    <t>Depreciation and amortisation</t>
  </si>
  <si>
    <t xml:space="preserve">(d)  </t>
  </si>
  <si>
    <t>Exceptional items</t>
  </si>
  <si>
    <t xml:space="preserve">(e)  </t>
  </si>
  <si>
    <t>Operating profit/(loss) after interest on</t>
  </si>
  <si>
    <t xml:space="preserve">exceptional items but before income tax, </t>
  </si>
  <si>
    <t>minority interests and extraordinary items</t>
  </si>
  <si>
    <t xml:space="preserve">(f)  </t>
  </si>
  <si>
    <t>Share in results of associated companies</t>
  </si>
  <si>
    <t xml:space="preserve">(g)  </t>
  </si>
  <si>
    <t>Profit/(loss) before taxation, minority</t>
  </si>
  <si>
    <t xml:space="preserve">(h)  </t>
  </si>
  <si>
    <t>Taxation</t>
  </si>
  <si>
    <t xml:space="preserve">(i)  </t>
  </si>
  <si>
    <t xml:space="preserve">(i)  Profit/(loss) after taxation before </t>
  </si>
  <si>
    <t xml:space="preserve">     deducting minority interests</t>
  </si>
  <si>
    <t>(ii) Less minority interests</t>
  </si>
  <si>
    <t xml:space="preserve">(j)  </t>
  </si>
  <si>
    <t>Profit/(loss) after taxation attributable to</t>
  </si>
  <si>
    <t>members of the company</t>
  </si>
  <si>
    <t xml:space="preserve">(k)  </t>
  </si>
  <si>
    <t>(i)  Extraordinary items</t>
  </si>
  <si>
    <t>(iii) Extraordinary items attributable to</t>
  </si>
  <si>
    <t xml:space="preserve">     members of the company</t>
  </si>
  <si>
    <t xml:space="preserve">(l)  </t>
  </si>
  <si>
    <t>Profit/(loss) after taxation and</t>
  </si>
  <si>
    <t>extraordinary items attributable</t>
  </si>
  <si>
    <t>to members of the company</t>
  </si>
  <si>
    <t xml:space="preserve">3. (a)  </t>
  </si>
  <si>
    <t>Earnings per share based on 2 (j) above</t>
  </si>
  <si>
    <t>after deducting any provision for preference</t>
  </si>
  <si>
    <t>dividend, if any:-</t>
  </si>
  <si>
    <t xml:space="preserve">    shares) (sen)</t>
  </si>
  <si>
    <t>(ii) Fully diluted (based on 39,900,000</t>
  </si>
  <si>
    <t xml:space="preserve">    ordinary shares) (sen)</t>
  </si>
  <si>
    <t>(i) Basic (based on 36,575,000 ordinary</t>
  </si>
  <si>
    <t>BRIGHT PACKAGING INDUSTRY BHD</t>
  </si>
  <si>
    <t>CONSOLIDATED BALANCE SHEET AS AT 29 FEBRUARY 2000</t>
  </si>
  <si>
    <t>(KLSE Format)</t>
  </si>
  <si>
    <t>AS AT END</t>
  </si>
  <si>
    <t>OF CURRENT</t>
  </si>
  <si>
    <t>31/08/99</t>
  </si>
  <si>
    <t xml:space="preserve">1  </t>
  </si>
  <si>
    <t>Fixed Assets</t>
  </si>
  <si>
    <t xml:space="preserve">2  </t>
  </si>
  <si>
    <t>Investment in Associated Companies</t>
  </si>
  <si>
    <t xml:space="preserve">3  </t>
  </si>
  <si>
    <t>Long Term Investments</t>
  </si>
  <si>
    <t xml:space="preserve">4  </t>
  </si>
  <si>
    <t>Intangible Assets</t>
  </si>
  <si>
    <t xml:space="preserve">5  </t>
  </si>
  <si>
    <t>Current Assets</t>
  </si>
  <si>
    <t xml:space="preserve">   Stocks</t>
  </si>
  <si>
    <t xml:space="preserve">   Debtors</t>
  </si>
  <si>
    <t xml:space="preserve">   Short term Investments</t>
  </si>
  <si>
    <t xml:space="preserve">   Cash</t>
  </si>
  <si>
    <t xml:space="preserve">   Others -</t>
  </si>
  <si>
    <t xml:space="preserve">6  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</si>
  <si>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</si>
  <si>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</si>
  <si>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</si>
  <si>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</si>
  <si>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</si>
  <si>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   Others - </t>
  </si>
  <si>
    <t xml:space="preserve">7  </t>
  </si>
  <si>
    <t>Net Current  Assets or (Current Liabilities)</t>
  </si>
  <si>
    <t xml:space="preserve">8  </t>
  </si>
  <si>
    <t>Shareholders' Funds</t>
  </si>
  <si>
    <t>Share Capital</t>
  </si>
  <si>
    <t>Reserves</t>
  </si>
  <si>
    <t xml:space="preserve">   Share Premium</t>
  </si>
  <si>
    <t xml:space="preserve">   Revaluation Reserve</t>
  </si>
  <si>
    <t xml:space="preserve">   Capital Reserve</t>
  </si>
  <si>
    <t xml:space="preserve">   Statutory Reserve</t>
  </si>
  <si>
    <t xml:space="preserve">   Retained Profit</t>
  </si>
  <si>
    <t xml:space="preserve">   Others</t>
  </si>
  <si>
    <t xml:space="preserve">9  </t>
  </si>
  <si>
    <t>Minority Interests</t>
  </si>
  <si>
    <t xml:space="preserve">10  </t>
  </si>
  <si>
    <t>Long Term Borrowings</t>
  </si>
  <si>
    <t xml:space="preserve">11  </t>
  </si>
  <si>
    <t>Other long Term Liabilities</t>
  </si>
  <si>
    <t xml:space="preserve">12  </t>
  </si>
  <si>
    <t>Net Tangible Asset Per Share (sen)</t>
  </si>
  <si>
    <t>OF PRECEDING</t>
  </si>
  <si>
    <t>FINANCIAL YEAR END</t>
  </si>
  <si>
    <t>KLSE QUARTERLY REPORT</t>
  </si>
  <si>
    <t>FOR THE QUARTER ENDED 29 FEBRUARY 2000</t>
  </si>
  <si>
    <t>Notes:</t>
  </si>
  <si>
    <t>The quarterly financial statements have been prepared using accounting policies and methods</t>
  </si>
  <si>
    <t>of computation consistent with the most recent financial statements.</t>
  </si>
  <si>
    <t>(none)</t>
  </si>
  <si>
    <t>Extraordinary items</t>
  </si>
  <si>
    <t>Taxation comprises</t>
  </si>
  <si>
    <t>(i)   Current year provision</t>
  </si>
  <si>
    <t>(ii)  Under/(over) provision in respect of prior years</t>
  </si>
  <si>
    <t>(iii)  Deferred taxation</t>
  </si>
  <si>
    <t>There were no pre-acquisition profits for the current financial year to date</t>
  </si>
  <si>
    <t>There were no profit from sale of investments and/or properties for the current financial year to date</t>
  </si>
  <si>
    <t>Purchase or disposal of quoted securities for the current year to date</t>
  </si>
  <si>
    <t xml:space="preserve">(a) (i)   total purchases </t>
  </si>
  <si>
    <t xml:space="preserve">     (ii)  total disposals</t>
  </si>
  <si>
    <t xml:space="preserve">     (iii)  total profit/loss on disposal</t>
  </si>
  <si>
    <t>(b) investments in quoted shares as at end of the reporting period :-</t>
  </si>
  <si>
    <t xml:space="preserve">     (I)</t>
  </si>
  <si>
    <t>at cost</t>
  </si>
  <si>
    <t xml:space="preserve">     (ii)</t>
  </si>
  <si>
    <t>at carryingvalue/book value (after provision for diminution in value)</t>
  </si>
  <si>
    <t xml:space="preserve">     (iii)</t>
  </si>
  <si>
    <t>at market value</t>
  </si>
  <si>
    <t>Effect of changes in the composition of the company for the current financial year to date</t>
  </si>
  <si>
    <t>including business combination, acquisition or disposal of subsidiaries and long term</t>
  </si>
  <si>
    <t>investments, restructuring and discountinuing operations</t>
  </si>
  <si>
    <t>There were no changes in the composition of the Company for the current financial year to date.</t>
  </si>
  <si>
    <t>Status of corporate proposals announced but not completed</t>
  </si>
  <si>
    <t xml:space="preserve">On 24 February 2000, the Board of Directors announced that the Company had entered into a </t>
  </si>
  <si>
    <t>Conditional Agreement ("Agreement") with Cybertowers Sdn Bhd ("Cybertowers") to jointly develop</t>
  </si>
  <si>
    <t>promote and market an on-line automatic satellite tracking and locating service for moveable assets.</t>
  </si>
  <si>
    <t>The Company is currently in the process of carrying out a feasibility study on the viability of the</t>
  </si>
  <si>
    <t>project.</t>
  </si>
  <si>
    <t>Explanatory comments about the seasonality or cyclicality of operations</t>
  </si>
  <si>
    <t xml:space="preserve">The business of the Group for the quarter under review has not been affected by any seasonality </t>
  </si>
  <si>
    <t>or cyclicity of operations.</t>
  </si>
  <si>
    <t>Details of issuances and repayment of debt and equity securities, shares buy-back, share</t>
  </si>
  <si>
    <t>cancellations, shares held as treasury shares and resale of treasury shares for the current</t>
  </si>
  <si>
    <t>financial year</t>
  </si>
  <si>
    <t xml:space="preserve">Pursuant to the completion of the Company's Rights issue with Warrants in October 1999, </t>
  </si>
  <si>
    <t xml:space="preserve">the issued and paid-up share capital of the Company was increased from RM19.95 million </t>
  </si>
  <si>
    <t>comprising 19,950,000 ordinary shares of RM1.00 each to RM39.9 million comprising 39,900,000</t>
  </si>
  <si>
    <t>ordinary shares of RM1.00 each together with 19,950,000 warrants.</t>
  </si>
  <si>
    <t>Group borrowings and debt securities as at end of reporting period</t>
  </si>
  <si>
    <t>Secured</t>
  </si>
  <si>
    <t>Unsecured</t>
  </si>
  <si>
    <t xml:space="preserve">  (i)  Short term borrowings</t>
  </si>
  <si>
    <t xml:space="preserve">  (ii)  Long term borrowings</t>
  </si>
  <si>
    <t>Contingent liabilities</t>
  </si>
  <si>
    <t xml:space="preserve">The vendors of Markmas Pak-Print Sdn Bhd (“MPP”) have served a writ on the Company with </t>
  </si>
  <si>
    <t xml:space="preserve">provided by these vendors for the guaranteed profit of MPP to the Company in 1997. The </t>
  </si>
  <si>
    <t xml:space="preserve">uplift the bank guarantee. </t>
  </si>
  <si>
    <t xml:space="preserve">Two former directors of the Company separately filed suits against the Company </t>
  </si>
  <si>
    <t xml:space="preserve">and a director alleging that they have been defamed. These former directors are </t>
  </si>
  <si>
    <t>seeking for unspecified damages, aggravated and exemplary damages, and an injunction</t>
  </si>
  <si>
    <t xml:space="preserve">from making further defamatory words, a written apology, and such further reliefs as the </t>
  </si>
  <si>
    <t>court deems fit</t>
  </si>
  <si>
    <t xml:space="preserve">A minority shareholder of MPP has petitioned the Kuala Lumpur High Court to seek amongst </t>
  </si>
  <si>
    <t xml:space="preserve">others an order directing the Company and directors of MPP to buy his shares at a value </t>
  </si>
  <si>
    <t>to be assessed by the court and for the compensation to be assessed.</t>
  </si>
  <si>
    <t xml:space="preserve">The Company has received a claim from a third party for interest allegedly payable estimated </t>
  </si>
  <si>
    <t>at RM1,304,000 on the amount owing to the third party for purchase of a printing machine.</t>
  </si>
  <si>
    <t xml:space="preserve">An ex-director of a subsidiary company has filed a compliant with the Industrial Relations  </t>
  </si>
  <si>
    <t>Dept for wrongful dismissal and is claiming for salary payable amounting to RM453,600</t>
  </si>
  <si>
    <t xml:space="preserve">at 29 February 2000 and for payments made by him on behalf of the subsidiary company </t>
  </si>
  <si>
    <t>amounting to RM31,344</t>
  </si>
  <si>
    <t>Details of financial instruments with off balance sheet risks</t>
  </si>
  <si>
    <t xml:space="preserve">  (none)</t>
  </si>
  <si>
    <t>Details of pending material litigations</t>
  </si>
  <si>
    <t>On 7 January 1999, the Company ("BPI") made a successful demand for a sum of RM5.09</t>
  </si>
  <si>
    <t>million in respect of a shortfall in profit guaranteed for Markmas Pak-Print Sdn Bhd ("MPP")</t>
  </si>
  <si>
    <t xml:space="preserve">for the year ended 31 August 1998 against a bank guarantee granted by Ratha Kerishnan </t>
  </si>
  <si>
    <t xml:space="preserve">a/l Ramiah, Koh Pee Seng and Chen Kait Leong, the vendors of MPP, ("the Vendors") at </t>
  </si>
  <si>
    <t>the time of the acquisition of MPP in 1997. However, the Vendors contended that BPI was</t>
  </si>
  <si>
    <t>not entitled to make the demand and had filed a writ with the High Court of Malaya and had</t>
  </si>
  <si>
    <t xml:space="preserve">served the said writ on BPI and MPP on 12 April 1999. BPI and MPP have appointed a </t>
  </si>
  <si>
    <t>legal counsel to vigorously defend the claim. The matter is fixed for case management on</t>
  </si>
  <si>
    <t>28 March 2000.</t>
  </si>
  <si>
    <t xml:space="preserve">On 27 April 1999, BPI filed a writ of summons with the High Court of Malaya against </t>
  </si>
  <si>
    <t xml:space="preserve">Mr. Koh Pee Seng, one of the vendors of MPP. Through the Share Sale Agreement entered </t>
  </si>
  <si>
    <t>agreed that for a period of three years from the date of the said agreement, they will not</t>
  </si>
  <si>
    <t>in the territory of Peninsular Malaysia establish or be involved in any independent business</t>
  </si>
  <si>
    <t>which is in direct competition with the printing business of MPP. However, on 22 October</t>
  </si>
  <si>
    <t>1998, BPI discovered that Mr. Koh Pee Seng is a majority shareholder and director of</t>
  </si>
  <si>
    <t xml:space="preserve">Prelude Printing (M) Sdn Bhd ("PPSB") which competes directly with MPP. Due to the </t>
  </si>
  <si>
    <t>said agreement, BPI claims that it had incurred losses and still continues to incur losses.</t>
  </si>
  <si>
    <t>BPI is demanding a trading account of PPSB from 6 January 1997, compensation for the</t>
  </si>
  <si>
    <t>breach of agreement, order and relief from Mr. Koh Pee Seng. The Summons for Directions</t>
  </si>
  <si>
    <t>has been extracted and the case is awaiting the fixing of the date for trial.</t>
  </si>
  <si>
    <t>On 27 April 1999, two former directors of BPI filed separate suits with the High Court</t>
  </si>
  <si>
    <t>Chairman's Statement appearing in the Annual Report for the financial year ended</t>
  </si>
  <si>
    <t xml:space="preserve"> 31 August 1998. They are seeking damages, aggravated and exemplary damages,</t>
  </si>
  <si>
    <t>an injunction from making further defamatory words, a written apology, costs and such further</t>
  </si>
  <si>
    <t>reliefs as the court deems fit.The summons for direction for both cases have been extracted.</t>
  </si>
  <si>
    <t>trial to be fixed.</t>
  </si>
  <si>
    <t>On 12 May 1999, Votra (Malaysia) Sdn Bhd ("Votra") served a writ of summons which was</t>
  </si>
  <si>
    <t xml:space="preserve">filed with the High Court of Malaya against BPI to recover an outstanding debt allegedly </t>
  </si>
  <si>
    <t>owed by BPI for the purchase of one unit of printing machine from Votra. Votra is seeking</t>
  </si>
  <si>
    <t>the balance of the purchase price amounting to DM3,000,000 (calculated at the exchange</t>
  </si>
  <si>
    <t>RM800,000, interest, costs and relief from BPI. BPI has appointed legal counsel to defend</t>
  </si>
  <si>
    <t>the claim.Votra's application for summary judgement is fixed for hearing on 11 April 2000.</t>
  </si>
  <si>
    <t>On 4 June 1999, BPI served writs of summons against Famous Emerald Sdn Bhd ("FESB")</t>
  </si>
  <si>
    <t>and Bumiputra Merchant Bankers Berhad ("BMBB") on the grounds that both defendants</t>
  </si>
  <si>
    <t>failed to remit an amount of RM1,700,260. The said amount represents the shortfall in the</t>
  </si>
  <si>
    <t>guaranteed pre-tax profit of BPI of RM4,823,000 for the financial year ended 31 August 1997</t>
  </si>
  <si>
    <t>as guaranteed by FESB in connection with the listing of BPI on the Second Board of</t>
  </si>
  <si>
    <t xml:space="preserve">the KLSE. BPI also claimed that BMBB had failed to take any action to utilise the </t>
  </si>
  <si>
    <t>cash deposit placed with BMBB by FESB to pay the shortfall or sell the BPI shares</t>
  </si>
  <si>
    <t xml:space="preserve">deposited by FESB with BMBB or make any demand against FESB's bank guarantee. </t>
  </si>
  <si>
    <t>at 8% per annum from 29 January 1998 until the date of full settlement, costs and other relief.</t>
  </si>
  <si>
    <t>On 25 February 2000, the Senior Assistant Registrar granted judgement in favour of BPI for the</t>
  </si>
  <si>
    <t>Companies Act, 1965 against BPI and the directors of MPP He is seeking amongst others</t>
  </si>
  <si>
    <t>an order directing the directors of MPP to buy his shares at a value to be assessed by the</t>
  </si>
  <si>
    <t>Court and for compensation to be assessed. The Summons in Chamber to strike out the</t>
  </si>
  <si>
    <t>petition is fixed for hearing on 26 April 2000.</t>
  </si>
  <si>
    <t>On 24 February 2000, BPI made a demand on Multi-Purpose Bank Berhad ("MPBB") for a sum</t>
  </si>
  <si>
    <t>of RM3,906,886 against the bank guarantee issued by MPBB in respect to the profit guarantee</t>
  </si>
  <si>
    <t>provided by the vendors of MPP. The sum represents the balance of the bank guarantee sum of</t>
  </si>
  <si>
    <t>On 2 March 2000, the vendors filed a suit in the High Court claiming that BPI was not entitled to</t>
  </si>
  <si>
    <t>make the above demand on MPBB and seeking damages, costs and such other relief as deemed</t>
  </si>
  <si>
    <t>application for an injunction is fixed for hearing on 22 April 2000.</t>
  </si>
  <si>
    <t>Segment revenue, segment result and segment assets employed</t>
  </si>
  <si>
    <t xml:space="preserve">The Group is principally engaged in manufacturing segment within Malaysia. The other </t>
  </si>
  <si>
    <t>segments of activities are not significant.</t>
  </si>
  <si>
    <t>Explanatory comments on material change in the profit before taxation for the quarter reported</t>
  </si>
  <si>
    <t>as compared to the preceeding quarter</t>
  </si>
  <si>
    <t xml:space="preserve">The 32% improvement in loss before taxation over the preceeding quarter is attributable to the 56% </t>
  </si>
  <si>
    <t xml:space="preserve">increase in sales over the same period. The results of the operations of the Group for the quarter </t>
  </si>
  <si>
    <t>have not been affected by any item, transaction or event of a material and unusual nature.</t>
  </si>
  <si>
    <t>Review of the performance of the company and its principal subsidiaries, setting out the material</t>
  </si>
  <si>
    <t>factors affecting the earnings and/or revenue of the company and the group.</t>
  </si>
  <si>
    <t>A commentary by the directors on the results of the period reported on, identifying any material</t>
  </si>
  <si>
    <t>factors affecting the earnings and/or income of the company and the group, together with any</t>
  </si>
  <si>
    <t xml:space="preserve">significant trend or event in this regard which may have occurred between the end of the </t>
  </si>
  <si>
    <t>reporting period and the last practicable date</t>
  </si>
  <si>
    <t xml:space="preserve">For the quarter ended 29 February 2000, the Group achieved a turnover of RM 13.1 million    </t>
  </si>
  <si>
    <t xml:space="preserve">export sales. Reflecting this improvement in turnover, operating profit for the quarter was RM0.6 million </t>
  </si>
  <si>
    <t>the success in securing new export sales to the fast food industry. Operating loss for the quarter was</t>
  </si>
  <si>
    <t xml:space="preserve">Underpinned by the strong demand for optical fibre in the export markets, the optical fibre operations' </t>
  </si>
  <si>
    <t xml:space="preserve">pace for the most part of the quarter and consequently the operating result did not refect this </t>
  </si>
  <si>
    <t>improvement in sales.</t>
  </si>
  <si>
    <t xml:space="preserve">On a year-to-date basis, the Group registered an operating loss before tax of RM4.1 million on a </t>
  </si>
  <si>
    <t>turnover of RM21.5 million compared to an operating loss of RM1.8 million on a turnover of RM32.5</t>
  </si>
  <si>
    <t>million last year. After accounting for a tax charge of RM0.2 million and minority interest of RM0.1</t>
  </si>
  <si>
    <t>million, the loss attributable to shareholders for the first half year was RM4.0 million compared to</t>
  </si>
  <si>
    <t xml:space="preserve">RM1.4 million last year. For the second quarter, the loss attributable to shareholders was RM1.7 </t>
  </si>
  <si>
    <t>A commentary on current year prospects, including the factors that are likely to influence the</t>
  </si>
  <si>
    <t>Company's prospects</t>
  </si>
  <si>
    <t xml:space="preserve">The outlook for the foil lamination and printing operations will depend on the success in securing </t>
  </si>
  <si>
    <t xml:space="preserve">ongoing and new markets in a competitive environment and the strength of the Japanese Yen </t>
  </si>
  <si>
    <t xml:space="preserve">relative to the US Dollar which will affect margin yields. The printing and packaging operations has </t>
  </si>
  <si>
    <t>been able to secure additional business from the fast-foods market on a regional basis and is</t>
  </si>
  <si>
    <t>continuing its efforts to secure new customers. The prospects for the current year will hinge on the</t>
  </si>
  <si>
    <t>continued success of these efforts. The optic fibre market has picked strongly during the quarter and</t>
  </si>
  <si>
    <t>the prognosis is for further growth in demand for the current year. However, the operation has not been</t>
  </si>
  <si>
    <t>able to capitalise on the strong demand due to the constraints in procuring preforms, the key raw</t>
  </si>
  <si>
    <t>material in the production of optical fibre. The Board of Directors is evaluating various options to resolve</t>
  </si>
  <si>
    <t xml:space="preserve">the problem in procurement of preforms and the prospects for the year will depend on the quantity of. </t>
  </si>
  <si>
    <t>preforms secured.</t>
  </si>
  <si>
    <t>Explanatory notes for any (only applicable to the final quarter) :-</t>
  </si>
  <si>
    <t xml:space="preserve">  (a) variance of actual profi from forecast profit (where the variance exceeds 10%)</t>
  </si>
  <si>
    <t>(not applicable)</t>
  </si>
  <si>
    <t xml:space="preserve">  (b) shortfall in the profit guarantee</t>
  </si>
  <si>
    <t xml:space="preserve">          </t>
  </si>
  <si>
    <t>Dividend (To be completed if a decision regarding dividend has been made)</t>
  </si>
  <si>
    <t xml:space="preserve"> (a) an interim/ final ordinary dividend has/has not been declared/recommended</t>
  </si>
  <si>
    <t xml:space="preserve"> (b) (i)  amount per share                sen</t>
  </si>
  <si>
    <t xml:space="preserve">      (ii) previous corresponding period                     sen</t>
  </si>
  <si>
    <t xml:space="preserve">      (iii) total dividend for the current financial year                 sen</t>
  </si>
  <si>
    <t xml:space="preserve"> (state whether the amount is before tax, net of tax or tax exempt and if before tax or net of</t>
  </si>
  <si>
    <t xml:space="preserve">   tax, state the tax rate)</t>
  </si>
  <si>
    <t xml:space="preserve"> (c ) date payable                      ; and,</t>
  </si>
  <si>
    <t xml:space="preserve"> (d) in respect of deposited securities, entitlement to dividends will be determined on the basis  </t>
  </si>
  <si>
    <t xml:space="preserve">     of a record of depositors as at   (dd//mm/yy)        </t>
  </si>
  <si>
    <t xml:space="preserve">vendors are seeking a declaration by the court to set aside the Company’s entitlement to </t>
  </si>
  <si>
    <t>rate between the Ringgit and the DM on the judgement date) less down payment of</t>
  </si>
  <si>
    <t>sum of RM1,700,260 together with interest at 8% from date of judgement and costs of RM350.</t>
  </si>
  <si>
    <t>BPI is seeking from the defendants an amount of RM1,700,260, interest on the said amount</t>
  </si>
  <si>
    <t>which is 56% higher than the RM8.4 million in the preceding quarter. All the operating units reported</t>
  </si>
  <si>
    <t xml:space="preserve">higher turnover for the quarter compared to the preceding quarter. Operating loss before tax    </t>
  </si>
  <si>
    <t xml:space="preserve">improved from RM2.5 million in the preceding quarter to RM 1.7 million in the current quarter. </t>
  </si>
  <si>
    <t>Turnover for the foil lamination operations was 25% higher than the preceding quarter due to higher</t>
  </si>
  <si>
    <t xml:space="preserve">compared to an operating loss of RM0.03 million in the preceding quarter. </t>
  </si>
  <si>
    <t>The printing operations managed to increase its sales by 17% over the preceding quarter due to</t>
  </si>
  <si>
    <t>52% lower than the preceding quarter.</t>
  </si>
  <si>
    <t>sales increased by 466% over to the preceding quarter. However, selling prices failed to keep</t>
  </si>
  <si>
    <t xml:space="preserve">million which is an improvement of 26% over the loss of RM2.3 million in the preceding quarter. </t>
  </si>
  <si>
    <t>regard to the demand and uplift of the bank guarantee of RM5,093,114 being the collateral</t>
  </si>
  <si>
    <t xml:space="preserve">between BPI and the Vendors of MPP on 6 January 1997, the Vendors and each of them </t>
  </si>
  <si>
    <t>One of the cases is fixed for trial on 3 July 2000 while the other case is awaiting the date for</t>
  </si>
  <si>
    <t>A minority shareholder of MPP has petitioned the High Court of Malaya under Section 181 of the</t>
  </si>
  <si>
    <t>RM9.0 million after the uplift of RM5,093,114 on 7 January 1999 as disclosed in Note 1 above.</t>
  </si>
  <si>
    <t xml:space="preserve">fit and on the same day obtained an interim ex parte injunction restraining BPI from collecting and </t>
  </si>
  <si>
    <t>MPP from receiving any monies from MPBB pursuant to the bank guarantee.</t>
  </si>
  <si>
    <t xml:space="preserve">BPI has engaged legal counsel to vigorously defend the claims. The plaintiffs' inter partes </t>
  </si>
  <si>
    <t xml:space="preserve">of Malaya against BPI and a director of BPI alleging that they had been defamed by the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</si>
</sst>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7" fontId="0" fillId="0" borderId="0" xfId="15" applyNumberFormat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0" fillId="0" borderId="0" xfId="0" applyAlignment="1" quotePrefix="1">
      <alignment horizontal="right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3" fontId="0" fillId="0" borderId="0" xfId="15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SE%20Quarterly%20Report%20-%20Q2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-p&amp;l"/>
      <sheetName val="Goodwill"/>
      <sheetName val="consol-bs"/>
      <sheetName val="KLSE Notes"/>
      <sheetName val="Tax comp"/>
    </sheetNames>
    <sheetDataSet>
      <sheetData sheetId="4">
        <row r="38">
          <cell r="F38">
            <v>266915.5150574084</v>
          </cell>
        </row>
        <row r="39">
          <cell r="F39">
            <v>-71724.52522558323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55">
      <selection activeCell="C69" sqref="C69"/>
    </sheetView>
  </sheetViews>
  <sheetFormatPr defaultColWidth="9.140625" defaultRowHeight="12.75"/>
  <cols>
    <col min="1" max="1" width="5.8515625" style="0" customWidth="1"/>
    <col min="3" max="3" width="26.57421875" style="0" customWidth="1"/>
    <col min="4" max="4" width="13.421875" style="0" customWidth="1"/>
    <col min="5" max="5" width="11.7109375" style="0" customWidth="1"/>
    <col min="6" max="6" width="11.57421875" style="0" customWidth="1"/>
    <col min="7" max="7" width="13.140625" style="0" customWidth="1"/>
  </cols>
  <sheetData>
    <row r="1" ht="14.25">
      <c r="B1" s="1" t="s">
        <v>0</v>
      </c>
    </row>
    <row r="2" ht="14.25">
      <c r="B2" s="1" t="s">
        <v>1</v>
      </c>
    </row>
    <row r="3" ht="8.25" customHeight="1"/>
    <row r="4" ht="12.75">
      <c r="B4" t="s">
        <v>2</v>
      </c>
    </row>
    <row r="5" ht="12.75">
      <c r="B5" t="s">
        <v>3</v>
      </c>
    </row>
    <row r="6" spans="4:7" ht="12.75">
      <c r="D6" s="26" t="s">
        <v>4</v>
      </c>
      <c r="E6" s="26"/>
      <c r="F6" s="26" t="s">
        <v>5</v>
      </c>
      <c r="G6" s="26"/>
    </row>
    <row r="7" spans="4:7" ht="12.75">
      <c r="D7" s="2" t="s">
        <v>6</v>
      </c>
      <c r="E7" s="2" t="s">
        <v>7</v>
      </c>
      <c r="F7" s="2" t="s">
        <v>6</v>
      </c>
      <c r="G7" s="2" t="s">
        <v>7</v>
      </c>
    </row>
    <row r="8" spans="4:7" ht="12.75">
      <c r="D8" s="2" t="s">
        <v>8</v>
      </c>
      <c r="E8" s="2" t="s">
        <v>9</v>
      </c>
      <c r="F8" s="2" t="s">
        <v>8</v>
      </c>
      <c r="G8" s="2" t="s">
        <v>9</v>
      </c>
    </row>
    <row r="9" spans="4:7" ht="12.75">
      <c r="D9" s="2" t="s">
        <v>10</v>
      </c>
      <c r="E9" s="2" t="s">
        <v>10</v>
      </c>
      <c r="F9" s="2" t="s">
        <v>10</v>
      </c>
      <c r="G9" s="2" t="s">
        <v>10</v>
      </c>
    </row>
    <row r="10" spans="4:7" ht="12.75">
      <c r="D10" s="2" t="s">
        <v>11</v>
      </c>
      <c r="E10" s="2" t="s">
        <v>12</v>
      </c>
      <c r="F10" s="2" t="str">
        <f>+D10</f>
        <v>29/02/00</v>
      </c>
      <c r="G10" s="2" t="str">
        <f>+E10</f>
        <v>28/02/99</v>
      </c>
    </row>
    <row r="11" spans="4:7" ht="12.75">
      <c r="D11" s="2" t="s">
        <v>13</v>
      </c>
      <c r="E11" s="2" t="s">
        <v>13</v>
      </c>
      <c r="F11" s="2" t="s">
        <v>13</v>
      </c>
      <c r="G11" s="2" t="s">
        <v>13</v>
      </c>
    </row>
    <row r="12" ht="6" customHeight="1"/>
    <row r="13" spans="1:7" ht="13.5" thickBot="1">
      <c r="A13" s="3" t="s">
        <v>14</v>
      </c>
      <c r="B13" t="s">
        <v>15</v>
      </c>
      <c r="D13" s="4">
        <v>13114</v>
      </c>
      <c r="E13" s="4"/>
      <c r="F13" s="4">
        <v>21507</v>
      </c>
      <c r="G13" s="4">
        <v>32519</v>
      </c>
    </row>
    <row r="14" spans="4:7" ht="9.75" customHeight="1">
      <c r="D14" s="5"/>
      <c r="E14" s="5"/>
      <c r="F14" s="5"/>
      <c r="G14" s="5"/>
    </row>
    <row r="15" spans="1:7" ht="12.75">
      <c r="A15" s="3" t="s">
        <v>16</v>
      </c>
      <c r="B15" t="s">
        <v>17</v>
      </c>
      <c r="D15" s="5"/>
      <c r="E15" s="5"/>
      <c r="F15" s="5"/>
      <c r="G15" s="5"/>
    </row>
    <row r="16" spans="1:7" ht="9.75" customHeight="1">
      <c r="A16" s="3"/>
      <c r="D16" s="5"/>
      <c r="E16" s="5"/>
      <c r="F16" s="5"/>
      <c r="G16" s="5"/>
    </row>
    <row r="17" spans="1:7" ht="12.75">
      <c r="A17" s="3" t="s">
        <v>18</v>
      </c>
      <c r="B17" t="s">
        <v>19</v>
      </c>
      <c r="D17" s="5"/>
      <c r="E17" s="5"/>
      <c r="F17" s="5"/>
      <c r="G17" s="5"/>
    </row>
    <row r="18" spans="1:7" ht="9.75" customHeight="1">
      <c r="A18" s="3"/>
      <c r="D18" s="5"/>
      <c r="E18" s="5"/>
      <c r="F18" s="5"/>
      <c r="G18" s="5"/>
    </row>
    <row r="19" spans="1:7" ht="12.75">
      <c r="A19" s="3" t="s">
        <v>20</v>
      </c>
      <c r="B19" t="s">
        <v>21</v>
      </c>
      <c r="D19" s="5"/>
      <c r="E19" s="5"/>
      <c r="F19" s="5"/>
      <c r="G19" s="5"/>
    </row>
    <row r="20" spans="1:7" ht="12.75">
      <c r="A20" s="3"/>
      <c r="B20" t="s">
        <v>22</v>
      </c>
      <c r="D20" s="5"/>
      <c r="E20" s="5"/>
      <c r="F20" s="5"/>
      <c r="G20" s="5"/>
    </row>
    <row r="21" spans="1:7" ht="12.75">
      <c r="A21" s="3"/>
      <c r="B21" t="s">
        <v>23</v>
      </c>
      <c r="D21" s="5"/>
      <c r="E21" s="5"/>
      <c r="F21" s="5"/>
      <c r="G21" s="5"/>
    </row>
    <row r="22" spans="1:7" ht="12.75">
      <c r="A22" s="3"/>
      <c r="B22" t="s">
        <v>24</v>
      </c>
      <c r="D22" s="6">
        <v>734</v>
      </c>
      <c r="E22" s="6"/>
      <c r="F22" s="6">
        <v>908</v>
      </c>
      <c r="G22" s="6">
        <f>+G33-G26-G24</f>
        <v>3970</v>
      </c>
    </row>
    <row r="23" spans="1:7" ht="9.75" customHeight="1">
      <c r="A23" s="3"/>
      <c r="D23" s="5"/>
      <c r="E23" s="5"/>
      <c r="F23" s="5"/>
      <c r="G23" s="5"/>
    </row>
    <row r="24" spans="1:7" ht="12.75">
      <c r="A24" s="3" t="s">
        <v>16</v>
      </c>
      <c r="B24" t="s">
        <v>25</v>
      </c>
      <c r="D24" s="6">
        <v>-742</v>
      </c>
      <c r="E24" s="6"/>
      <c r="F24" s="6">
        <v>-1691</v>
      </c>
      <c r="G24" s="6">
        <v>-2773</v>
      </c>
    </row>
    <row r="25" spans="1:7" ht="9.75" customHeight="1">
      <c r="A25" s="3"/>
      <c r="D25" s="6"/>
      <c r="E25" s="6"/>
      <c r="F25" s="6"/>
      <c r="G25" s="6"/>
    </row>
    <row r="26" spans="1:7" ht="12.75">
      <c r="A26" s="3" t="s">
        <v>26</v>
      </c>
      <c r="B26" t="s">
        <v>27</v>
      </c>
      <c r="D26" s="6">
        <v>-1664</v>
      </c>
      <c r="E26" s="6"/>
      <c r="F26" s="6">
        <v>-3358</v>
      </c>
      <c r="G26" s="6">
        <v>-2991</v>
      </c>
    </row>
    <row r="27" spans="1:7" ht="9.75" customHeight="1">
      <c r="A27" s="3"/>
      <c r="D27" s="6"/>
      <c r="E27" s="6"/>
      <c r="F27" s="6"/>
      <c r="G27" s="6"/>
    </row>
    <row r="28" spans="1:7" ht="12.75">
      <c r="A28" s="3" t="s">
        <v>28</v>
      </c>
      <c r="B28" t="s">
        <v>29</v>
      </c>
      <c r="D28" s="6"/>
      <c r="E28" s="6"/>
      <c r="F28" s="6"/>
      <c r="G28" s="6"/>
    </row>
    <row r="29" spans="1:7" ht="9.75" customHeight="1">
      <c r="A29" s="3"/>
      <c r="D29" s="5"/>
      <c r="E29" s="5"/>
      <c r="F29" s="5"/>
      <c r="G29" s="5"/>
    </row>
    <row r="30" spans="1:7" ht="12.75">
      <c r="A30" s="3" t="s">
        <v>30</v>
      </c>
      <c r="B30" t="s">
        <v>31</v>
      </c>
      <c r="D30" s="5"/>
      <c r="E30" s="5"/>
      <c r="F30" s="5"/>
      <c r="G30" s="5"/>
    </row>
    <row r="31" spans="1:7" ht="12.75">
      <c r="A31" s="3"/>
      <c r="B31" t="s">
        <v>22</v>
      </c>
      <c r="D31" s="7"/>
      <c r="E31" s="7"/>
      <c r="F31" s="7"/>
      <c r="G31" s="7"/>
    </row>
    <row r="32" spans="1:7" ht="12.75">
      <c r="A32" s="3"/>
      <c r="B32" t="s">
        <v>32</v>
      </c>
      <c r="D32" s="5"/>
      <c r="E32" s="5"/>
      <c r="F32" s="5"/>
      <c r="G32" s="5"/>
    </row>
    <row r="33" spans="1:7" ht="12.75">
      <c r="A33" s="3"/>
      <c r="B33" t="s">
        <v>33</v>
      </c>
      <c r="D33" s="6">
        <v>-1672</v>
      </c>
      <c r="E33" s="6"/>
      <c r="F33" s="6">
        <v>-4141</v>
      </c>
      <c r="G33" s="6">
        <v>-1794</v>
      </c>
    </row>
    <row r="34" spans="1:7" ht="9.75" customHeight="1">
      <c r="A34" s="3"/>
      <c r="D34" s="5"/>
      <c r="E34" s="5"/>
      <c r="F34" s="5"/>
      <c r="G34" s="5"/>
    </row>
    <row r="35" spans="1:7" ht="12.75">
      <c r="A35" s="3" t="s">
        <v>34</v>
      </c>
      <c r="B35" t="s">
        <v>35</v>
      </c>
      <c r="D35" s="5"/>
      <c r="E35" s="5"/>
      <c r="F35" s="5"/>
      <c r="G35" s="5"/>
    </row>
    <row r="36" spans="1:7" ht="9.75" customHeight="1">
      <c r="A36" s="3"/>
      <c r="D36" s="7"/>
      <c r="E36" s="7"/>
      <c r="F36" s="7"/>
      <c r="G36" s="7"/>
    </row>
    <row r="37" spans="1:7" ht="12.75">
      <c r="A37" s="3" t="s">
        <v>36</v>
      </c>
      <c r="B37" t="s">
        <v>37</v>
      </c>
      <c r="D37" s="5"/>
      <c r="E37" s="5"/>
      <c r="F37" s="5"/>
      <c r="G37" s="5"/>
    </row>
    <row r="38" spans="1:7" ht="12.75">
      <c r="A38" s="3"/>
      <c r="B38" t="s">
        <v>24</v>
      </c>
      <c r="D38" s="8">
        <f>+D33+D35</f>
        <v>-1672</v>
      </c>
      <c r="E38" s="6"/>
      <c r="F38" s="8">
        <f>+F33+F35</f>
        <v>-4141</v>
      </c>
      <c r="G38" s="8">
        <f>+G33+G35</f>
        <v>-1794</v>
      </c>
    </row>
    <row r="39" spans="1:7" ht="9.75" customHeight="1">
      <c r="A39" s="3"/>
      <c r="D39" s="5"/>
      <c r="E39" s="5"/>
      <c r="F39" s="5"/>
      <c r="G39" s="5"/>
    </row>
    <row r="40" spans="1:7" ht="12.75">
      <c r="A40" s="3" t="s">
        <v>38</v>
      </c>
      <c r="B40" t="s">
        <v>39</v>
      </c>
      <c r="D40" s="9">
        <v>-144</v>
      </c>
      <c r="E40" s="9"/>
      <c r="F40" s="9">
        <v>-195</v>
      </c>
      <c r="G40" s="9">
        <v>0</v>
      </c>
    </row>
    <row r="41" spans="1:7" ht="9.75" customHeight="1">
      <c r="A41" s="3"/>
      <c r="D41" s="5"/>
      <c r="E41" s="5"/>
      <c r="F41" s="5"/>
      <c r="G41" s="5"/>
    </row>
    <row r="42" spans="1:7" ht="12.75">
      <c r="A42" s="3" t="s">
        <v>40</v>
      </c>
      <c r="B42" t="s">
        <v>41</v>
      </c>
      <c r="D42" s="8">
        <f>+D38+D40</f>
        <v>-1816</v>
      </c>
      <c r="E42" s="6"/>
      <c r="F42" s="8">
        <f>+F38+F40</f>
        <v>-4336</v>
      </c>
      <c r="G42" s="8">
        <f>+G38+G40</f>
        <v>-1794</v>
      </c>
    </row>
    <row r="43" spans="1:7" ht="12.75">
      <c r="A43" s="3"/>
      <c r="B43" t="s">
        <v>42</v>
      </c>
      <c r="D43" s="5"/>
      <c r="E43" s="5"/>
      <c r="F43" s="5"/>
      <c r="G43" s="5"/>
    </row>
    <row r="44" spans="1:7" ht="12.75">
      <c r="A44" s="3"/>
      <c r="B44" t="s">
        <v>43</v>
      </c>
      <c r="D44" s="7">
        <v>118</v>
      </c>
      <c r="E44" s="7"/>
      <c r="F44" s="7">
        <v>358</v>
      </c>
      <c r="G44" s="7">
        <v>410</v>
      </c>
    </row>
    <row r="45" spans="1:7" ht="9.75" customHeight="1">
      <c r="A45" s="3"/>
      <c r="D45" s="5"/>
      <c r="E45" s="5"/>
      <c r="F45" s="5"/>
      <c r="G45" s="5"/>
    </row>
    <row r="46" spans="1:7" ht="12.75">
      <c r="A46" s="3" t="s">
        <v>44</v>
      </c>
      <c r="B46" t="s">
        <v>45</v>
      </c>
      <c r="D46" s="8">
        <f>+D42+D44</f>
        <v>-1698</v>
      </c>
      <c r="E46" s="6"/>
      <c r="F46" s="8">
        <f>+F42+F44</f>
        <v>-3978</v>
      </c>
      <c r="G46" s="8">
        <f>+G42+G44</f>
        <v>-1384</v>
      </c>
    </row>
    <row r="47" spans="1:7" ht="12.75">
      <c r="A47" s="3"/>
      <c r="B47" t="s">
        <v>46</v>
      </c>
      <c r="D47" s="5"/>
      <c r="E47" s="5"/>
      <c r="F47" s="5"/>
      <c r="G47" s="5"/>
    </row>
    <row r="48" spans="1:7" ht="9.75" customHeight="1">
      <c r="A48" s="3"/>
      <c r="D48" s="5"/>
      <c r="E48" s="5"/>
      <c r="F48" s="5"/>
      <c r="G48" s="5"/>
    </row>
    <row r="49" spans="1:7" ht="12.75">
      <c r="A49" s="3" t="s">
        <v>47</v>
      </c>
      <c r="B49" t="s">
        <v>48</v>
      </c>
      <c r="D49" s="5"/>
      <c r="E49" s="5"/>
      <c r="F49" s="6">
        <v>0</v>
      </c>
      <c r="G49" s="5"/>
    </row>
    <row r="50" spans="1:7" ht="12.75">
      <c r="A50" s="3"/>
      <c r="B50" t="s">
        <v>43</v>
      </c>
      <c r="D50" s="6"/>
      <c r="E50" s="6"/>
      <c r="F50" s="6">
        <v>0</v>
      </c>
      <c r="G50" s="6"/>
    </row>
    <row r="51" spans="1:7" ht="12.75">
      <c r="A51" s="3"/>
      <c r="B51" t="s">
        <v>49</v>
      </c>
      <c r="D51" s="5"/>
      <c r="E51" s="5"/>
      <c r="F51" s="5"/>
      <c r="G51" s="5"/>
    </row>
    <row r="52" spans="1:7" ht="12.75">
      <c r="A52" s="3"/>
      <c r="B52" t="s">
        <v>50</v>
      </c>
      <c r="D52" s="10">
        <f>+D49+D50</f>
        <v>0</v>
      </c>
      <c r="E52" s="10">
        <f>+E49+E50</f>
        <v>0</v>
      </c>
      <c r="F52" s="10">
        <f>+F49+F50</f>
        <v>0</v>
      </c>
      <c r="G52" s="10">
        <v>0</v>
      </c>
    </row>
    <row r="53" spans="1:7" ht="9.75" customHeight="1">
      <c r="A53" s="3"/>
      <c r="D53" s="5"/>
      <c r="E53" s="5"/>
      <c r="F53" s="5"/>
      <c r="G53" s="5"/>
    </row>
    <row r="54" spans="1:7" ht="12.75">
      <c r="A54" s="3" t="s">
        <v>51</v>
      </c>
      <c r="B54" t="s">
        <v>52</v>
      </c>
      <c r="D54" s="5"/>
      <c r="E54" s="5"/>
      <c r="F54" s="5"/>
      <c r="G54" s="5"/>
    </row>
    <row r="55" spans="1:7" ht="12.75">
      <c r="A55" s="3"/>
      <c r="B55" t="s">
        <v>53</v>
      </c>
      <c r="D55" s="5"/>
      <c r="E55" s="5"/>
      <c r="F55" s="5"/>
      <c r="G55" s="5"/>
    </row>
    <row r="56" spans="1:7" ht="13.5" thickBot="1">
      <c r="A56" s="3"/>
      <c r="B56" t="s">
        <v>54</v>
      </c>
      <c r="D56" s="11">
        <f>+D46+D52</f>
        <v>-1698</v>
      </c>
      <c r="E56" s="11">
        <f>+E46+E52</f>
        <v>0</v>
      </c>
      <c r="F56" s="11">
        <f>+F46+F52</f>
        <v>-3978</v>
      </c>
      <c r="G56" s="11">
        <f>+G46+G52</f>
        <v>-1384</v>
      </c>
    </row>
    <row r="57" spans="1:7" ht="9.75" customHeight="1" thickTop="1">
      <c r="A57" s="3"/>
      <c r="F57" s="5"/>
      <c r="G57" s="5"/>
    </row>
    <row r="58" spans="1:7" ht="12.75">
      <c r="A58" s="3" t="s">
        <v>55</v>
      </c>
      <c r="B58" t="s">
        <v>56</v>
      </c>
      <c r="F58" s="5"/>
      <c r="G58" s="5"/>
    </row>
    <row r="59" spans="1:2" ht="12.75">
      <c r="A59" s="3"/>
      <c r="B59" t="s">
        <v>57</v>
      </c>
    </row>
    <row r="60" spans="1:2" ht="12.75">
      <c r="A60" s="3"/>
      <c r="B60" t="s">
        <v>58</v>
      </c>
    </row>
    <row r="61" spans="1:2" ht="12.75">
      <c r="A61" s="3"/>
      <c r="B61" t="s">
        <v>62</v>
      </c>
    </row>
    <row r="62" spans="1:7" ht="12.75">
      <c r="A62" s="3"/>
      <c r="B62" t="s">
        <v>59</v>
      </c>
      <c r="D62" s="12">
        <f>+D46/36575*100</f>
        <v>-4.6425153793574845</v>
      </c>
      <c r="E62" s="13"/>
      <c r="F62" s="12">
        <f>+F46/36575*100</f>
        <v>-10.87628161312372</v>
      </c>
      <c r="G62" s="12">
        <f>+G46/19950*100</f>
        <v>-6.9373433583959905</v>
      </c>
    </row>
    <row r="63" spans="1:7" ht="12.75">
      <c r="A63" s="3"/>
      <c r="B63" t="s">
        <v>60</v>
      </c>
      <c r="D63" s="13"/>
      <c r="E63" s="13"/>
      <c r="F63" s="13"/>
      <c r="G63" s="13"/>
    </row>
    <row r="64" spans="1:7" ht="12.75">
      <c r="A64" s="3"/>
      <c r="B64" t="s">
        <v>61</v>
      </c>
      <c r="D64" s="12">
        <f>+D46/39900*100</f>
        <v>-4.255639097744361</v>
      </c>
      <c r="E64" s="13"/>
      <c r="F64" s="12">
        <f>+F46/39900*100</f>
        <v>-9.969924812030074</v>
      </c>
      <c r="G64" s="12">
        <f>+G46/19950*100</f>
        <v>-6.9373433583959905</v>
      </c>
    </row>
  </sheetData>
  <mergeCells count="2">
    <mergeCell ref="D6:E6"/>
    <mergeCell ref="F6:G6"/>
  </mergeCells>
  <printOptions/>
  <pageMargins left="0.75" right="0.45" top="0.38" bottom="0.42" header="0.25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30">
      <selection activeCell="C42" sqref="C42"/>
    </sheetView>
  </sheetViews>
  <sheetFormatPr defaultColWidth="9.140625" defaultRowHeight="12.75"/>
  <cols>
    <col min="6" max="6" width="16.421875" style="0" customWidth="1"/>
    <col min="7" max="7" width="20.140625" style="0" customWidth="1"/>
    <col min="8" max="8" width="11.140625" style="0" customWidth="1"/>
  </cols>
  <sheetData>
    <row r="1" ht="15">
      <c r="B1" s="14" t="s">
        <v>63</v>
      </c>
    </row>
    <row r="2" ht="15">
      <c r="B2" s="15" t="s">
        <v>64</v>
      </c>
    </row>
    <row r="4" spans="2:7" ht="12.75">
      <c r="B4" t="s">
        <v>65</v>
      </c>
      <c r="F4" s="2" t="s">
        <v>66</v>
      </c>
      <c r="G4" s="2" t="s">
        <v>66</v>
      </c>
    </row>
    <row r="5" spans="6:7" ht="12.75">
      <c r="F5" s="2" t="s">
        <v>67</v>
      </c>
      <c r="G5" s="2" t="s">
        <v>111</v>
      </c>
    </row>
    <row r="6" spans="6:7" ht="12.75">
      <c r="F6" s="2" t="s">
        <v>10</v>
      </c>
      <c r="G6" s="2" t="s">
        <v>112</v>
      </c>
    </row>
    <row r="7" spans="6:7" ht="12.75">
      <c r="F7" s="2" t="s">
        <v>11</v>
      </c>
      <c r="G7" s="2" t="s">
        <v>68</v>
      </c>
    </row>
    <row r="8" spans="6:7" ht="12.75">
      <c r="F8" s="2" t="s">
        <v>13</v>
      </c>
      <c r="G8" s="2" t="s">
        <v>13</v>
      </c>
    </row>
    <row r="10" spans="1:7" ht="12.75">
      <c r="A10" s="16" t="s">
        <v>69</v>
      </c>
      <c r="B10" t="s">
        <v>70</v>
      </c>
      <c r="F10" s="5">
        <v>53162</v>
      </c>
      <c r="G10" s="5">
        <v>56143</v>
      </c>
    </row>
    <row r="11" spans="1:7" ht="12.75">
      <c r="A11" s="3"/>
      <c r="F11" s="5"/>
      <c r="G11" s="5"/>
    </row>
    <row r="12" spans="1:7" ht="12.75">
      <c r="A12" s="16" t="s">
        <v>71</v>
      </c>
      <c r="B12" t="s">
        <v>72</v>
      </c>
      <c r="F12" s="5"/>
      <c r="G12" s="5"/>
    </row>
    <row r="13" spans="1:7" ht="12.75">
      <c r="A13" s="3"/>
      <c r="F13" s="5"/>
      <c r="G13" s="5"/>
    </row>
    <row r="14" spans="1:7" ht="12.75">
      <c r="A14" s="16" t="s">
        <v>73</v>
      </c>
      <c r="B14" t="s">
        <v>74</v>
      </c>
      <c r="F14" s="5"/>
      <c r="G14" s="5"/>
    </row>
    <row r="15" spans="1:7" ht="12.75">
      <c r="A15" s="3"/>
      <c r="F15" s="5"/>
      <c r="G15" s="5"/>
    </row>
    <row r="16" spans="1:7" ht="12.75">
      <c r="A16" s="16" t="s">
        <v>75</v>
      </c>
      <c r="B16" t="s">
        <v>76</v>
      </c>
      <c r="F16" s="5">
        <v>4193</v>
      </c>
      <c r="G16" s="5">
        <v>4564</v>
      </c>
    </row>
    <row r="17" spans="1:7" ht="12.75">
      <c r="A17" s="3"/>
      <c r="F17" s="5"/>
      <c r="G17" s="5"/>
    </row>
    <row r="18" spans="1:7" ht="12.75">
      <c r="A18" s="16" t="s">
        <v>77</v>
      </c>
      <c r="B18" t="s">
        <v>78</v>
      </c>
      <c r="F18" s="5"/>
      <c r="G18" s="5"/>
    </row>
    <row r="19" spans="1:7" ht="12.75">
      <c r="A19" s="3"/>
      <c r="B19" t="s">
        <v>79</v>
      </c>
      <c r="F19" s="5">
        <v>21519</v>
      </c>
      <c r="G19" s="5">
        <v>20632</v>
      </c>
    </row>
    <row r="20" spans="1:7" ht="12.75">
      <c r="A20" s="3"/>
      <c r="B20" t="s">
        <v>80</v>
      </c>
      <c r="F20" s="5">
        <v>11291</v>
      </c>
      <c r="G20" s="5">
        <v>12272</v>
      </c>
    </row>
    <row r="21" spans="1:7" ht="12.75">
      <c r="A21" s="3"/>
      <c r="B21" t="s">
        <v>81</v>
      </c>
      <c r="F21" s="5"/>
      <c r="G21" s="5"/>
    </row>
    <row r="22" spans="1:7" ht="12.75">
      <c r="A22" s="3"/>
      <c r="B22" t="s">
        <v>82</v>
      </c>
      <c r="F22" s="5">
        <v>199</v>
      </c>
      <c r="G22" s="5">
        <v>55</v>
      </c>
    </row>
    <row r="23" spans="1:7" ht="12.75">
      <c r="A23" s="3"/>
      <c r="B23" t="s">
        <v>83</v>
      </c>
      <c r="F23" s="5"/>
      <c r="G23" s="5"/>
    </row>
    <row r="24" spans="1:7" ht="12.75">
      <c r="A24" s="3"/>
      <c r="F24" s="5"/>
      <c r="G24" s="5"/>
    </row>
    <row r="25" spans="1:7" ht="12.75">
      <c r="A25" s="3"/>
      <c r="F25" s="17">
        <f>SUM(F19:F24)</f>
        <v>33009</v>
      </c>
      <c r="G25" s="17">
        <f>SUM(G19:G24)</f>
        <v>32959</v>
      </c>
    </row>
    <row r="26" spans="1:7" ht="12.75">
      <c r="A26" s="3"/>
      <c r="F26" s="5"/>
      <c r="G26" s="5"/>
    </row>
    <row r="27" spans="1:7" ht="12.75">
      <c r="A27" s="16" t="s">
        <v>84</v>
      </c>
      <c r="B27" t="s">
        <v>85</v>
      </c>
      <c r="F27" s="5"/>
      <c r="G27" s="5"/>
    </row>
    <row r="28" spans="1:7" ht="12.75">
      <c r="A28" s="3"/>
      <c r="B28" t="s">
        <v>86</v>
      </c>
      <c r="F28" s="5">
        <v>24904</v>
      </c>
      <c r="G28" s="5">
        <v>39513</v>
      </c>
    </row>
    <row r="29" spans="1:7" ht="12.75">
      <c r="A29" s="3"/>
      <c r="B29" t="s">
        <v>87</v>
      </c>
      <c r="F29" s="5">
        <v>6732</v>
      </c>
      <c r="G29" s="5">
        <v>3134</v>
      </c>
    </row>
    <row r="30" spans="1:7" ht="12.75">
      <c r="A30" s="3"/>
      <c r="B30" t="s">
        <v>88</v>
      </c>
      <c r="F30" s="5">
        <v>10838</v>
      </c>
      <c r="G30" s="5">
        <v>23417</v>
      </c>
    </row>
    <row r="31" spans="1:7" ht="12.75">
      <c r="A31" s="3"/>
      <c r="B31" t="s">
        <v>89</v>
      </c>
      <c r="F31" s="5">
        <v>212</v>
      </c>
      <c r="G31" s="5">
        <v>146</v>
      </c>
    </row>
    <row r="32" spans="1:7" ht="12.75">
      <c r="A32" s="3"/>
      <c r="B32" t="s">
        <v>90</v>
      </c>
      <c r="F32" s="5"/>
      <c r="G32" s="5"/>
    </row>
    <row r="33" spans="1:7" ht="12.75">
      <c r="A33" s="3"/>
      <c r="F33" s="5"/>
      <c r="G33" s="5"/>
    </row>
    <row r="34" spans="1:7" ht="12.75">
      <c r="A34" s="3"/>
      <c r="F34" s="17">
        <f>SUM(F28:F33)</f>
        <v>42686</v>
      </c>
      <c r="G34" s="17">
        <f>SUM(G28:G33)</f>
        <v>66210</v>
      </c>
    </row>
    <row r="35" spans="1:7" ht="12.75">
      <c r="A35" s="3"/>
      <c r="F35" s="5"/>
      <c r="G35" s="5"/>
    </row>
    <row r="36" spans="1:7" ht="12.75">
      <c r="A36" s="16" t="s">
        <v>91</v>
      </c>
      <c r="B36" t="s">
        <v>92</v>
      </c>
      <c r="E36" s="3"/>
      <c r="F36" s="6">
        <f>+F25-F34</f>
        <v>-9677</v>
      </c>
      <c r="G36" s="6">
        <f>+G25-G34</f>
        <v>-33251</v>
      </c>
    </row>
    <row r="37" spans="1:7" ht="12.75">
      <c r="A37" s="3"/>
      <c r="F37" s="5"/>
      <c r="G37" s="5"/>
    </row>
    <row r="38" spans="1:7" ht="13.5" thickBot="1">
      <c r="A38" s="3"/>
      <c r="F38" s="18">
        <f>+F36+F10+F12+F14+F16</f>
        <v>47678</v>
      </c>
      <c r="G38" s="18">
        <f>+G36+G10+G12+G14+G16</f>
        <v>27456</v>
      </c>
    </row>
    <row r="39" spans="1:7" ht="13.5" thickTop="1">
      <c r="A39" s="3"/>
      <c r="F39" s="5"/>
      <c r="G39" s="5"/>
    </row>
    <row r="40" spans="1:7" ht="12.75">
      <c r="A40" s="16" t="s">
        <v>93</v>
      </c>
      <c r="B40" t="s">
        <v>94</v>
      </c>
      <c r="F40" s="5"/>
      <c r="G40" s="5"/>
    </row>
    <row r="41" spans="1:7" ht="12.75">
      <c r="A41" s="3"/>
      <c r="B41" t="s">
        <v>95</v>
      </c>
      <c r="F41" s="5">
        <v>39900</v>
      </c>
      <c r="G41" s="5">
        <v>19950</v>
      </c>
    </row>
    <row r="42" spans="1:7" ht="12.75">
      <c r="A42" s="3"/>
      <c r="B42" t="s">
        <v>96</v>
      </c>
      <c r="F42" s="5"/>
      <c r="G42" s="5"/>
    </row>
    <row r="43" spans="1:7" ht="12.75">
      <c r="A43" s="3"/>
      <c r="B43" t="s">
        <v>97</v>
      </c>
      <c r="F43" s="5">
        <v>5985</v>
      </c>
      <c r="G43" s="5"/>
    </row>
    <row r="44" spans="1:7" ht="12.75">
      <c r="A44" s="3"/>
      <c r="B44" t="s">
        <v>98</v>
      </c>
      <c r="F44" s="5"/>
      <c r="G44" s="5"/>
    </row>
    <row r="45" spans="1:7" ht="12.75">
      <c r="A45" s="3"/>
      <c r="B45" t="s">
        <v>99</v>
      </c>
      <c r="F45" s="5"/>
      <c r="G45" s="5"/>
    </row>
    <row r="46" spans="1:7" ht="12.75">
      <c r="A46" s="3"/>
      <c r="B46" t="s">
        <v>100</v>
      </c>
      <c r="F46" s="5"/>
      <c r="G46" s="5"/>
    </row>
    <row r="47" spans="1:7" ht="12.75">
      <c r="A47" s="3"/>
      <c r="B47" t="s">
        <v>101</v>
      </c>
      <c r="F47" s="6">
        <v>-9595</v>
      </c>
      <c r="G47" s="6">
        <v>-5617</v>
      </c>
    </row>
    <row r="48" spans="1:7" ht="12.75">
      <c r="A48" s="3"/>
      <c r="B48" t="s">
        <v>102</v>
      </c>
      <c r="F48" s="7"/>
      <c r="G48" s="7"/>
    </row>
    <row r="49" spans="1:7" ht="12.75">
      <c r="A49" s="3"/>
      <c r="F49" s="5"/>
      <c r="G49" s="5"/>
    </row>
    <row r="50" spans="1:7" ht="12.75">
      <c r="A50" s="3"/>
      <c r="F50" s="19">
        <f>SUM(F41:F49)</f>
        <v>36290</v>
      </c>
      <c r="G50" s="19">
        <f>SUM(G41:G49)</f>
        <v>14333</v>
      </c>
    </row>
    <row r="51" spans="1:7" ht="12.75">
      <c r="A51" s="3"/>
      <c r="F51" s="20"/>
      <c r="G51" s="5"/>
    </row>
    <row r="52" spans="1:7" ht="12.75">
      <c r="A52" s="16" t="s">
        <v>103</v>
      </c>
      <c r="B52" t="s">
        <v>104</v>
      </c>
      <c r="F52" s="5">
        <v>2418</v>
      </c>
      <c r="G52" s="5">
        <v>2776</v>
      </c>
    </row>
    <row r="53" spans="1:7" ht="12.75">
      <c r="A53" s="16" t="s">
        <v>105</v>
      </c>
      <c r="B53" t="s">
        <v>106</v>
      </c>
      <c r="F53" s="5">
        <v>7967</v>
      </c>
      <c r="G53" s="5">
        <v>6297</v>
      </c>
    </row>
    <row r="54" spans="1:7" ht="12.75">
      <c r="A54" s="16" t="s">
        <v>107</v>
      </c>
      <c r="B54" t="s">
        <v>108</v>
      </c>
      <c r="F54" s="5">
        <v>1003</v>
      </c>
      <c r="G54" s="5">
        <v>4050</v>
      </c>
    </row>
    <row r="55" spans="1:7" ht="12.75">
      <c r="A55" s="3"/>
      <c r="F55" s="5"/>
      <c r="G55" s="5"/>
    </row>
    <row r="56" spans="1:7" ht="13.5" thickBot="1">
      <c r="A56" s="3"/>
      <c r="F56" s="18">
        <f>+F50+F52+F53+F54</f>
        <v>47678</v>
      </c>
      <c r="G56" s="18">
        <f>+G50+G52+G53+G54</f>
        <v>27456</v>
      </c>
    </row>
    <row r="57" spans="1:7" ht="13.5" thickTop="1">
      <c r="A57" s="3"/>
      <c r="G57" s="21"/>
    </row>
    <row r="58" spans="1:7" ht="12.75">
      <c r="A58" s="16" t="s">
        <v>109</v>
      </c>
      <c r="B58" t="s">
        <v>110</v>
      </c>
      <c r="F58" s="22">
        <f>+(F50-F16)/39900</f>
        <v>0.804436090225564</v>
      </c>
      <c r="G58" s="22">
        <f>+(G50-G16)/19950</f>
        <v>0.48967418546365915</v>
      </c>
    </row>
  </sheetData>
  <printOptions/>
  <pageMargins left="0.75" right="0.75" top="0.54" bottom="0.46" header="0.41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58"/>
  <sheetViews>
    <sheetView tabSelected="1" workbookViewId="0" topLeftCell="B133">
      <selection activeCell="F136" sqref="F136"/>
    </sheetView>
  </sheetViews>
  <sheetFormatPr defaultColWidth="9.140625" defaultRowHeight="12.75"/>
  <cols>
    <col min="1" max="1" width="2.00390625" style="0" customWidth="1"/>
    <col min="2" max="2" width="3.00390625" style="0" customWidth="1"/>
    <col min="3" max="3" width="4.8515625" style="0" customWidth="1"/>
    <col min="11" max="11" width="16.57421875" style="0" customWidth="1"/>
  </cols>
  <sheetData>
    <row r="2" ht="12.75">
      <c r="C2" s="23" t="s">
        <v>113</v>
      </c>
    </row>
    <row r="3" ht="12.75">
      <c r="C3" s="23" t="s">
        <v>114</v>
      </c>
    </row>
    <row r="4" ht="12.75">
      <c r="C4" t="s">
        <v>115</v>
      </c>
    </row>
    <row r="6" spans="2:3" ht="12.75">
      <c r="B6">
        <v>1</v>
      </c>
      <c r="C6" t="s">
        <v>116</v>
      </c>
    </row>
    <row r="7" ht="12.75">
      <c r="C7" t="s">
        <v>117</v>
      </c>
    </row>
    <row r="10" spans="2:3" ht="12.75">
      <c r="B10">
        <v>2</v>
      </c>
      <c r="C10" t="s">
        <v>29</v>
      </c>
    </row>
    <row r="11" ht="12.75">
      <c r="C11" t="s">
        <v>118</v>
      </c>
    </row>
    <row r="12" spans="10:11" ht="12.75">
      <c r="J12" s="3"/>
      <c r="K12" s="3"/>
    </row>
    <row r="14" spans="2:11" ht="12.75">
      <c r="B14">
        <v>3</v>
      </c>
      <c r="C14" t="s">
        <v>119</v>
      </c>
      <c r="J14" s="3"/>
      <c r="K14" s="3"/>
    </row>
    <row r="15" ht="12.75">
      <c r="C15" s="24" t="s">
        <v>118</v>
      </c>
    </row>
    <row r="16" spans="10:11" ht="12.75">
      <c r="J16" s="3"/>
      <c r="K16" s="3"/>
    </row>
    <row r="18" spans="2:3" ht="12.75">
      <c r="B18">
        <v>4</v>
      </c>
      <c r="C18" t="s">
        <v>120</v>
      </c>
    </row>
    <row r="19" ht="12.75">
      <c r="H19" s="2" t="s">
        <v>13</v>
      </c>
    </row>
    <row r="20" spans="3:8" ht="12.75">
      <c r="C20" t="s">
        <v>121</v>
      </c>
      <c r="H20" s="25">
        <f>+'[1]Tax comp'!F38/1000</f>
        <v>266.9155150574084</v>
      </c>
    </row>
    <row r="21" spans="3:8" ht="12.75">
      <c r="C21" t="s">
        <v>122</v>
      </c>
      <c r="H21">
        <v>0</v>
      </c>
    </row>
    <row r="22" spans="3:8" ht="12.75">
      <c r="C22" t="s">
        <v>123</v>
      </c>
      <c r="H22" s="25">
        <f>+'[1]Tax comp'!F39/1000</f>
        <v>-71.72452522558324</v>
      </c>
    </row>
    <row r="25" spans="2:3" ht="12.75">
      <c r="B25">
        <v>5</v>
      </c>
      <c r="C25" t="s">
        <v>124</v>
      </c>
    </row>
    <row r="28" spans="2:3" ht="12.75">
      <c r="B28">
        <v>6</v>
      </c>
      <c r="C28" t="s">
        <v>125</v>
      </c>
    </row>
    <row r="31" spans="2:3" ht="12.75">
      <c r="B31">
        <v>7</v>
      </c>
      <c r="C31" t="s">
        <v>126</v>
      </c>
    </row>
    <row r="32" ht="12.75">
      <c r="J32" s="2" t="s">
        <v>13</v>
      </c>
    </row>
    <row r="33" spans="3:10" ht="12.75">
      <c r="C33" t="s">
        <v>127</v>
      </c>
      <c r="J33">
        <v>0</v>
      </c>
    </row>
    <row r="34" spans="3:10" ht="12.75">
      <c r="C34" t="s">
        <v>128</v>
      </c>
      <c r="J34">
        <v>0</v>
      </c>
    </row>
    <row r="35" spans="3:10" ht="12.75">
      <c r="C35" t="s">
        <v>129</v>
      </c>
      <c r="J35">
        <v>0</v>
      </c>
    </row>
    <row r="37" ht="12.75">
      <c r="C37" t="s">
        <v>130</v>
      </c>
    </row>
    <row r="38" spans="3:10" ht="12.75">
      <c r="C38" t="s">
        <v>131</v>
      </c>
      <c r="D38" t="s">
        <v>132</v>
      </c>
      <c r="J38">
        <v>0</v>
      </c>
    </row>
    <row r="39" spans="3:10" ht="12.75">
      <c r="C39" t="s">
        <v>133</v>
      </c>
      <c r="D39" t="s">
        <v>134</v>
      </c>
      <c r="J39">
        <v>0</v>
      </c>
    </row>
    <row r="40" spans="3:10" ht="12.75">
      <c r="C40" t="s">
        <v>135</v>
      </c>
      <c r="D40" t="s">
        <v>136</v>
      </c>
      <c r="J40">
        <v>0</v>
      </c>
    </row>
    <row r="43" spans="2:3" ht="12.75">
      <c r="B43">
        <v>8</v>
      </c>
      <c r="C43" t="s">
        <v>137</v>
      </c>
    </row>
    <row r="44" ht="12.75">
      <c r="C44" t="s">
        <v>138</v>
      </c>
    </row>
    <row r="45" ht="12.75">
      <c r="C45" t="s">
        <v>139</v>
      </c>
    </row>
    <row r="46" ht="12.75">
      <c r="C46" t="s">
        <v>140</v>
      </c>
    </row>
    <row r="49" spans="2:3" ht="12.75">
      <c r="B49">
        <v>9</v>
      </c>
      <c r="C49" t="s">
        <v>141</v>
      </c>
    </row>
    <row r="51" ht="12.75">
      <c r="C51" t="s">
        <v>142</v>
      </c>
    </row>
    <row r="52" ht="12.75">
      <c r="C52" t="s">
        <v>143</v>
      </c>
    </row>
    <row r="53" ht="12.75">
      <c r="C53" t="s">
        <v>144</v>
      </c>
    </row>
    <row r="54" ht="12.75">
      <c r="C54" t="s">
        <v>145</v>
      </c>
    </row>
    <row r="55" ht="12.75">
      <c r="C55" t="s">
        <v>146</v>
      </c>
    </row>
    <row r="57" spans="2:3" ht="12.75">
      <c r="B57">
        <v>10</v>
      </c>
      <c r="C57" t="s">
        <v>147</v>
      </c>
    </row>
    <row r="58" ht="12.75">
      <c r="C58" t="s">
        <v>148</v>
      </c>
    </row>
    <row r="59" ht="12.75">
      <c r="C59" t="s">
        <v>149</v>
      </c>
    </row>
    <row r="62" spans="2:3" ht="12.75">
      <c r="B62">
        <v>11</v>
      </c>
      <c r="C62" t="s">
        <v>150</v>
      </c>
    </row>
    <row r="63" ht="12.75">
      <c r="C63" t="s">
        <v>151</v>
      </c>
    </row>
    <row r="64" ht="12.75">
      <c r="C64" t="s">
        <v>152</v>
      </c>
    </row>
    <row r="65" ht="12.75">
      <c r="C65" t="s">
        <v>153</v>
      </c>
    </row>
    <row r="66" ht="12.75">
      <c r="C66" t="s">
        <v>154</v>
      </c>
    </row>
    <row r="67" ht="12.75">
      <c r="C67" t="s">
        <v>155</v>
      </c>
    </row>
    <row r="68" ht="12.75">
      <c r="C68" t="s">
        <v>156</v>
      </c>
    </row>
    <row r="71" spans="2:3" ht="12.75">
      <c r="B71">
        <v>12</v>
      </c>
      <c r="C71" t="s">
        <v>157</v>
      </c>
    </row>
    <row r="72" spans="8:9" ht="12.75">
      <c r="H72" t="s">
        <v>158</v>
      </c>
      <c r="I72" t="s">
        <v>159</v>
      </c>
    </row>
    <row r="73" spans="8:9" ht="12.75">
      <c r="H73" s="2" t="s">
        <v>13</v>
      </c>
      <c r="I73" s="2" t="s">
        <v>13</v>
      </c>
    </row>
    <row r="75" spans="3:9" ht="12.75">
      <c r="C75" t="s">
        <v>160</v>
      </c>
      <c r="H75" s="5">
        <v>6992</v>
      </c>
      <c r="I75" s="5">
        <v>17911</v>
      </c>
    </row>
    <row r="76" spans="3:9" ht="12.75">
      <c r="C76" t="s">
        <v>161</v>
      </c>
      <c r="H76" s="5">
        <v>4852</v>
      </c>
      <c r="I76" s="5">
        <v>3115</v>
      </c>
    </row>
    <row r="77" spans="8:9" ht="12.75">
      <c r="H77" s="5"/>
      <c r="I77" s="5"/>
    </row>
    <row r="78" spans="8:9" ht="12.75">
      <c r="H78" s="17">
        <f>+H75+H76</f>
        <v>11844</v>
      </c>
      <c r="I78" s="17">
        <f>+I75+I76</f>
        <v>21026</v>
      </c>
    </row>
    <row r="79" spans="8:9" ht="12.75">
      <c r="H79" s="21"/>
      <c r="I79" s="21"/>
    </row>
    <row r="81" spans="2:3" ht="12.75">
      <c r="B81">
        <v>13</v>
      </c>
      <c r="C81" t="s">
        <v>162</v>
      </c>
    </row>
    <row r="83" spans="3:4" ht="12.75">
      <c r="C83" s="2">
        <v>1</v>
      </c>
      <c r="D83" t="s">
        <v>163</v>
      </c>
    </row>
    <row r="84" spans="3:4" ht="12.75">
      <c r="C84" s="2"/>
      <c r="D84" t="s">
        <v>301</v>
      </c>
    </row>
    <row r="85" spans="3:4" ht="12.75">
      <c r="C85" s="2"/>
      <c r="D85" t="s">
        <v>164</v>
      </c>
    </row>
    <row r="86" spans="3:4" ht="12.75">
      <c r="C86" s="2"/>
      <c r="D86" t="s">
        <v>288</v>
      </c>
    </row>
    <row r="87" spans="3:4" ht="12.75">
      <c r="C87" s="2"/>
      <c r="D87" t="s">
        <v>165</v>
      </c>
    </row>
    <row r="88" spans="3:4" ht="12.75">
      <c r="C88" s="2">
        <v>2</v>
      </c>
      <c r="D88" t="s">
        <v>166</v>
      </c>
    </row>
    <row r="89" spans="3:4" ht="12.75">
      <c r="C89" s="2"/>
      <c r="D89" t="s">
        <v>167</v>
      </c>
    </row>
    <row r="90" spans="3:4" ht="12.75">
      <c r="C90" s="2"/>
      <c r="D90" t="s">
        <v>168</v>
      </c>
    </row>
    <row r="91" spans="3:4" ht="12.75">
      <c r="C91" s="2"/>
      <c r="D91" t="s">
        <v>169</v>
      </c>
    </row>
    <row r="92" spans="3:4" ht="12.75">
      <c r="C92" s="2"/>
      <c r="D92" t="s">
        <v>170</v>
      </c>
    </row>
    <row r="93" spans="3:4" ht="12.75">
      <c r="C93" s="2">
        <v>3</v>
      </c>
      <c r="D93" t="s">
        <v>171</v>
      </c>
    </row>
    <row r="94" spans="3:4" ht="12.75">
      <c r="C94" s="2"/>
      <c r="D94" t="s">
        <v>172</v>
      </c>
    </row>
    <row r="95" spans="3:4" ht="12.75">
      <c r="C95" s="2"/>
      <c r="D95" t="s">
        <v>173</v>
      </c>
    </row>
    <row r="96" spans="3:4" ht="12.75">
      <c r="C96" s="2">
        <v>4</v>
      </c>
      <c r="D96" t="s">
        <v>174</v>
      </c>
    </row>
    <row r="97" spans="3:4" ht="12.75">
      <c r="C97" s="2"/>
      <c r="D97" t="s">
        <v>175</v>
      </c>
    </row>
    <row r="98" spans="3:4" ht="12.75">
      <c r="C98" s="2">
        <v>5</v>
      </c>
      <c r="D98" t="s">
        <v>176</v>
      </c>
    </row>
    <row r="99" spans="3:4" ht="12.75">
      <c r="C99" s="2"/>
      <c r="D99" t="s">
        <v>177</v>
      </c>
    </row>
    <row r="100" spans="3:4" ht="12.75">
      <c r="C100" s="2"/>
      <c r="D100" t="s">
        <v>178</v>
      </c>
    </row>
    <row r="101" spans="3:4" ht="12.75">
      <c r="C101" s="2"/>
      <c r="D101" t="s">
        <v>179</v>
      </c>
    </row>
    <row r="102" ht="12.75">
      <c r="C102" s="2"/>
    </row>
    <row r="104" spans="2:3" ht="12.75">
      <c r="B104">
        <v>14</v>
      </c>
      <c r="C104" t="s">
        <v>180</v>
      </c>
    </row>
    <row r="105" ht="12.75">
      <c r="C105" t="s">
        <v>181</v>
      </c>
    </row>
    <row r="111" spans="2:3" ht="12.75">
      <c r="B111">
        <v>15</v>
      </c>
      <c r="C111" t="s">
        <v>182</v>
      </c>
    </row>
    <row r="112" spans="3:4" ht="12.75">
      <c r="C112" s="2">
        <v>1</v>
      </c>
      <c r="D112" t="s">
        <v>183</v>
      </c>
    </row>
    <row r="113" spans="3:4" ht="12.75">
      <c r="C113" s="2"/>
      <c r="D113" t="s">
        <v>184</v>
      </c>
    </row>
    <row r="114" spans="3:4" ht="12.75">
      <c r="C114" s="2"/>
      <c r="D114" t="s">
        <v>185</v>
      </c>
    </row>
    <row r="115" spans="3:4" ht="12.75">
      <c r="C115" s="2"/>
      <c r="D115" t="s">
        <v>186</v>
      </c>
    </row>
    <row r="116" spans="3:4" ht="12.75">
      <c r="C116" s="2"/>
      <c r="D116" t="s">
        <v>187</v>
      </c>
    </row>
    <row r="117" spans="3:4" ht="12.75">
      <c r="C117" s="2"/>
      <c r="D117" t="s">
        <v>188</v>
      </c>
    </row>
    <row r="118" spans="3:4" ht="12.75">
      <c r="C118" s="2"/>
      <c r="D118" t="s">
        <v>189</v>
      </c>
    </row>
    <row r="119" spans="3:4" ht="12.75">
      <c r="C119" s="2"/>
      <c r="D119" t="s">
        <v>190</v>
      </c>
    </row>
    <row r="120" spans="3:4" ht="12.75">
      <c r="C120" s="2"/>
      <c r="D120" t="s">
        <v>191</v>
      </c>
    </row>
    <row r="121" spans="3:4" ht="12.75">
      <c r="C121" s="2">
        <v>2</v>
      </c>
      <c r="D121" t="s">
        <v>192</v>
      </c>
    </row>
    <row r="122" spans="3:4" ht="12.75">
      <c r="C122" s="2"/>
      <c r="D122" t="s">
        <v>193</v>
      </c>
    </row>
    <row r="123" spans="3:4" ht="12.75">
      <c r="C123" s="2"/>
      <c r="D123" t="s">
        <v>302</v>
      </c>
    </row>
    <row r="124" spans="3:4" ht="12.75">
      <c r="C124" s="2"/>
      <c r="D124" t="s">
        <v>194</v>
      </c>
    </row>
    <row r="125" spans="3:4" ht="12.75">
      <c r="C125" s="2"/>
      <c r="D125" t="s">
        <v>195</v>
      </c>
    </row>
    <row r="126" spans="3:4" ht="12.75">
      <c r="C126" s="2"/>
      <c r="D126" t="s">
        <v>196</v>
      </c>
    </row>
    <row r="127" spans="3:4" ht="12.75">
      <c r="C127" s="2"/>
      <c r="D127" t="s">
        <v>197</v>
      </c>
    </row>
    <row r="128" spans="3:4" ht="12.75">
      <c r="C128" s="2"/>
      <c r="D128" t="s">
        <v>198</v>
      </c>
    </row>
    <row r="129" spans="3:4" ht="12.75">
      <c r="C129" s="2"/>
      <c r="D129" t="s">
        <v>199</v>
      </c>
    </row>
    <row r="130" spans="3:4" ht="12.75">
      <c r="C130" s="2"/>
      <c r="D130" t="s">
        <v>200</v>
      </c>
    </row>
    <row r="131" spans="3:4" ht="12.75">
      <c r="C131" s="2"/>
      <c r="D131" t="s">
        <v>201</v>
      </c>
    </row>
    <row r="132" spans="3:4" ht="12.75">
      <c r="C132" s="2"/>
      <c r="D132" t="s">
        <v>202</v>
      </c>
    </row>
    <row r="133" spans="3:4" ht="12.75">
      <c r="C133" s="2">
        <v>3</v>
      </c>
      <c r="D133" t="s">
        <v>203</v>
      </c>
    </row>
    <row r="134" spans="3:4" ht="12.75">
      <c r="C134" s="2"/>
      <c r="D134" t="s">
        <v>309</v>
      </c>
    </row>
    <row r="135" spans="3:4" ht="12.75">
      <c r="C135" s="2"/>
      <c r="D135" t="s">
        <v>204</v>
      </c>
    </row>
    <row r="136" spans="3:4" ht="12.75">
      <c r="C136" s="2"/>
      <c r="D136" t="s">
        <v>205</v>
      </c>
    </row>
    <row r="137" spans="3:4" ht="12.75">
      <c r="C137" s="2"/>
      <c r="D137" t="s">
        <v>206</v>
      </c>
    </row>
    <row r="138" spans="3:4" ht="12.75">
      <c r="C138" s="2"/>
      <c r="D138" t="s">
        <v>207</v>
      </c>
    </row>
    <row r="139" spans="3:4" ht="12.75">
      <c r="C139" s="2"/>
      <c r="D139" t="s">
        <v>303</v>
      </c>
    </row>
    <row r="140" spans="3:4" ht="12.75">
      <c r="C140" s="2"/>
      <c r="D140" t="s">
        <v>208</v>
      </c>
    </row>
    <row r="141" spans="3:4" ht="12.75">
      <c r="C141" s="2">
        <v>4</v>
      </c>
      <c r="D141" t="s">
        <v>209</v>
      </c>
    </row>
    <row r="142" spans="3:4" ht="12.75">
      <c r="C142" s="2"/>
      <c r="D142" t="s">
        <v>210</v>
      </c>
    </row>
    <row r="143" spans="3:4" ht="12.75">
      <c r="C143" s="2"/>
      <c r="D143" t="s">
        <v>211</v>
      </c>
    </row>
    <row r="144" spans="3:4" ht="12.75">
      <c r="C144" s="2"/>
      <c r="D144" t="s">
        <v>212</v>
      </c>
    </row>
    <row r="145" spans="3:4" ht="12.75">
      <c r="C145" s="2"/>
      <c r="D145" t="s">
        <v>289</v>
      </c>
    </row>
    <row r="146" spans="3:4" ht="12.75">
      <c r="C146" s="2"/>
      <c r="D146" t="s">
        <v>213</v>
      </c>
    </row>
    <row r="147" spans="3:4" ht="12.75">
      <c r="C147" s="2"/>
      <c r="D147" t="s">
        <v>214</v>
      </c>
    </row>
    <row r="148" spans="3:4" ht="12.75">
      <c r="C148" s="2">
        <v>5</v>
      </c>
      <c r="D148" t="s">
        <v>215</v>
      </c>
    </row>
    <row r="149" spans="3:4" ht="12.75">
      <c r="C149" s="2"/>
      <c r="D149" t="s">
        <v>216</v>
      </c>
    </row>
    <row r="150" spans="3:4" ht="12.75">
      <c r="C150" s="2"/>
      <c r="D150" t="s">
        <v>217</v>
      </c>
    </row>
    <row r="151" spans="3:4" ht="12.75">
      <c r="C151" s="2"/>
      <c r="D151" t="s">
        <v>218</v>
      </c>
    </row>
    <row r="152" spans="3:4" ht="12.75">
      <c r="C152" s="2"/>
      <c r="D152" t="s">
        <v>219</v>
      </c>
    </row>
    <row r="153" spans="3:4" ht="12.75">
      <c r="C153" s="2"/>
      <c r="D153" t="s">
        <v>220</v>
      </c>
    </row>
    <row r="154" spans="3:4" ht="12.75">
      <c r="C154" s="2"/>
      <c r="D154" t="s">
        <v>221</v>
      </c>
    </row>
    <row r="155" spans="3:4" ht="12.75">
      <c r="C155" s="2"/>
      <c r="D155" t="s">
        <v>222</v>
      </c>
    </row>
    <row r="156" spans="3:4" ht="12.75">
      <c r="C156" s="2"/>
      <c r="D156" t="s">
        <v>291</v>
      </c>
    </row>
    <row r="157" spans="3:4" ht="12.75">
      <c r="C157" s="2"/>
      <c r="D157" t="s">
        <v>223</v>
      </c>
    </row>
    <row r="158" spans="3:4" ht="12.75">
      <c r="C158" s="2"/>
      <c r="D158" t="s">
        <v>224</v>
      </c>
    </row>
    <row r="159" spans="3:4" ht="12.75">
      <c r="C159" s="2"/>
      <c r="D159" t="s">
        <v>290</v>
      </c>
    </row>
    <row r="160" spans="3:4" ht="12.75">
      <c r="C160" s="2">
        <v>6</v>
      </c>
      <c r="D160" t="s">
        <v>304</v>
      </c>
    </row>
    <row r="161" spans="3:4" ht="12.75">
      <c r="C161" s="2"/>
      <c r="D161" t="s">
        <v>225</v>
      </c>
    </row>
    <row r="162" spans="3:4" ht="12.75">
      <c r="C162" s="2"/>
      <c r="D162" t="s">
        <v>226</v>
      </c>
    </row>
    <row r="163" spans="3:4" ht="12.75">
      <c r="C163" s="2"/>
      <c r="D163" t="s">
        <v>227</v>
      </c>
    </row>
    <row r="164" spans="3:4" ht="12.75">
      <c r="C164" s="2"/>
      <c r="D164" t="s">
        <v>228</v>
      </c>
    </row>
    <row r="165" ht="12.75">
      <c r="C165" s="2"/>
    </row>
    <row r="166" spans="3:4" ht="12.75">
      <c r="C166" s="2">
        <v>7</v>
      </c>
      <c r="D166" t="s">
        <v>229</v>
      </c>
    </row>
    <row r="167" spans="3:4" ht="12.75">
      <c r="C167" s="2"/>
      <c r="D167" t="s">
        <v>230</v>
      </c>
    </row>
    <row r="168" spans="3:4" ht="12.75">
      <c r="C168" s="2"/>
      <c r="D168" t="s">
        <v>231</v>
      </c>
    </row>
    <row r="169" spans="3:4" ht="12.75">
      <c r="C169" s="2"/>
      <c r="D169" t="s">
        <v>305</v>
      </c>
    </row>
    <row r="170" spans="3:4" ht="12.75">
      <c r="C170" s="2"/>
      <c r="D170" t="s">
        <v>232</v>
      </c>
    </row>
    <row r="171" spans="3:4" ht="12.75">
      <c r="C171" s="2"/>
      <c r="D171" t="s">
        <v>233</v>
      </c>
    </row>
    <row r="172" spans="3:4" ht="12.75">
      <c r="C172" s="2"/>
      <c r="D172" t="s">
        <v>306</v>
      </c>
    </row>
    <row r="173" spans="3:4" ht="12.75">
      <c r="C173" s="2"/>
      <c r="D173" t="s">
        <v>307</v>
      </c>
    </row>
    <row r="174" spans="3:4" ht="12.75">
      <c r="C174" s="2"/>
      <c r="D174" t="s">
        <v>308</v>
      </c>
    </row>
    <row r="175" spans="3:4" ht="12.75">
      <c r="C175" s="2"/>
      <c r="D175" t="s">
        <v>234</v>
      </c>
    </row>
    <row r="176" ht="12.75">
      <c r="C176" s="2"/>
    </row>
    <row r="177" ht="12.75">
      <c r="C177" s="2"/>
    </row>
    <row r="178" spans="2:3" ht="12.75">
      <c r="B178">
        <v>16</v>
      </c>
      <c r="C178" t="s">
        <v>235</v>
      </c>
    </row>
    <row r="179" ht="12.75">
      <c r="C179" t="s">
        <v>236</v>
      </c>
    </row>
    <row r="180" ht="12.75">
      <c r="C180" t="s">
        <v>237</v>
      </c>
    </row>
    <row r="183" spans="2:3" ht="12.75">
      <c r="B183">
        <v>17</v>
      </c>
      <c r="C183" t="s">
        <v>238</v>
      </c>
    </row>
    <row r="184" ht="12.75">
      <c r="C184" t="s">
        <v>239</v>
      </c>
    </row>
    <row r="185" ht="12.75">
      <c r="C185" t="s">
        <v>240</v>
      </c>
    </row>
    <row r="186" ht="12.75">
      <c r="C186" t="s">
        <v>241</v>
      </c>
    </row>
    <row r="187" ht="12.75">
      <c r="C187" t="s">
        <v>242</v>
      </c>
    </row>
    <row r="190" spans="2:3" ht="12.75">
      <c r="B190">
        <v>18</v>
      </c>
      <c r="C190" t="s">
        <v>243</v>
      </c>
    </row>
    <row r="191" ht="12.75">
      <c r="C191" t="s">
        <v>244</v>
      </c>
    </row>
    <row r="192" ht="12.75">
      <c r="C192" t="s">
        <v>245</v>
      </c>
    </row>
    <row r="193" ht="12.75">
      <c r="C193" t="s">
        <v>246</v>
      </c>
    </row>
    <row r="194" ht="12.75">
      <c r="C194" t="s">
        <v>247</v>
      </c>
    </row>
    <row r="195" ht="12.75">
      <c r="C195" t="s">
        <v>248</v>
      </c>
    </row>
    <row r="196" ht="12.75">
      <c r="C196" t="s">
        <v>249</v>
      </c>
    </row>
    <row r="197" ht="12.75">
      <c r="C197" t="s">
        <v>292</v>
      </c>
    </row>
    <row r="198" ht="12.75">
      <c r="C198" t="s">
        <v>293</v>
      </c>
    </row>
    <row r="199" ht="12.75">
      <c r="C199" t="s">
        <v>294</v>
      </c>
    </row>
    <row r="200" ht="12.75">
      <c r="C200" t="s">
        <v>295</v>
      </c>
    </row>
    <row r="201" ht="12.75">
      <c r="C201" t="s">
        <v>250</v>
      </c>
    </row>
    <row r="202" ht="12.75">
      <c r="C202" t="s">
        <v>296</v>
      </c>
    </row>
    <row r="203" ht="12.75">
      <c r="C203" t="s">
        <v>297</v>
      </c>
    </row>
    <row r="204" ht="12.75">
      <c r="C204" t="s">
        <v>251</v>
      </c>
    </row>
    <row r="205" ht="12.75">
      <c r="C205" t="s">
        <v>298</v>
      </c>
    </row>
    <row r="206" ht="12.75">
      <c r="C206" t="s">
        <v>252</v>
      </c>
    </row>
    <row r="207" ht="12.75">
      <c r="C207" t="s">
        <v>299</v>
      </c>
    </row>
    <row r="208" ht="12.75">
      <c r="C208" t="s">
        <v>253</v>
      </c>
    </row>
    <row r="209" ht="12.75">
      <c r="C209" t="s">
        <v>254</v>
      </c>
    </row>
    <row r="210" ht="12.75">
      <c r="C210" t="s">
        <v>255</v>
      </c>
    </row>
    <row r="211" ht="12.75">
      <c r="C211" t="s">
        <v>256</v>
      </c>
    </row>
    <row r="212" ht="12.75">
      <c r="C212" t="s">
        <v>257</v>
      </c>
    </row>
    <row r="213" ht="12.75">
      <c r="C213" t="s">
        <v>258</v>
      </c>
    </row>
    <row r="214" ht="12.75">
      <c r="C214" t="s">
        <v>259</v>
      </c>
    </row>
    <row r="215" ht="12.75">
      <c r="C215" t="s">
        <v>300</v>
      </c>
    </row>
    <row r="221" spans="2:3" ht="12.75">
      <c r="B221">
        <v>19</v>
      </c>
      <c r="C221" t="s">
        <v>260</v>
      </c>
    </row>
    <row r="222" ht="12.75">
      <c r="C222" t="s">
        <v>261</v>
      </c>
    </row>
    <row r="223" ht="12.75">
      <c r="C223" t="s">
        <v>262</v>
      </c>
    </row>
    <row r="224" ht="12.75">
      <c r="C224" t="s">
        <v>263</v>
      </c>
    </row>
    <row r="225" ht="12.75">
      <c r="C225" t="s">
        <v>264</v>
      </c>
    </row>
    <row r="226" ht="12.75">
      <c r="C226" t="s">
        <v>265</v>
      </c>
    </row>
    <row r="227" ht="12.75">
      <c r="C227" t="s">
        <v>266</v>
      </c>
    </row>
    <row r="228" ht="12.75">
      <c r="C228" t="s">
        <v>267</v>
      </c>
    </row>
    <row r="229" ht="12.75">
      <c r="C229" t="s">
        <v>268</v>
      </c>
    </row>
    <row r="230" ht="12.75">
      <c r="C230" t="s">
        <v>269</v>
      </c>
    </row>
    <row r="231" ht="12.75">
      <c r="C231" t="s">
        <v>270</v>
      </c>
    </row>
    <row r="232" ht="12.75">
      <c r="C232" t="s">
        <v>271</v>
      </c>
    </row>
    <row r="233" ht="12.75">
      <c r="C233" t="s">
        <v>272</v>
      </c>
    </row>
    <row r="235" spans="2:3" ht="12.75">
      <c r="B235">
        <v>20</v>
      </c>
      <c r="C235" t="s">
        <v>273</v>
      </c>
    </row>
    <row r="237" ht="12.75">
      <c r="C237" t="s">
        <v>274</v>
      </c>
    </row>
    <row r="238" ht="12.75">
      <c r="D238" t="s">
        <v>275</v>
      </c>
    </row>
    <row r="240" ht="12.75">
      <c r="C240" t="s">
        <v>276</v>
      </c>
    </row>
    <row r="241" spans="3:4" ht="12.75">
      <c r="C241" t="s">
        <v>277</v>
      </c>
      <c r="D241" t="s">
        <v>275</v>
      </c>
    </row>
    <row r="244" spans="2:3" ht="12.75">
      <c r="B244">
        <v>21</v>
      </c>
      <c r="C244" t="s">
        <v>278</v>
      </c>
    </row>
    <row r="246" ht="12.75">
      <c r="C246" t="s">
        <v>279</v>
      </c>
    </row>
    <row r="248" ht="12.75">
      <c r="C248" t="s">
        <v>280</v>
      </c>
    </row>
    <row r="249" ht="12.75">
      <c r="C249" t="s">
        <v>281</v>
      </c>
    </row>
    <row r="250" ht="12.75">
      <c r="C250" t="s">
        <v>282</v>
      </c>
    </row>
    <row r="252" ht="12.75">
      <c r="C252" t="s">
        <v>283</v>
      </c>
    </row>
    <row r="253" ht="12.75">
      <c r="C253" t="s">
        <v>284</v>
      </c>
    </row>
    <row r="255" ht="12.75">
      <c r="C255" t="s">
        <v>285</v>
      </c>
    </row>
    <row r="257" ht="12.75">
      <c r="C257" t="s">
        <v>286</v>
      </c>
    </row>
    <row r="258" ht="12.75">
      <c r="C258" t="s">
        <v>287</v>
      </c>
    </row>
  </sheetData>
  <printOptions/>
  <pageMargins left="0.6" right="0.42" top="0.79" bottom="0.7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 packaging industry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</cp:lastModifiedBy>
  <cp:lastPrinted>2000-03-29T08:43:28Z</cp:lastPrinted>
  <dcterms:created xsi:type="dcterms:W3CDTF">2000-03-28T02:09:52Z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