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0" windowWidth="12120" windowHeight="9000" activeTab="0"/>
  </bookViews>
  <sheets>
    <sheet name="con.inc. state." sheetId="1" r:id="rId1"/>
    <sheet name="con.bal.sheet" sheetId="2" r:id="rId2"/>
    <sheet name="Equity chgs" sheetId="3" r:id="rId3"/>
    <sheet name="Cashflow State" sheetId="4" r:id="rId4"/>
    <sheet name="notes 1 to 6" sheetId="5" r:id="rId5"/>
    <sheet name="notes 7 to 13" sheetId="6" r:id="rId6"/>
    <sheet name="notes 14 to 16" sheetId="7" r:id="rId7"/>
    <sheet name="notes 17 to 18" sheetId="8" r:id="rId8"/>
    <sheet name="note 19 to 20" sheetId="9" r:id="rId9"/>
    <sheet name="note 21 to 26" sheetId="10" r:id="rId10"/>
  </sheets>
  <definedNames>
    <definedName name="CONS.BAL.SHEET">'con.bal.sheet'!$A$1:$J$65</definedName>
    <definedName name="CONS.CASH.FLOW">'Cashflow State'!$A$1:$F$48</definedName>
    <definedName name="CONS.EQUITY.CHG">'Equity chgs'!$A$1:$M$61</definedName>
    <definedName name="CONS.INC.STAT">'con.inc. state.'!$A$1:$J$45</definedName>
    <definedName name="PAGE1">'notes 1 to 6'!$A$1:$K$54</definedName>
    <definedName name="PAGE2">'notes 7 to 13'!$A$1:$K$62</definedName>
    <definedName name="PAGE3">'notes 14 to 16'!$A$1:$J$45</definedName>
    <definedName name="PAGE4">'notes 17 to 18'!$A$1:$K$56</definedName>
    <definedName name="PAGE5">'note 19 to 20'!$A$1:$K$58</definedName>
    <definedName name="PAGE6">'note 21 to 26'!$A$1:$K$63</definedName>
    <definedName name="_xlnm.Print_Area" localSheetId="3">'Cashflow State'!$A$1:$F$48</definedName>
    <definedName name="_xlnm.Print_Area" localSheetId="1">'con.bal.sheet'!$A$1:$H$65</definedName>
    <definedName name="_xlnm.Print_Area" localSheetId="0">'con.inc. state.'!$A$1:$H$45</definedName>
    <definedName name="_xlnm.Print_Area" localSheetId="2">'Equity chgs'!$A$1:$M$61</definedName>
    <definedName name="_xlnm.Print_Area" localSheetId="8">'note 19 to 20'!$A$1:$L$59</definedName>
    <definedName name="_xlnm.Print_Area" localSheetId="9">'note 21 to 26'!$A$1:$L$63</definedName>
    <definedName name="_xlnm.Print_Area" localSheetId="4">'notes 1 to 6'!$A$1:$L$54</definedName>
    <definedName name="_xlnm.Print_Area" localSheetId="6">'notes 14 to 16'!$A$1:$K$45</definedName>
    <definedName name="_xlnm.Print_Area" localSheetId="7">'notes 17 to 18'!$A$1:$K$56</definedName>
    <definedName name="_xlnm.Print_Area" localSheetId="5">'notes 7 to 13'!$A$1:$L$62</definedName>
    <definedName name="_xlnm.Print_Area">'notes 7 to 13'!$A$1:$K$62</definedName>
  </definedNames>
  <calcPr fullCalcOnLoad="1"/>
</workbook>
</file>

<file path=xl/sharedStrings.xml><?xml version="1.0" encoding="utf-8"?>
<sst xmlns="http://schemas.openxmlformats.org/spreadsheetml/2006/main" count="526" uniqueCount="365">
  <si>
    <t>PRESTAR RESOURCES BHD ( 123066-A)</t>
  </si>
  <si>
    <t>Condensed Consolidated Income Statement</t>
  </si>
  <si>
    <t>For the 3rd financial quarter ended 30 September 2002</t>
  </si>
  <si>
    <t>( The figures have not been audited)</t>
  </si>
  <si>
    <t xml:space="preserve"> </t>
  </si>
  <si>
    <t>Revenue</t>
  </si>
  <si>
    <t>Operating profit</t>
  </si>
  <si>
    <t>Financing cost</t>
  </si>
  <si>
    <t>Interest Income</t>
  </si>
  <si>
    <t>Profit before taxation</t>
  </si>
  <si>
    <t>Tax expense</t>
  </si>
  <si>
    <t>Profit after taxation</t>
  </si>
  <si>
    <t>Less : Minority Interest</t>
  </si>
  <si>
    <t>Net profit for the period</t>
  </si>
  <si>
    <t>Basic earnings per share (sen)</t>
  </si>
  <si>
    <t>Diluted earnings per share (sen)</t>
  </si>
  <si>
    <t xml:space="preserve">( The Condensed Consolidated Income Statement should be read in conjunction </t>
  </si>
  <si>
    <t>with the Annual Financial Statement for the year ended 31 December 2001 )</t>
  </si>
  <si>
    <t>Individual Quarter</t>
  </si>
  <si>
    <t>Current</t>
  </si>
  <si>
    <t>Year</t>
  </si>
  <si>
    <t>Quarter</t>
  </si>
  <si>
    <t>30/9/2002</t>
  </si>
  <si>
    <t>RM'000</t>
  </si>
  <si>
    <t>Preceding Year</t>
  </si>
  <si>
    <t>Corresponding</t>
  </si>
  <si>
    <t>30/9/2001</t>
  </si>
  <si>
    <t>Cumulative Quarter</t>
  </si>
  <si>
    <t>To Date</t>
  </si>
  <si>
    <t>Condensed Consolidated Balance Sheet as at 30 September 2002</t>
  </si>
  <si>
    <t>Property, plant and equipment</t>
  </si>
  <si>
    <t>Intangible assets</t>
  </si>
  <si>
    <t>Quoted Investments</t>
  </si>
  <si>
    <t>Current assets</t>
  </si>
  <si>
    <t>Current liabilities</t>
  </si>
  <si>
    <t>Net current assets or  current liabilities</t>
  </si>
  <si>
    <t>Financed by :</t>
  </si>
  <si>
    <t>Capital and reserves</t>
  </si>
  <si>
    <t>Minority shareholders' interests</t>
  </si>
  <si>
    <t>Long term and deferred liabilities</t>
  </si>
  <si>
    <t>Net tangible assets per share (RM)</t>
  </si>
  <si>
    <t xml:space="preserve">( The Condensed Consolidated Balance Sheet should be read </t>
  </si>
  <si>
    <t xml:space="preserve">in conjunction with the Annual Financial Statement for the year </t>
  </si>
  <si>
    <t>ended 31 December 2001 )</t>
  </si>
  <si>
    <t>Inventories</t>
  </si>
  <si>
    <t>Trade receivables</t>
  </si>
  <si>
    <t>Other debtors, deposits and prepayments</t>
  </si>
  <si>
    <t>Cash and cash equivalent</t>
  </si>
  <si>
    <t>Trade payables</t>
  </si>
  <si>
    <t>Other payables</t>
  </si>
  <si>
    <t>Hire purchase liabilities</t>
  </si>
  <si>
    <t>Bank borrowings</t>
  </si>
  <si>
    <t>Taxation</t>
  </si>
  <si>
    <t>Proposed dividends</t>
  </si>
  <si>
    <t>Share capital</t>
  </si>
  <si>
    <t>Reserves</t>
  </si>
  <si>
    <t>Treasury shares</t>
  </si>
  <si>
    <t>Deferred taxation</t>
  </si>
  <si>
    <t>As at</t>
  </si>
  <si>
    <t>End of</t>
  </si>
  <si>
    <t xml:space="preserve">As at </t>
  </si>
  <si>
    <t>Preceding</t>
  </si>
  <si>
    <t>Financial</t>
  </si>
  <si>
    <t>Year Ended</t>
  </si>
  <si>
    <t>31/12/2001</t>
  </si>
  <si>
    <t>Condensed Consolidated Statement of Changes in Equity</t>
  </si>
  <si>
    <t>For the nine months ended 30 September 2002</t>
  </si>
  <si>
    <t xml:space="preserve">* The additional dividend paid was in respect of the year 2000's proposed dividend for the 20,350,000 new shares issued </t>
  </si>
  <si>
    <t xml:space="preserve"> during 2001 which rank pari passu in all respect with existing shares of the Company.</t>
  </si>
  <si>
    <t>Note: There are no comparative figures as this is the first interim financial report prepared in accordance with</t>
  </si>
  <si>
    <t xml:space="preserve">            MASB 26 Interim Financial Reporting.</t>
  </si>
  <si>
    <t xml:space="preserve">( The Condensed Consolidated Statements of Changes in Equity should be read in conjunction with the </t>
  </si>
  <si>
    <t>Annual Financial Statement for the year ended 31 December 2001 )</t>
  </si>
  <si>
    <t>At 1 January 2002</t>
  </si>
  <si>
    <t>Net gains / losses not recognised</t>
  </si>
  <si>
    <t>Net profit for the nine months period</t>
  </si>
  <si>
    <t>Dividends</t>
  </si>
  <si>
    <t>Exercise of ESOS</t>
  </si>
  <si>
    <t>Shares Buy-back</t>
  </si>
  <si>
    <t>At 30 September 2002</t>
  </si>
  <si>
    <t>At 1 January 2001</t>
  </si>
  <si>
    <t>Dividends *</t>
  </si>
  <si>
    <t>Rights Issue</t>
  </si>
  <si>
    <t>Rights issue expenses</t>
  </si>
  <si>
    <t>Disposal of a subsidiary</t>
  </si>
  <si>
    <t>At 30 September 2001</t>
  </si>
  <si>
    <t>in the income statement :</t>
  </si>
  <si>
    <t>Currency translation differences</t>
  </si>
  <si>
    <t>Share Capital</t>
  </si>
  <si>
    <t>Share Premium</t>
  </si>
  <si>
    <t>Revaluation Reserves</t>
  </si>
  <si>
    <t>Foreign Exchange Reserves</t>
  </si>
  <si>
    <t>Retained profits</t>
  </si>
  <si>
    <t>Treasury Shares</t>
  </si>
  <si>
    <t>Total</t>
  </si>
  <si>
    <t>Condensed Consolidated Cash Flow Statement</t>
  </si>
  <si>
    <t>Profit before taxation after minority interest</t>
  </si>
  <si>
    <t>Adjustments for :-</t>
  </si>
  <si>
    <t>Operating profit before working capital changes</t>
  </si>
  <si>
    <t>Net cash generated from / (used in) operating activities</t>
  </si>
  <si>
    <t>Net cash outflow from investing activities</t>
  </si>
  <si>
    <t>Net cash inflow/(outflow) from financing activities</t>
  </si>
  <si>
    <t>Net increase/(decrease) in cash and cash equivalent</t>
  </si>
  <si>
    <t>Cash and cash equivalents at 1 January 2002</t>
  </si>
  <si>
    <t>Foreign exchange differences on opening balances</t>
  </si>
  <si>
    <t>Cash and cash equivalents at 30 September 2002</t>
  </si>
  <si>
    <t>Cash and cash equivalents comprise:</t>
  </si>
  <si>
    <t xml:space="preserve">( The Condensed Consolidated Cash Flow Statement should be read in conjunction </t>
  </si>
  <si>
    <t>Non-cash items</t>
  </si>
  <si>
    <t>Non-operating items</t>
  </si>
  <si>
    <t>Net change in current assets</t>
  </si>
  <si>
    <t>Net change in current liabilities</t>
  </si>
  <si>
    <t>Tax paid</t>
  </si>
  <si>
    <t>Cash and bank balances</t>
  </si>
  <si>
    <t>Bank overdrafts</t>
  </si>
  <si>
    <t>30.9.2002</t>
  </si>
  <si>
    <t>NOTES</t>
  </si>
  <si>
    <t>1</t>
  </si>
  <si>
    <t>2</t>
  </si>
  <si>
    <t>3</t>
  </si>
  <si>
    <t>4</t>
  </si>
  <si>
    <t>5</t>
  </si>
  <si>
    <t>6</t>
  </si>
  <si>
    <t>Quarterly Financial Report  for period ended 30 September 2002</t>
  </si>
  <si>
    <t>Accounting policies and methods of computation</t>
  </si>
  <si>
    <t>The interim financial statement has been prepared in accordance with MASB 26 Interim Financial</t>
  </si>
  <si>
    <t>Reporting and Chapter 9 Part K of the Listing Requirements of Kuala Lumpur Stock Exchange.The</t>
  </si>
  <si>
    <t xml:space="preserve">quarterly financial statement have been prepared based on accounting policies and methods of </t>
  </si>
  <si>
    <t xml:space="preserve">computation consistent with those adopted in the annual financial statement for the year ended </t>
  </si>
  <si>
    <t>31 December 2001.</t>
  </si>
  <si>
    <t>Qualified audit report</t>
  </si>
  <si>
    <t>The audit report of the most recent annual financial statement for the year ended 31 December</t>
  </si>
  <si>
    <t>2001 was not qualified.</t>
  </si>
  <si>
    <t>Seasonal or cyclicality factors</t>
  </si>
  <si>
    <t>The Group faces minor seasonal and cyclical fluctuations during the major festive seasons such as</t>
  </si>
  <si>
    <t>Hari Raya Puasa and Chinese New Year celebrations.</t>
  </si>
  <si>
    <t xml:space="preserve">The nature and amount of items affecting assets, liabilities, equity, net income, or </t>
  </si>
  <si>
    <t>cash flows that are unusual because of their nature, size or incidence</t>
  </si>
  <si>
    <t>There was no unusual items in the quarterly financial statement under review.</t>
  </si>
  <si>
    <t>Changes in Estimates</t>
  </si>
  <si>
    <t>There are no significant changes in the estimates of amount, which give a material effect in the</t>
  </si>
  <si>
    <t>current interim period.</t>
  </si>
  <si>
    <t xml:space="preserve">Issuances, cancellations, repurchases, resale and repayments of debt and equity </t>
  </si>
  <si>
    <t>securities</t>
  </si>
  <si>
    <t>The paid-up share capital of the Company has been increased from RM40 710 000 to RM41 386 000</t>
  </si>
  <si>
    <t>as a result of the exercised of  676,000 shares of RM1.00 each per share pursuant to the Company</t>
  </si>
  <si>
    <t>ESOS.</t>
  </si>
  <si>
    <t>During the current quarter, the Company has purchased its own shares. Details of share buy-back</t>
  </si>
  <si>
    <t>as below:</t>
  </si>
  <si>
    <t>There were no other issuances, cancellations, repurchases, resale and repayments of debt and</t>
  </si>
  <si>
    <t>equity securities other than as disclosed above.</t>
  </si>
  <si>
    <t>Month</t>
  </si>
  <si>
    <t>Aug 02</t>
  </si>
  <si>
    <t>Sep 02</t>
  </si>
  <si>
    <t>Price per share (RM)</t>
  </si>
  <si>
    <t>Lowest</t>
  </si>
  <si>
    <t>Highest</t>
  </si>
  <si>
    <t>Average</t>
  </si>
  <si>
    <t>No. of</t>
  </si>
  <si>
    <t>shares</t>
  </si>
  <si>
    <t>repurchase</t>
  </si>
  <si>
    <t>paid</t>
  </si>
  <si>
    <t>[ Page 1 ]</t>
  </si>
  <si>
    <t>No of shares</t>
  </si>
  <si>
    <t>held as</t>
  </si>
  <si>
    <t>treasury share</t>
  </si>
  <si>
    <t>7</t>
  </si>
  <si>
    <t>8</t>
  </si>
  <si>
    <t>9</t>
  </si>
  <si>
    <t>10</t>
  </si>
  <si>
    <t>11</t>
  </si>
  <si>
    <t>12</t>
  </si>
  <si>
    <t>Dividends paid (aggregate or per share) separately for ordinary share and other shares</t>
  </si>
  <si>
    <t xml:space="preserve">A  final dividend of 3.5% less tax,  amounting to RM1,026,000 proposed in respect of ordinary shares </t>
  </si>
  <si>
    <t>in the previous financial year was paid by the Company on 14 August 2002.</t>
  </si>
  <si>
    <t>Segment Information for the current financial year to date</t>
  </si>
  <si>
    <t>Manufacturing</t>
  </si>
  <si>
    <t>Trading</t>
  </si>
  <si>
    <t>Investment holding</t>
  </si>
  <si>
    <t>Inter-segment elimination</t>
  </si>
  <si>
    <t>No analysis by geographical area has been presented as the Group operates principally within</t>
  </si>
  <si>
    <t>Malaysia.</t>
  </si>
  <si>
    <t>Valuations of property, plant and equipment</t>
  </si>
  <si>
    <t xml:space="preserve">The valuation of land &amp; buildings have been brought forward, without amendment from the </t>
  </si>
  <si>
    <t>previous annual financial statement.</t>
  </si>
  <si>
    <t xml:space="preserve">Material events subsequent to the end of the interim period that have not been reflected </t>
  </si>
  <si>
    <t>in the financial statements for the interim period</t>
  </si>
  <si>
    <t>In the opinion of the Directors, no item, transaction or event of a material nature has arisen during the</t>
  </si>
  <si>
    <t>period from the end of the reporting period to 19 November 2002, which is likely to affect substantially</t>
  </si>
  <si>
    <t>the results of the operations of the Group for the financial period ended 30 September 2002.</t>
  </si>
  <si>
    <t xml:space="preserve">The effect of changes in the composition of the enterprise during the interim period, </t>
  </si>
  <si>
    <t xml:space="preserve">including business combinations, acquisition or disposal of subsidiaries and long-term </t>
  </si>
  <si>
    <t>investments, restructurings, and discontinuing operations</t>
  </si>
  <si>
    <t>There was no change in the composition of the Group for the current quarter under review.</t>
  </si>
  <si>
    <t xml:space="preserve">Changes in contingent liabilities or contingent assets since the last annual balance </t>
  </si>
  <si>
    <t>sheet date.</t>
  </si>
  <si>
    <t>The contingent liabilities of the Company are as follows:</t>
  </si>
  <si>
    <t>Guarantees to third party for the supply of materials</t>
  </si>
  <si>
    <t>Guarantees to financial institutions for credit facilities</t>
  </si>
  <si>
    <t>Capital commitments</t>
  </si>
  <si>
    <t>to a subsidiary - unsecured</t>
  </si>
  <si>
    <t>granted to subsidiaries - unsecured</t>
  </si>
  <si>
    <t>Authorised and contracted for</t>
  </si>
  <si>
    <t>Profit</t>
  </si>
  <si>
    <t>before tax</t>
  </si>
  <si>
    <t>As at 30.9.2002</t>
  </si>
  <si>
    <t>[ Page 2 ]</t>
  </si>
  <si>
    <t>31.12.2001</t>
  </si>
  <si>
    <t>Tax expenses</t>
  </si>
  <si>
    <t>-  current taxation</t>
  </si>
  <si>
    <t>-  deferred taxation</t>
  </si>
  <si>
    <t>-  in respect of prior years</t>
  </si>
  <si>
    <t xml:space="preserve">The effective tax rate of the Group for the current quarter and financial year-to-date </t>
  </si>
  <si>
    <t>is lower than the statutory tax rate due to the availability of reinvestment allowance and</t>
  </si>
  <si>
    <t>unabsorbed capital allowances/lossess for the set-off against taxable profits of</t>
  </si>
  <si>
    <t>several operating subsidiaries.</t>
  </si>
  <si>
    <t>Profit / (Losses) on sale of unquoted investments and/or properties</t>
  </si>
  <si>
    <t xml:space="preserve">There were  no sale of investments and/or properties for the current quarter and </t>
  </si>
  <si>
    <t>financial year to date.</t>
  </si>
  <si>
    <t xml:space="preserve">Quoted securities </t>
  </si>
  <si>
    <t>(a)</t>
  </si>
  <si>
    <t>(b)</t>
  </si>
  <si>
    <t xml:space="preserve">Total purchases consideration and sale proceeds of quoted securities for the </t>
  </si>
  <si>
    <t xml:space="preserve">current quarter and financial year to date and profit/loss arising therefrom are </t>
  </si>
  <si>
    <t>as follows :-</t>
  </si>
  <si>
    <t xml:space="preserve">Total Purchases </t>
  </si>
  <si>
    <t>Total Sale Proceeds</t>
  </si>
  <si>
    <t xml:space="preserve">Total Profit/(Loss) </t>
  </si>
  <si>
    <t>Investments in quoted securities as at 30 September 2002 are as follows :-</t>
  </si>
  <si>
    <t xml:space="preserve">(i)     At cost </t>
  </si>
  <si>
    <t>(ii)    At book value</t>
  </si>
  <si>
    <t>(iii)   At market value</t>
  </si>
  <si>
    <t>Nil</t>
  </si>
  <si>
    <t>To date</t>
  </si>
  <si>
    <t>[ Page 3 ]</t>
  </si>
  <si>
    <t xml:space="preserve">( i ) </t>
  </si>
  <si>
    <t>(ii)</t>
  </si>
  <si>
    <t xml:space="preserve">The status of corporate proposals announced but not completed at the latest practicable </t>
  </si>
  <si>
    <t xml:space="preserve">date which shall not be earlier than 7 days from the date of issue of the quarterly report. </t>
  </si>
  <si>
    <t>Corporate proposals announced</t>
  </si>
  <si>
    <t>On 8th Apr 2002, the Company announced the following corporate proposals :</t>
  </si>
  <si>
    <t xml:space="preserve">i) </t>
  </si>
  <si>
    <t xml:space="preserve">ii) </t>
  </si>
  <si>
    <t>The above two proposals were approved by the shareholders at the Annual General Meeting</t>
  </si>
  <si>
    <t>held on 28 June 2002.</t>
  </si>
  <si>
    <t xml:space="preserve">Disposal of 30% equity interest in subsidiary company, Summit Steel Centre </t>
  </si>
  <si>
    <t>Sdn Bhd (SSC) to POSCO, Korea ( formerly known as Pohang Iron &amp; Steel Co.Ltd )</t>
  </si>
  <si>
    <t>On 8 July 2002, the Company announced that it has entered into the following Agreements:-</t>
  </si>
  <si>
    <t>(I)</t>
  </si>
  <si>
    <t>(II)</t>
  </si>
  <si>
    <t xml:space="preserve">The Company has made announcement on 28 Oct 2002 upon obtaining MITI's approval the </t>
  </si>
  <si>
    <t>disposal. The disposal has been completed on 18 November 2002.</t>
  </si>
  <si>
    <t>Group bank borrowings :</t>
  </si>
  <si>
    <t>Total group borrowings as at 30 September 2002 are as follows :-</t>
  </si>
  <si>
    <t>Long term bank loans - Secured</t>
  </si>
  <si>
    <t>Short term bank borrowings</t>
  </si>
  <si>
    <t>Secured :-</t>
  </si>
  <si>
    <t>Unsecured :-</t>
  </si>
  <si>
    <t>Proposed Renewal of Existing Share Buy-Back Authority;</t>
  </si>
  <si>
    <t>Proposed  Renewal of Shareholders' Mandate for Recurrent Related  Party Transactions</t>
  </si>
  <si>
    <t>of a Revenue or Trading nature.</t>
  </si>
  <si>
    <t>Share Sale Agreement with POSCO to dispose 30% of SSC's paid up capital to POSCO</t>
  </si>
  <si>
    <t>Shareholders' Agreement with POSCO, Spur Reach Sdn Bhd and SSC to regulate</t>
  </si>
  <si>
    <t>their relationship inter se as shareholders in the Company.</t>
  </si>
  <si>
    <t>Total outstanding balances</t>
  </si>
  <si>
    <t>Repayments due within the next 12 months</t>
  </si>
  <si>
    <t>Revolving credits</t>
  </si>
  <si>
    <t>Bankers' acceptance &amp; trust receipts</t>
  </si>
  <si>
    <t xml:space="preserve">Current portion of long term loan </t>
  </si>
  <si>
    <t xml:space="preserve">          Total  -  Long Term Bank Loans - Secured</t>
  </si>
  <si>
    <t xml:space="preserve">          Total    -   Short term bank borrowings</t>
  </si>
  <si>
    <t>Sub-total</t>
  </si>
  <si>
    <t>[ Page 4 ]</t>
  </si>
  <si>
    <t>Quarterly Financial Report for period ended 30 September 2002</t>
  </si>
  <si>
    <t xml:space="preserve">Financial instruments with off balance sheet risk at the latest  practicable date </t>
  </si>
  <si>
    <t>which shall not be earlier than 7 days from the date of issue of the quarterly</t>
  </si>
  <si>
    <t>report.</t>
  </si>
  <si>
    <t>Foreign currency contracts</t>
  </si>
  <si>
    <t xml:space="preserve">As at 19 November 2002, the Group had the following outstanding foreign currency contracts to </t>
  </si>
  <si>
    <t>hedge its committed purchases and sales in  foreign currencies.</t>
  </si>
  <si>
    <t>Purchases :</t>
  </si>
  <si>
    <t>Sell :</t>
  </si>
  <si>
    <t xml:space="preserve">These contracts are short-term in nature and as such, we do not calculate the difference </t>
  </si>
  <si>
    <t xml:space="preserve">between the contracted rates and the spot rates and therefore do not take up the difference </t>
  </si>
  <si>
    <t>in the income statement.</t>
  </si>
  <si>
    <t xml:space="preserve">Material litigation since the last annual balance sheet date which shall be </t>
  </si>
  <si>
    <t>made up to a date not earlier than 7 days from the date of issue of the</t>
  </si>
  <si>
    <t>quarterly report.</t>
  </si>
  <si>
    <t>The Company  and its subsidiaries do involve some litigations which in the opinion of the</t>
  </si>
  <si>
    <t>Directors are not material  except the following :</t>
  </si>
  <si>
    <t>i)  A judgement was obtained by a subsidiary against Mikuni Steel (M) Sdn Bhd ( " Mikuni" )</t>
  </si>
  <si>
    <t xml:space="preserve">   on 2 November 1998 for RM 1,212,839 in respect of payment for  goods sold and delivered.</t>
  </si>
  <si>
    <t xml:space="preserve"> On 1 April 2002, Mikuni appealed to the Judge in Chambers to set aside the judgement and</t>
  </si>
  <si>
    <t xml:space="preserve"> the Judge allowed the appeal with costs and directed Mikuni to file and serve its Memorandum </t>
  </si>
  <si>
    <t xml:space="preserve"> of Apperance and Defence within 14 days thereof.The subsidiary has on 16 April 2002 filed an</t>
  </si>
  <si>
    <t xml:space="preserve">  amended Summons and Statement of Claim and which had been extracted and served on </t>
  </si>
  <si>
    <t xml:space="preserve">  25 July 2002 which was responded by Mikuni on 12 Aug 2002 with an Affidavit in Defense </t>
  </si>
  <si>
    <t xml:space="preserve">  and Counterclaim. Both Affidavit were replied by the subsidiary on 15 Oct 2002  and  24 Oct</t>
  </si>
  <si>
    <t xml:space="preserve">  2002 respectively. The subsidiary has filed a fresh Summons In Chambers for Summary </t>
  </si>
  <si>
    <t xml:space="preserve">  Judgement on 13 Aug 2002 and the hearing date fixed on 19 Nov 2002 but subsequently</t>
  </si>
  <si>
    <t xml:space="preserve">  postponed to 23 Jan 2003.</t>
  </si>
  <si>
    <t xml:space="preserve">  ( A piece of Land valued at RM 430 000 was assigned to the subsidiary as security for</t>
  </si>
  <si>
    <t xml:space="preserve">    repayment of outstanding sums )</t>
  </si>
  <si>
    <t>ii)  A notice pursuant to Section 218 of the Companies Act 1965  dated 8 Jun 1999 was sent</t>
  </si>
  <si>
    <t xml:space="preserve">   by a subsidiary to Timer Steel-Fab (M) Sdn Bhd ( "Timer") for a claim of RM 755 807  and </t>
  </si>
  <si>
    <t xml:space="preserve">   interest of RM 213 960 being the late interest charged in respect of goods sold and</t>
  </si>
  <si>
    <t xml:space="preserve">   delivered .Timer has paid RM 84,900 of the total debts as at the date hereof. Timer has  on</t>
  </si>
  <si>
    <t xml:space="preserve">   25 Aug 1999 obtained an injunction restraining the subsidiary from pursuing the claim in the</t>
  </si>
  <si>
    <t xml:space="preserve">   civil court and claimed that any dispute should be referred to an arbitrator. The Board of the </t>
  </si>
  <si>
    <t xml:space="preserve">   subsidiary has appointed another reputable legal firm to further pursue the case. The sub- </t>
  </si>
  <si>
    <t xml:space="preserve">  sidiary has on 2nd May 2002 sent Notice of Arbitration to Timer to concur in the appointment</t>
  </si>
  <si>
    <t xml:space="preserve">   of an arbitrator and Timer has to reply within 21 days from date of notice. As there was no</t>
  </si>
  <si>
    <t xml:space="preserve">   reply from Timer, the subsidiary has applied to High Court for appointment of arbitrator and</t>
  </si>
  <si>
    <t xml:space="preserve">   the mention date was fixed on 20 January 2003.</t>
  </si>
  <si>
    <t>Currency</t>
  </si>
  <si>
    <t>US$</t>
  </si>
  <si>
    <t>Contract</t>
  </si>
  <si>
    <t>Amount</t>
  </si>
  <si>
    <t>( '000 )</t>
  </si>
  <si>
    <t>Equivaleny amount</t>
  </si>
  <si>
    <t>in Ringgit Malaysia</t>
  </si>
  <si>
    <t>Expiry Dates</t>
  </si>
  <si>
    <t xml:space="preserve"> 13/12/02 - 17/1/03</t>
  </si>
  <si>
    <t>[ Page 5 ]</t>
  </si>
  <si>
    <t>Materials changes in the profit before taxation for the quarter reported on</t>
  </si>
  <si>
    <t>as compared with the immediate preceding quarter.</t>
  </si>
  <si>
    <t>Group revenue for the current quarter showed marginal increase of 4.1 % over the</t>
  </si>
  <si>
    <t xml:space="preserve">immediate preceding quarter .However , profit before tax for the quarter reduced </t>
  </si>
  <si>
    <t>slightly  from RM 6 million to RM 5.5 million partly resulting from  the rising costs of</t>
  </si>
  <si>
    <t>materials ( cost of locally manufactured hot - rolled coils ( HRC) has increased by</t>
  </si>
  <si>
    <t>14% from July 2002 ) and stiff business conditions. Besides, there were no other</t>
  </si>
  <si>
    <t>material changes within the quarter.</t>
  </si>
  <si>
    <t>Review of performance of the company and its principal subsidiaries for</t>
  </si>
  <si>
    <t>the current quarter and financial year to date</t>
  </si>
  <si>
    <t>Year to date performance of the company has been robust as compared to the same</t>
  </si>
  <si>
    <t xml:space="preserve"> period last year.Group revenue for the  financial year -to-date increased by 12  % to</t>
  </si>
  <si>
    <t xml:space="preserve">RM 242.5 million while Profit  after tax and M I  for the period jumped 443 % to RM 9.1 </t>
  </si>
  <si>
    <t>million. Though facing with very competitive business conditions and rising costs of</t>
  </si>
  <si>
    <t>materials , the Group is able to generate strong positive results in line with the improved</t>
  </si>
  <si>
    <t xml:space="preserve"> domestic market for its  products as well as the  general economic recovery of  the</t>
  </si>
  <si>
    <t xml:space="preserve">country .Besides, the Group was also  able to contained its interest expenditure and </t>
  </si>
  <si>
    <t>improved manufacturing efficiencies. Taxation imputed was lower than the statutory rate</t>
  </si>
  <si>
    <t xml:space="preserve"> due to the availability of  tax credits in a few profitable subsidiaries.</t>
  </si>
  <si>
    <t>Prospects for the current financial year.</t>
  </si>
  <si>
    <t xml:space="preserve">The Group has attained  strong  improvement for the  last three quarters of the year  as </t>
  </si>
  <si>
    <t>compared to the same period last year. Barring unforeseen circumstances ,the Directors</t>
  </si>
  <si>
    <t>expect the performance to remain competitive and confident of reporting  similar</t>
  </si>
  <si>
    <t>satisfactory results for the rest of the current   financial year.</t>
  </si>
  <si>
    <t>Variance of actual profit from forecast profit / profit guarantee</t>
  </si>
  <si>
    <t>Not Applicable.</t>
  </si>
  <si>
    <t>Dividend</t>
  </si>
  <si>
    <t>The Directors  do not recommend any interim dividend for the current quarter under review.</t>
  </si>
  <si>
    <t>Earnings per share</t>
  </si>
  <si>
    <t>Basic</t>
  </si>
  <si>
    <t>Net profit attributable to ordinary shareholders (RM'000)</t>
  </si>
  <si>
    <t>Number of ordinary shares  as of 1 January 2002</t>
  </si>
  <si>
    <t>Effect of ESOS exercised</t>
  </si>
  <si>
    <t xml:space="preserve">Effect of shares repurchased </t>
  </si>
  <si>
    <t>Weighted average number of ordinary shares in issue</t>
  </si>
  <si>
    <t>Diluted</t>
  </si>
  <si>
    <t>Weighted average number of ordinary shares as above</t>
  </si>
  <si>
    <t>Effect of share option -ESOS</t>
  </si>
  <si>
    <t>Weighted average number of ordinary shares (diluted)</t>
  </si>
  <si>
    <t>Current Quarter ended</t>
  </si>
  <si>
    <t>[ Page 6 ]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</si>
</sst>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Nimrod"/>
      <family val="0"/>
    </font>
    <font>
      <sz val="11"/>
      <name val="Nimrod"/>
      <family val="0"/>
    </font>
    <font>
      <b/>
      <sz val="14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2"/>
      <name val="Nimrod"/>
      <family val="0"/>
    </font>
    <font>
      <sz val="12"/>
      <name val="Nimrod"/>
      <family val="0"/>
    </font>
    <font>
      <sz val="14"/>
      <name val="Nimrod"/>
      <family val="0"/>
    </font>
    <font>
      <i/>
      <sz val="14"/>
      <name val="Nimrod"/>
      <family val="0"/>
    </font>
    <font>
      <i/>
      <sz val="12"/>
      <name val="Nimrod"/>
      <family val="0"/>
    </font>
    <font>
      <i/>
      <sz val="14"/>
      <name val="Arial"/>
      <family val="0"/>
    </font>
    <font>
      <b/>
      <u val="single"/>
      <sz val="12"/>
      <name val="Arial"/>
      <family val="0"/>
    </font>
    <font>
      <sz val="12"/>
      <name val="Times New Roman"/>
      <family val="0"/>
    </font>
    <font>
      <u val="single"/>
      <sz val="12"/>
      <name val="Arial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1" xfId="0" applyNumberFormat="1" applyFont="1" applyAlignment="1">
      <alignment horizontal="centerContinuous"/>
    </xf>
    <xf numFmtId="0" fontId="7" fillId="0" borderId="2" xfId="0" applyNumberFormat="1" applyFont="1" applyAlignment="1">
      <alignment horizontal="centerContinuous"/>
    </xf>
    <xf numFmtId="0" fontId="0" fillId="0" borderId="3" xfId="0" applyNumberFormat="1" applyFont="1" applyAlignment="1">
      <alignment/>
    </xf>
    <xf numFmtId="0" fontId="6" fillId="0" borderId="4" xfId="0" applyNumberFormat="1" applyFont="1" applyAlignment="1">
      <alignment horizontal="centerContinuous"/>
    </xf>
    <xf numFmtId="0" fontId="6" fillId="0" borderId="3" xfId="0" applyNumberFormat="1" applyFont="1" applyAlignment="1">
      <alignment horizontal="centerContinuous"/>
    </xf>
    <xf numFmtId="0" fontId="6" fillId="0" borderId="5" xfId="0" applyNumberFormat="1" applyFont="1" applyAlignment="1">
      <alignment horizontal="centerContinuous"/>
    </xf>
    <xf numFmtId="0" fontId="6" fillId="0" borderId="3" xfId="0" applyNumberFormat="1" applyFont="1" applyAlignment="1">
      <alignment horizontal="center"/>
    </xf>
    <xf numFmtId="0" fontId="6" fillId="0" borderId="5" xfId="0" applyNumberFormat="1" applyFont="1" applyAlignment="1">
      <alignment horizontal="center"/>
    </xf>
    <xf numFmtId="0" fontId="8" fillId="0" borderId="3" xfId="0" applyNumberFormat="1" applyFont="1" applyAlignment="1">
      <alignment horizontal="center"/>
    </xf>
    <xf numFmtId="0" fontId="8" fillId="0" borderId="5" xfId="0" applyNumberFormat="1" applyFont="1" applyAlignment="1">
      <alignment horizontal="center"/>
    </xf>
    <xf numFmtId="0" fontId="0" fillId="0" borderId="6" xfId="0" applyNumberFormat="1" applyFont="1" applyAlignment="1">
      <alignment/>
    </xf>
    <xf numFmtId="0" fontId="0" fillId="0" borderId="7" xfId="0" applyNumberFormat="1" applyFont="1" applyAlignment="1">
      <alignment/>
    </xf>
    <xf numFmtId="3" fontId="6" fillId="0" borderId="3" xfId="0" applyNumberFormat="1" applyFont="1" applyAlignment="1">
      <alignment/>
    </xf>
    <xf numFmtId="3" fontId="6" fillId="0" borderId="5" xfId="0" applyNumberFormat="1" applyFont="1" applyAlignment="1">
      <alignment/>
    </xf>
    <xf numFmtId="3" fontId="0" fillId="0" borderId="8" xfId="0" applyNumberFormat="1" applyFont="1" applyAlignment="1">
      <alignment/>
    </xf>
    <xf numFmtId="3" fontId="0" fillId="0" borderId="9" xfId="0" applyNumberFormat="1" applyFont="1" applyAlignment="1">
      <alignment/>
    </xf>
    <xf numFmtId="3" fontId="0" fillId="0" borderId="3" xfId="0" applyNumberFormat="1" applyFont="1" applyAlignment="1">
      <alignment/>
    </xf>
    <xf numFmtId="3" fontId="0" fillId="0" borderId="5" xfId="0" applyNumberFormat="1" applyFont="1" applyAlignment="1">
      <alignment/>
    </xf>
    <xf numFmtId="0" fontId="8" fillId="0" borderId="0" xfId="0" applyNumberFormat="1" applyFont="1" applyAlignment="1">
      <alignment/>
    </xf>
    <xf numFmtId="3" fontId="8" fillId="0" borderId="3" xfId="0" applyNumberFormat="1" applyFont="1" applyAlignment="1">
      <alignment/>
    </xf>
    <xf numFmtId="3" fontId="8" fillId="0" borderId="5" xfId="0" applyNumberFormat="1" applyFont="1" applyAlignment="1">
      <alignment/>
    </xf>
    <xf numFmtId="3" fontId="0" fillId="0" borderId="6" xfId="0" applyNumberFormat="1" applyFont="1" applyAlignment="1">
      <alignment/>
    </xf>
    <xf numFmtId="3" fontId="0" fillId="0" borderId="7" xfId="0" applyNumberFormat="1" applyFont="1" applyAlignment="1">
      <alignment/>
    </xf>
    <xf numFmtId="0" fontId="0" fillId="0" borderId="8" xfId="0" applyNumberFormat="1" applyFont="1" applyAlignment="1">
      <alignment/>
    </xf>
    <xf numFmtId="0" fontId="0" fillId="0" borderId="9" xfId="0" applyNumberFormat="1" applyFont="1" applyAlignment="1">
      <alignment/>
    </xf>
    <xf numFmtId="0" fontId="8" fillId="0" borderId="3" xfId="0" applyNumberFormat="1" applyFont="1" applyAlignment="1">
      <alignment/>
    </xf>
    <xf numFmtId="0" fontId="8" fillId="0" borderId="5" xfId="0" applyNumberFormat="1" applyFont="1" applyAlignment="1">
      <alignment/>
    </xf>
    <xf numFmtId="0" fontId="0" fillId="0" borderId="5" xfId="0" applyNumberFormat="1" applyFont="1" applyAlignment="1">
      <alignment/>
    </xf>
    <xf numFmtId="4" fontId="8" fillId="0" borderId="3" xfId="0" applyNumberFormat="1" applyFont="1" applyAlignment="1">
      <alignment/>
    </xf>
    <xf numFmtId="0" fontId="0" fillId="0" borderId="2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horizontal="centerContinuous"/>
    </xf>
    <xf numFmtId="0" fontId="4" fillId="0" borderId="1" xfId="0" applyNumberFormat="1" applyFont="1" applyAlignment="1">
      <alignment horizontal="center"/>
    </xf>
    <xf numFmtId="0" fontId="4" fillId="0" borderId="4" xfId="0" applyNumberFormat="1" applyFont="1" applyAlignment="1">
      <alignment horizontal="center"/>
    </xf>
    <xf numFmtId="0" fontId="4" fillId="0" borderId="3" xfId="0" applyNumberFormat="1" applyFont="1" applyAlignment="1">
      <alignment horizontal="center"/>
    </xf>
    <xf numFmtId="0" fontId="4" fillId="0" borderId="5" xfId="0" applyNumberFormat="1" applyFont="1" applyAlignment="1">
      <alignment horizontal="center"/>
    </xf>
    <xf numFmtId="0" fontId="5" fillId="0" borderId="1" xfId="0" applyNumberFormat="1" applyFont="1" applyAlignment="1">
      <alignment/>
    </xf>
    <xf numFmtId="0" fontId="5" fillId="0" borderId="4" xfId="0" applyNumberFormat="1" applyFont="1" applyAlignment="1">
      <alignment/>
    </xf>
    <xf numFmtId="0" fontId="10" fillId="0" borderId="0" xfId="0" applyNumberFormat="1" applyFont="1" applyAlignment="1">
      <alignment/>
    </xf>
    <xf numFmtId="3" fontId="11" fillId="0" borderId="3" xfId="0" applyNumberFormat="1" applyFont="1" applyAlignment="1">
      <alignment/>
    </xf>
    <xf numFmtId="3" fontId="11" fillId="0" borderId="5" xfId="0" applyNumberFormat="1" applyFont="1" applyAlignment="1">
      <alignment/>
    </xf>
    <xf numFmtId="0" fontId="10" fillId="0" borderId="7" xfId="0" applyNumberFormat="1" applyFont="1" applyAlignment="1">
      <alignment/>
    </xf>
    <xf numFmtId="0" fontId="12" fillId="0" borderId="10" xfId="0" applyNumberFormat="1" applyFont="1" applyAlignment="1">
      <alignment/>
    </xf>
    <xf numFmtId="0" fontId="5" fillId="0" borderId="10" xfId="0" applyNumberFormat="1" applyFont="1" applyAlignment="1">
      <alignment/>
    </xf>
    <xf numFmtId="3" fontId="11" fillId="0" borderId="6" xfId="0" applyNumberFormat="1" applyFont="1" applyAlignment="1">
      <alignment/>
    </xf>
    <xf numFmtId="3" fontId="11" fillId="0" borderId="7" xfId="0" applyNumberFormat="1" applyFont="1" applyAlignment="1">
      <alignment/>
    </xf>
    <xf numFmtId="0" fontId="10" fillId="0" borderId="5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0" fillId="0" borderId="10" xfId="0" applyNumberFormat="1" applyFont="1" applyAlignment="1">
      <alignment/>
    </xf>
    <xf numFmtId="3" fontId="11" fillId="0" borderId="3" xfId="0" applyNumberFormat="1" applyFont="1" applyAlignment="1">
      <alignment horizontal="right"/>
    </xf>
    <xf numFmtId="3" fontId="4" fillId="0" borderId="1" xfId="0" applyNumberFormat="1" applyFont="1" applyAlignment="1">
      <alignment/>
    </xf>
    <xf numFmtId="3" fontId="4" fillId="0" borderId="4" xfId="0" applyNumberFormat="1" applyFont="1" applyAlignment="1">
      <alignment/>
    </xf>
    <xf numFmtId="3" fontId="11" fillId="0" borderId="1" xfId="0" applyNumberFormat="1" applyFont="1" applyAlignment="1">
      <alignment/>
    </xf>
    <xf numFmtId="3" fontId="11" fillId="0" borderId="4" xfId="0" applyNumberFormat="1" applyFont="1" applyAlignment="1">
      <alignment/>
    </xf>
    <xf numFmtId="0" fontId="11" fillId="0" borderId="0" xfId="0" applyNumberFormat="1" applyFont="1" applyAlignment="1">
      <alignment/>
    </xf>
    <xf numFmtId="4" fontId="11" fillId="0" borderId="3" xfId="0" applyNumberFormat="1" applyFont="1" applyAlignment="1">
      <alignment/>
    </xf>
    <xf numFmtId="4" fontId="11" fillId="0" borderId="5" xfId="0" applyNumberFormat="1" applyFont="1" applyAlignment="1">
      <alignment/>
    </xf>
    <xf numFmtId="3" fontId="5" fillId="0" borderId="2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7" xfId="0" applyNumberFormat="1" applyFont="1" applyAlignment="1">
      <alignment horizontal="center" wrapText="1"/>
    </xf>
    <xf numFmtId="0" fontId="6" fillId="0" borderId="7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3" fontId="0" fillId="0" borderId="1" xfId="0" applyNumberFormat="1" applyFont="1" applyAlignment="1">
      <alignment/>
    </xf>
    <xf numFmtId="3" fontId="0" fillId="0" borderId="4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1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10" xfId="0" applyNumberFormat="1" applyFont="1" applyAlignment="1">
      <alignment/>
    </xf>
    <xf numFmtId="0" fontId="0" fillId="0" borderId="10" xfId="0" applyNumberFormat="1" applyFont="1" applyAlignment="1">
      <alignment/>
    </xf>
    <xf numFmtId="0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justify"/>
    </xf>
    <xf numFmtId="0" fontId="0" fillId="0" borderId="0" xfId="0" applyNumberFormat="1" applyFont="1" applyAlignment="1">
      <alignment horizontal="justify"/>
    </xf>
    <xf numFmtId="0" fontId="0" fillId="0" borderId="7" xfId="0" applyNumberFormat="1" applyFont="1" applyAlignment="1">
      <alignment horizontal="center"/>
    </xf>
    <xf numFmtId="0" fontId="0" fillId="0" borderId="7" xfId="0" applyNumberFormat="1" applyFont="1" applyAlignment="1">
      <alignment horizontal="centerContinuous"/>
    </xf>
    <xf numFmtId="0" fontId="0" fillId="0" borderId="10" xfId="0" applyNumberFormat="1" applyFont="1" applyAlignment="1">
      <alignment horizontal="centerContinuous"/>
    </xf>
    <xf numFmtId="0" fontId="0" fillId="0" borderId="5" xfId="0" applyNumberFormat="1" applyFont="1" applyAlignment="1">
      <alignment horizontal="center"/>
    </xf>
    <xf numFmtId="4" fontId="0" fillId="0" borderId="7" xfId="0" applyNumberFormat="1" applyFont="1" applyAlignment="1">
      <alignment horizontal="center"/>
    </xf>
    <xf numFmtId="3" fontId="0" fillId="0" borderId="7" xfId="0" applyNumberFormat="1" applyFont="1" applyAlignment="1">
      <alignment horizontal="center"/>
    </xf>
    <xf numFmtId="4" fontId="0" fillId="0" borderId="5" xfId="0" applyNumberFormat="1" applyFont="1" applyAlignment="1">
      <alignment horizontal="center"/>
    </xf>
    <xf numFmtId="3" fontId="0" fillId="0" borderId="5" xfId="0" applyNumberFormat="1" applyFont="1" applyAlignment="1">
      <alignment horizontal="center"/>
    </xf>
    <xf numFmtId="3" fontId="0" fillId="0" borderId="5" xfId="0" applyNumberFormat="1" applyFont="1" applyAlignment="1">
      <alignment/>
    </xf>
    <xf numFmtId="3" fontId="0" fillId="0" borderId="7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0" xfId="0" applyNumberFormat="1" applyFont="1" applyAlignment="1">
      <alignment/>
    </xf>
    <xf numFmtId="3" fontId="7" fillId="0" borderId="1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3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3" fontId="0" fillId="0" borderId="10" xfId="0" applyNumberFormat="1" applyFont="1" applyAlignment="1">
      <alignment horizontal="right"/>
    </xf>
    <xf numFmtId="3" fontId="0" fillId="0" borderId="1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2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0" fontId="0" fillId="0" borderId="10" xfId="0" applyNumberFormat="1" applyFont="1" applyAlignment="1">
      <alignment horizontal="center"/>
    </xf>
    <xf numFmtId="0" fontId="0" fillId="0" borderId="1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2" xfId="0" applyNumberFormat="1" applyFont="1" applyAlignment="1">
      <alignment horizontal="center"/>
    </xf>
    <xf numFmtId="0" fontId="0" fillId="0" borderId="2" xfId="0" applyNumberFormat="1" applyFont="1" applyAlignment="1">
      <alignment horizontal="center"/>
    </xf>
    <xf numFmtId="0" fontId="0" fillId="0" borderId="2" xfId="0" applyNumberFormat="1" applyFont="1" applyAlignment="1">
      <alignment/>
    </xf>
    <xf numFmtId="3" fontId="16" fillId="0" borderId="0" xfId="0" applyNumberFormat="1" applyFont="1" applyAlignment="1">
      <alignment/>
    </xf>
    <xf numFmtId="3" fontId="16" fillId="0" borderId="0" xfId="0" applyNumberFormat="1" applyFont="1" applyAlignment="1">
      <alignment horizontal="center"/>
    </xf>
    <xf numFmtId="3" fontId="18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0" fontId="15" fillId="0" borderId="0" xfId="0" applyNumberFormat="1" applyFont="1" applyAlignment="1">
      <alignment/>
    </xf>
    <xf numFmtId="3" fontId="17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"/>
    </xf>
    <xf numFmtId="3" fontId="7" fillId="0" borderId="2" xfId="0" applyNumberFormat="1" applyFont="1" applyAlignment="1">
      <alignment/>
    </xf>
    <xf numFmtId="0" fontId="15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3" fontId="7" fillId="0" borderId="7" xfId="0" applyNumberFormat="1" applyFont="1" applyAlignment="1">
      <alignment/>
    </xf>
    <xf numFmtId="3" fontId="7" fillId="0" borderId="10" xfId="0" applyNumberFormat="1" applyFont="1" applyAlignment="1">
      <alignment/>
    </xf>
    <xf numFmtId="3" fontId="0" fillId="0" borderId="7" xfId="0" applyNumberFormat="1" applyFont="1" applyAlignment="1">
      <alignment horizontal="center"/>
    </xf>
    <xf numFmtId="3" fontId="0" fillId="0" borderId="7" xfId="0" applyNumberFormat="1" applyFont="1" applyAlignment="1">
      <alignment horizontal="centerContinuous"/>
    </xf>
    <xf numFmtId="3" fontId="7" fillId="0" borderId="10" xfId="0" applyNumberFormat="1" applyFont="1" applyAlignment="1">
      <alignment horizontal="centerContinuous"/>
    </xf>
    <xf numFmtId="0" fontId="0" fillId="0" borderId="10" xfId="0" applyNumberFormat="1" applyFont="1" applyAlignment="1">
      <alignment/>
    </xf>
    <xf numFmtId="3" fontId="7" fillId="0" borderId="5" xfId="0" applyNumberFormat="1" applyFont="1" applyAlignment="1">
      <alignment/>
    </xf>
    <xf numFmtId="0" fontId="0" fillId="0" borderId="5" xfId="0" applyNumberFormat="1" applyFont="1" applyAlignment="1">
      <alignment/>
    </xf>
    <xf numFmtId="0" fontId="0" fillId="0" borderId="5" xfId="0" applyNumberFormat="1" applyFont="1" applyAlignment="1">
      <alignment horizontal="center"/>
    </xf>
    <xf numFmtId="0" fontId="0" fillId="0" borderId="5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7" xfId="0" applyNumberFormat="1" applyFont="1" applyAlignment="1">
      <alignment/>
    </xf>
    <xf numFmtId="0" fontId="0" fillId="0" borderId="7" xfId="0" applyNumberFormat="1" applyFont="1" applyAlignment="1">
      <alignment horizontal="center"/>
    </xf>
    <xf numFmtId="0" fontId="0" fillId="0" borderId="7" xfId="0" applyNumberFormat="1" applyFont="1" applyAlignment="1">
      <alignment horizontal="centerContinuous"/>
    </xf>
    <xf numFmtId="0" fontId="0" fillId="0" borderId="10" xfId="0" applyNumberFormat="1" applyFont="1" applyAlignment="1">
      <alignment horizontal="centerContinuous"/>
    </xf>
    <xf numFmtId="3" fontId="0" fillId="0" borderId="7" xfId="0" applyNumberFormat="1" applyFont="1" applyAlignment="1">
      <alignment/>
    </xf>
    <xf numFmtId="3" fontId="0" fillId="0" borderId="7" xfId="0" applyNumberFormat="1" applyFont="1" applyAlignment="1">
      <alignment horizontal="centerContinuous"/>
    </xf>
    <xf numFmtId="3" fontId="0" fillId="0" borderId="10" xfId="0" applyNumberFormat="1" applyFont="1" applyAlignment="1">
      <alignment horizontal="centerContinuous"/>
    </xf>
    <xf numFmtId="3" fontId="16" fillId="0" borderId="11" xfId="0" applyNumberFormat="1" applyFont="1" applyAlignment="1">
      <alignment/>
    </xf>
    <xf numFmtId="4" fontId="7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3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94"/>
  <sheetViews>
    <sheetView showGridLines="0" tabSelected="1" zoomScale="75" zoomScaleNormal="75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4.6640625" style="1" customWidth="1"/>
    <col min="3" max="3" width="26.5546875" style="1" customWidth="1"/>
    <col min="4" max="4" width="13.6640625" style="1" customWidth="1"/>
    <col min="5" max="5" width="17.6640625" style="1" customWidth="1"/>
    <col min="6" max="6" width="13.6640625" style="1" customWidth="1"/>
    <col min="7" max="7" width="17.6640625" style="1" customWidth="1"/>
    <col min="8" max="8" width="8.6640625" style="1" customWidth="1"/>
    <col min="9" max="9" width="6.6640625" style="1" customWidth="1"/>
    <col min="10" max="10" width="1.66796875" style="1" customWidth="1"/>
    <col min="11" max="11" width="0" style="1" hidden="1" customWidth="1"/>
    <col min="12" max="16384" width="9.6640625" style="1" customWidth="1"/>
  </cols>
  <sheetData>
    <row r="1" spans="2:239" ht="18.75">
      <c r="B1" s="156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</row>
    <row r="2" spans="13:239" ht="15.75"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</row>
    <row r="3" spans="2:239" ht="18">
      <c r="B3" s="4" t="s">
        <v>1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</row>
    <row r="4" spans="2:239" ht="18">
      <c r="B4" s="4" t="s">
        <v>2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</row>
    <row r="5" spans="2:239" ht="15.75">
      <c r="B5" s="5" t="s">
        <v>3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</row>
    <row r="6" spans="2:239" ht="15.75">
      <c r="B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</row>
    <row r="7" spans="4:239" ht="18">
      <c r="D7" s="6" t="s">
        <v>18</v>
      </c>
      <c r="E7" s="7"/>
      <c r="F7" s="6" t="s">
        <v>27</v>
      </c>
      <c r="G7" s="7"/>
      <c r="H7" s="8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</row>
    <row r="8" spans="4:239" ht="18">
      <c r="D8" s="6" t="s">
        <v>19</v>
      </c>
      <c r="E8" s="9" t="s">
        <v>24</v>
      </c>
      <c r="F8" s="6" t="s">
        <v>19</v>
      </c>
      <c r="G8" s="9" t="s">
        <v>24</v>
      </c>
      <c r="H8" s="8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</row>
    <row r="9" spans="4:239" ht="18">
      <c r="D9" s="10" t="s">
        <v>20</v>
      </c>
      <c r="E9" s="11" t="s">
        <v>25</v>
      </c>
      <c r="F9" s="10" t="s">
        <v>20</v>
      </c>
      <c r="G9" s="11" t="s">
        <v>25</v>
      </c>
      <c r="H9" s="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</row>
    <row r="10" spans="4:239" ht="18">
      <c r="D10" s="10" t="s">
        <v>21</v>
      </c>
      <c r="E10" s="11" t="s">
        <v>21</v>
      </c>
      <c r="F10" s="10" t="s">
        <v>28</v>
      </c>
      <c r="G10" s="11" t="s">
        <v>28</v>
      </c>
      <c r="H10" s="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</row>
    <row r="11" spans="4:239" ht="18">
      <c r="D11" s="12" t="s">
        <v>22</v>
      </c>
      <c r="E11" s="13" t="s">
        <v>26</v>
      </c>
      <c r="F11" s="12" t="s">
        <v>22</v>
      </c>
      <c r="G11" s="13" t="s">
        <v>26</v>
      </c>
      <c r="H11" s="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</row>
    <row r="12" spans="4:239" ht="18">
      <c r="D12" s="14" t="s">
        <v>23</v>
      </c>
      <c r="E12" s="15" t="s">
        <v>23</v>
      </c>
      <c r="F12" s="14" t="s">
        <v>23</v>
      </c>
      <c r="G12" s="15" t="s">
        <v>23</v>
      </c>
      <c r="H12" s="8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</row>
    <row r="13" spans="2:239" ht="15.75">
      <c r="B13" s="1" t="s">
        <v>4</v>
      </c>
      <c r="D13" s="16"/>
      <c r="E13" s="17"/>
      <c r="F13" s="16"/>
      <c r="G13" s="17"/>
      <c r="H13" s="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</row>
    <row r="14" spans="2:239" ht="16.5" customHeight="1">
      <c r="B14" s="4" t="s">
        <v>5</v>
      </c>
      <c r="D14" s="18">
        <v>83543</v>
      </c>
      <c r="E14" s="19">
        <v>77048</v>
      </c>
      <c r="F14" s="18">
        <v>242571</v>
      </c>
      <c r="G14" s="19">
        <v>217129</v>
      </c>
      <c r="H14" s="8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</row>
    <row r="15" spans="4:239" ht="16.5" customHeight="1">
      <c r="D15" s="20"/>
      <c r="E15" s="21"/>
      <c r="F15" s="20"/>
      <c r="G15" s="21"/>
      <c r="H15" s="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</row>
    <row r="16" spans="2:239" ht="16.5" customHeight="1">
      <c r="B16" s="4" t="s">
        <v>6</v>
      </c>
      <c r="D16" s="18">
        <v>7371</v>
      </c>
      <c r="E16" s="19">
        <v>3298</v>
      </c>
      <c r="F16" s="18">
        <v>20826</v>
      </c>
      <c r="G16" s="19">
        <v>10217</v>
      </c>
      <c r="H16" s="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</row>
    <row r="17" spans="4:239" ht="16.5" customHeight="1">
      <c r="D17" s="22"/>
      <c r="E17" s="23"/>
      <c r="F17" s="22"/>
      <c r="G17" s="23"/>
      <c r="H17" s="8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</row>
    <row r="18" spans="2:239" ht="16.5" customHeight="1">
      <c r="B18" s="24" t="s">
        <v>7</v>
      </c>
      <c r="D18" s="25">
        <v>-1828</v>
      </c>
      <c r="E18" s="26">
        <v>-1927</v>
      </c>
      <c r="F18" s="25">
        <v>-4935</v>
      </c>
      <c r="G18" s="26">
        <v>-5333</v>
      </c>
      <c r="H18" s="8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</row>
    <row r="19" spans="2:239" ht="16.5" customHeight="1">
      <c r="B19" s="1" t="s">
        <v>4</v>
      </c>
      <c r="D19" s="22"/>
      <c r="E19" s="23"/>
      <c r="F19" s="22"/>
      <c r="G19" s="23"/>
      <c r="H19" s="8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</row>
    <row r="20" spans="2:239" ht="16.5" customHeight="1">
      <c r="B20" s="24" t="s">
        <v>8</v>
      </c>
      <c r="D20" s="25">
        <v>0</v>
      </c>
      <c r="E20" s="26">
        <v>1</v>
      </c>
      <c r="F20" s="25">
        <v>13</v>
      </c>
      <c r="G20" s="26">
        <v>157</v>
      </c>
      <c r="H20" s="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</row>
    <row r="21" spans="4:239" ht="16.5" customHeight="1">
      <c r="D21" s="22"/>
      <c r="E21" s="23"/>
      <c r="F21" s="22"/>
      <c r="G21" s="23"/>
      <c r="H21" s="8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</row>
    <row r="22" spans="4:239" ht="16.5" customHeight="1">
      <c r="D22" s="27"/>
      <c r="E22" s="28"/>
      <c r="F22" s="27"/>
      <c r="G22" s="28"/>
      <c r="H22" s="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</row>
    <row r="23" spans="2:239" ht="16.5" customHeight="1">
      <c r="B23" s="4" t="s">
        <v>9</v>
      </c>
      <c r="D23" s="18">
        <f>D16+D18+D20</f>
        <v>5543</v>
      </c>
      <c r="E23" s="19">
        <f>E16+E18+E20</f>
        <v>1372</v>
      </c>
      <c r="F23" s="18">
        <f>F16+F18+F20</f>
        <v>15904</v>
      </c>
      <c r="G23" s="19">
        <f>G16+G18+G20</f>
        <v>5041</v>
      </c>
      <c r="H23" s="8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</row>
    <row r="24" spans="4:239" ht="16.5" customHeight="1">
      <c r="D24" s="22"/>
      <c r="E24" s="23"/>
      <c r="F24" s="22"/>
      <c r="G24" s="23"/>
      <c r="H24" s="8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</row>
    <row r="25" spans="2:239" ht="16.5" customHeight="1">
      <c r="B25" s="24" t="s">
        <v>10</v>
      </c>
      <c r="D25" s="25">
        <v>-1486</v>
      </c>
      <c r="E25" s="26">
        <v>-202</v>
      </c>
      <c r="F25" s="25">
        <v>-3504</v>
      </c>
      <c r="G25" s="26">
        <v>-1950</v>
      </c>
      <c r="H25" s="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</row>
    <row r="26" spans="4:239" ht="16.5" customHeight="1">
      <c r="D26" s="22"/>
      <c r="E26" s="23"/>
      <c r="F26" s="22"/>
      <c r="G26" s="23"/>
      <c r="H26" s="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</row>
    <row r="27" spans="4:239" ht="16.5" customHeight="1">
      <c r="D27" s="27"/>
      <c r="E27" s="28"/>
      <c r="F27" s="27"/>
      <c r="G27" s="28"/>
      <c r="H27" s="8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</row>
    <row r="28" spans="2:239" ht="16.5" customHeight="1">
      <c r="B28" s="4" t="s">
        <v>11</v>
      </c>
      <c r="D28" s="18">
        <f>D23+D25</f>
        <v>4057</v>
      </c>
      <c r="E28" s="19">
        <f>E23+E25</f>
        <v>1170</v>
      </c>
      <c r="F28" s="18">
        <f>F23+F25</f>
        <v>12400</v>
      </c>
      <c r="G28" s="19">
        <f>G23+G25</f>
        <v>3091</v>
      </c>
      <c r="H28" s="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</row>
    <row r="29" spans="4:239" ht="16.5" customHeight="1">
      <c r="D29" s="22"/>
      <c r="E29" s="23"/>
      <c r="F29" s="22"/>
      <c r="G29" s="23"/>
      <c r="H29" s="8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</row>
    <row r="30" spans="2:239" ht="16.5" customHeight="1">
      <c r="B30" s="24" t="s">
        <v>12</v>
      </c>
      <c r="D30" s="25">
        <v>-960</v>
      </c>
      <c r="E30" s="26">
        <v>-515</v>
      </c>
      <c r="F30" s="25">
        <v>-3240</v>
      </c>
      <c r="G30" s="26">
        <v>-1406</v>
      </c>
      <c r="H30" s="8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</row>
    <row r="31" spans="4:239" ht="16.5" customHeight="1">
      <c r="D31" s="22"/>
      <c r="E31" s="23"/>
      <c r="F31" s="22"/>
      <c r="G31" s="23"/>
      <c r="H31" s="8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</row>
    <row r="32" spans="4:239" ht="16.5" customHeight="1">
      <c r="D32" s="27"/>
      <c r="E32" s="28"/>
      <c r="F32" s="27"/>
      <c r="G32" s="28"/>
      <c r="H32" s="8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</row>
    <row r="33" spans="2:239" ht="16.5" customHeight="1">
      <c r="B33" s="4" t="s">
        <v>13</v>
      </c>
      <c r="D33" s="18">
        <f>D28+D30</f>
        <v>3097</v>
      </c>
      <c r="E33" s="19">
        <f>E28+E30</f>
        <v>655</v>
      </c>
      <c r="F33" s="18">
        <f>F28+F30</f>
        <v>9160</v>
      </c>
      <c r="G33" s="19">
        <f>G28+G30</f>
        <v>1685</v>
      </c>
      <c r="H33" s="8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</row>
    <row r="34" spans="4:239" ht="16.5" customHeight="1">
      <c r="D34" s="22"/>
      <c r="E34" s="23"/>
      <c r="F34" s="22"/>
      <c r="G34" s="23"/>
      <c r="H34" s="8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</row>
    <row r="35" spans="4:239" ht="16.5" customHeight="1">
      <c r="D35" s="29"/>
      <c r="E35" s="30"/>
      <c r="F35" s="29"/>
      <c r="G35" s="30"/>
      <c r="H35" s="8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</row>
    <row r="36" spans="2:239" ht="16.5" customHeight="1">
      <c r="B36" s="24" t="s">
        <v>14</v>
      </c>
      <c r="D36" s="31">
        <v>7.56</v>
      </c>
      <c r="E36" s="32">
        <v>1.64</v>
      </c>
      <c r="F36" s="31">
        <v>22.36</v>
      </c>
      <c r="G36" s="32">
        <v>4.22</v>
      </c>
      <c r="H36" s="8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</row>
    <row r="37" spans="4:239" ht="16.5" customHeight="1">
      <c r="D37" s="8"/>
      <c r="E37" s="33"/>
      <c r="F37" s="8"/>
      <c r="G37" s="33"/>
      <c r="H37" s="8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</row>
    <row r="38" spans="4:239" ht="16.5" customHeight="1">
      <c r="D38" s="29"/>
      <c r="E38" s="30"/>
      <c r="F38" s="29"/>
      <c r="G38" s="30"/>
      <c r="H38" s="8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</row>
    <row r="39" spans="2:239" ht="16.5" customHeight="1">
      <c r="B39" s="24" t="s">
        <v>15</v>
      </c>
      <c r="D39" s="31">
        <v>7.44</v>
      </c>
      <c r="E39" s="32">
        <v>1.64</v>
      </c>
      <c r="F39" s="34">
        <v>22.01</v>
      </c>
      <c r="G39" s="32">
        <v>4.22</v>
      </c>
      <c r="H39" s="8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</row>
    <row r="40" spans="4:239" ht="16.5" customHeight="1">
      <c r="D40" s="8"/>
      <c r="E40" s="33"/>
      <c r="F40" s="8"/>
      <c r="G40" s="33"/>
      <c r="H40" s="8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</row>
    <row r="41" spans="4:239" ht="15.75">
      <c r="D41" s="35"/>
      <c r="E41" s="35"/>
      <c r="F41" s="35"/>
      <c r="G41" s="35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</row>
    <row r="42" spans="13:239" ht="15.75"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</row>
    <row r="43" spans="2:239" ht="18">
      <c r="B43" s="4" t="s">
        <v>16</v>
      </c>
      <c r="C43" s="4"/>
      <c r="D43" s="4"/>
      <c r="E43" s="4"/>
      <c r="F43" s="4"/>
      <c r="G43" s="4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</row>
    <row r="44" spans="2:239" ht="13.5" customHeight="1">
      <c r="B44" s="4" t="s">
        <v>17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</row>
    <row r="45" spans="13:239" ht="15.75"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</row>
    <row r="46" spans="13:239" ht="13.5" customHeight="1"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</row>
    <row r="47" spans="13:239" ht="15.75"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</row>
    <row r="48" spans="13:239" ht="15.75"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</row>
    <row r="49" spans="13:239" ht="13.5" customHeight="1"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</row>
    <row r="50" spans="13:239" ht="15.75"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</row>
    <row r="51" spans="13:239" ht="13.5" customHeight="1"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</row>
    <row r="52" spans="13:239" ht="15.75"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</row>
    <row r="53" spans="13:239" ht="15.75"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</row>
    <row r="54" spans="13:239" ht="13.5" customHeight="1"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</row>
    <row r="55" spans="13:239" ht="15.75"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</row>
    <row r="56" spans="13:239" ht="13.5" customHeight="1"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</row>
    <row r="57" spans="13:239" ht="13.5" customHeight="1"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</row>
    <row r="58" spans="13:239" ht="13.5" customHeight="1"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</row>
    <row r="59" spans="13:239" ht="15.75"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</row>
    <row r="60" spans="13:239" ht="15.75"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</row>
    <row r="61" spans="13:239" ht="13.5" customHeight="1"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</row>
    <row r="62" spans="13:239" ht="15.75"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</row>
    <row r="63" spans="13:239" ht="15.75"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</row>
    <row r="64" spans="13:239" ht="15.75"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</row>
    <row r="65" spans="13:239" ht="15.75"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</row>
    <row r="66" spans="13:239" ht="13.5" customHeight="1"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</row>
    <row r="67" spans="13:239" ht="15.75"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</row>
    <row r="68" spans="13:239" ht="15.75"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</row>
    <row r="69" spans="13:239" ht="13.5" customHeight="1"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</row>
    <row r="70" spans="13:239" ht="15.75"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</row>
    <row r="71" spans="13:239" ht="15.75"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</row>
    <row r="72" spans="13:239" ht="15.75"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</row>
    <row r="73" spans="13:239" ht="9.75" customHeight="1"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</row>
    <row r="74" spans="13:239" ht="15.75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</row>
    <row r="75" spans="13:239" ht="15.75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</row>
    <row r="76" spans="13:239" ht="9.75" customHeight="1"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</row>
    <row r="77" spans="13:239" ht="15.75"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</row>
    <row r="78" spans="13:239" ht="15.75"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</row>
    <row r="79" spans="13:239" ht="10.5" customHeight="1"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</row>
    <row r="80" spans="13:239" ht="15.75"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</row>
    <row r="81" spans="1:239" ht="15.75">
      <c r="A81" s="3"/>
      <c r="B81" s="36"/>
      <c r="C81" s="36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</row>
    <row r="82" spans="1:239" ht="15.75">
      <c r="A82" s="3"/>
      <c r="B82" s="36"/>
      <c r="C82" s="36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</row>
    <row r="83" spans="1:239" ht="15.75">
      <c r="A83" s="3"/>
      <c r="B83" s="36"/>
      <c r="C83" s="36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</row>
    <row r="84" spans="1:239" ht="15.75">
      <c r="A84" s="3"/>
      <c r="B84" s="36"/>
      <c r="C84" s="36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</row>
    <row r="85" spans="1:239" ht="15.75">
      <c r="A85" s="3"/>
      <c r="B85" s="36"/>
      <c r="C85" s="36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</row>
    <row r="86" spans="1:239" ht="15.75">
      <c r="A86" s="3"/>
      <c r="B86" s="36"/>
      <c r="C86" s="36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</row>
    <row r="87" spans="1:239" ht="15.75">
      <c r="A87" s="3"/>
      <c r="B87" s="36"/>
      <c r="C87" s="36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</row>
    <row r="88" spans="1:239" ht="15.75">
      <c r="A88" s="3"/>
      <c r="B88" s="36"/>
      <c r="C88" s="36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</row>
    <row r="89" spans="1:239" ht="15.75">
      <c r="A89" s="3"/>
      <c r="B89" s="36"/>
      <c r="C89" s="36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</row>
    <row r="90" spans="1:239" ht="15.75">
      <c r="A90" s="3"/>
      <c r="B90" s="36"/>
      <c r="C90" s="36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</row>
    <row r="91" spans="1:239" ht="15.75">
      <c r="A91" s="3"/>
      <c r="B91" s="36"/>
      <c r="C91" s="36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</row>
    <row r="92" spans="1:239" ht="15.75">
      <c r="A92" s="3"/>
      <c r="B92" s="36"/>
      <c r="C92" s="36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</row>
    <row r="93" spans="1:239" ht="15.75">
      <c r="A93" s="3"/>
      <c r="B93" s="36"/>
      <c r="C93" s="36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</row>
    <row r="94" spans="1:239" ht="15.75">
      <c r="A94" s="3"/>
      <c r="B94" s="36"/>
      <c r="C94" s="36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</row>
  </sheetData>
  <printOptions horizontalCentered="1"/>
  <pageMargins left="0.35" right="0.37777777777777777" top="0.25" bottom="0.2777777777777778" header="0" footer="0"/>
  <pageSetup fitToHeight="1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3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9.6640625" style="1" customWidth="1"/>
    <col min="3" max="3" width="4.6640625" style="1" customWidth="1"/>
    <col min="4" max="7" width="9.6640625" style="1" customWidth="1"/>
    <col min="8" max="8" width="10.6640625" style="1" customWidth="1"/>
    <col min="9" max="10" width="7.6640625" style="1" customWidth="1"/>
    <col min="11" max="12" width="3.6640625" style="1" customWidth="1"/>
    <col min="13" max="16384" width="9.6640625" style="1" customWidth="1"/>
  </cols>
  <sheetData>
    <row r="2" ht="15.75">
      <c r="J2" s="123" t="s">
        <v>364</v>
      </c>
    </row>
    <row r="3" spans="2:10" ht="15.75">
      <c r="B3" s="80" t="s">
        <v>116</v>
      </c>
      <c r="C3" s="81" t="s">
        <v>273</v>
      </c>
      <c r="J3" s="123"/>
    </row>
    <row r="5" spans="2:10" ht="15.75">
      <c r="B5" s="124">
        <v>21</v>
      </c>
      <c r="C5" s="125" t="s">
        <v>324</v>
      </c>
      <c r="D5" s="125"/>
      <c r="E5" s="111"/>
      <c r="F5" s="111"/>
      <c r="G5" s="111"/>
      <c r="H5" s="111"/>
      <c r="I5" s="111"/>
      <c r="J5" s="111"/>
    </row>
    <row r="6" spans="2:10" ht="15.75">
      <c r="B6" s="124"/>
      <c r="C6" s="125" t="s">
        <v>325</v>
      </c>
      <c r="D6" s="125"/>
      <c r="E6" s="111"/>
      <c r="F6" s="111"/>
      <c r="G6" s="111"/>
      <c r="H6" s="111"/>
      <c r="I6" s="111"/>
      <c r="J6" s="111"/>
    </row>
    <row r="7" spans="2:10" ht="7.5" customHeight="1">
      <c r="B7" s="131"/>
      <c r="C7" s="134" t="s">
        <v>4</v>
      </c>
      <c r="D7" s="134"/>
      <c r="E7" s="134"/>
      <c r="F7" s="134"/>
      <c r="G7" s="134"/>
      <c r="H7" s="134"/>
      <c r="I7" s="134"/>
      <c r="J7" s="134"/>
    </row>
    <row r="8" spans="2:10" ht="15" customHeight="1">
      <c r="B8" s="131"/>
      <c r="C8" s="127" t="s">
        <v>326</v>
      </c>
      <c r="D8" s="134"/>
      <c r="E8" s="134"/>
      <c r="F8" s="134"/>
      <c r="G8" s="134"/>
      <c r="H8" s="134"/>
      <c r="I8" s="134"/>
      <c r="J8" s="134"/>
    </row>
    <row r="9" spans="2:10" ht="15" customHeight="1">
      <c r="B9" s="131"/>
      <c r="C9" s="127" t="s">
        <v>327</v>
      </c>
      <c r="D9" s="134"/>
      <c r="E9" s="134"/>
      <c r="F9" s="134"/>
      <c r="G9" s="134"/>
      <c r="H9" s="134"/>
      <c r="I9" s="134"/>
      <c r="J9" s="134"/>
    </row>
    <row r="10" spans="2:10" ht="15" customHeight="1">
      <c r="B10" s="131"/>
      <c r="C10" s="127" t="s">
        <v>328</v>
      </c>
      <c r="D10" s="134"/>
      <c r="E10" s="134"/>
      <c r="F10" s="134"/>
      <c r="G10" s="134"/>
      <c r="H10" s="134"/>
      <c r="I10" s="134"/>
      <c r="J10" s="134"/>
    </row>
    <row r="11" spans="2:10" ht="15" customHeight="1">
      <c r="B11" s="131"/>
      <c r="C11" s="127" t="s">
        <v>329</v>
      </c>
      <c r="D11" s="134"/>
      <c r="E11" s="134"/>
      <c r="F11" s="134"/>
      <c r="G11" s="134"/>
      <c r="H11" s="134"/>
      <c r="I11" s="134"/>
      <c r="J11" s="134"/>
    </row>
    <row r="12" spans="2:10" ht="15" customHeight="1">
      <c r="B12" s="131"/>
      <c r="C12" s="127" t="s">
        <v>330</v>
      </c>
      <c r="D12" s="134"/>
      <c r="E12" s="134"/>
      <c r="F12" s="134"/>
      <c r="G12" s="134"/>
      <c r="H12" s="134"/>
      <c r="I12" s="134"/>
      <c r="J12" s="134"/>
    </row>
    <row r="13" spans="2:10" ht="15" customHeight="1">
      <c r="B13" s="131"/>
      <c r="C13" s="127" t="s">
        <v>331</v>
      </c>
      <c r="D13" s="134"/>
      <c r="E13" s="134"/>
      <c r="F13" s="134"/>
      <c r="G13" s="134"/>
      <c r="H13" s="134"/>
      <c r="I13" s="134"/>
      <c r="J13" s="134"/>
    </row>
    <row r="14" spans="2:13" ht="15.75">
      <c r="B14" s="131"/>
      <c r="D14" s="134"/>
      <c r="E14" s="134"/>
      <c r="F14" s="134"/>
      <c r="G14" s="134"/>
      <c r="H14" s="134"/>
      <c r="I14" s="134"/>
      <c r="J14" s="134"/>
      <c r="M14" s="121"/>
    </row>
    <row r="15" spans="2:10" ht="15.75">
      <c r="B15" s="124">
        <v>22</v>
      </c>
      <c r="C15" s="125" t="s">
        <v>332</v>
      </c>
      <c r="D15" s="125"/>
      <c r="E15" s="111"/>
      <c r="F15" s="111"/>
      <c r="G15" s="111"/>
      <c r="H15" s="111"/>
      <c r="I15" s="111"/>
      <c r="J15" s="111"/>
    </row>
    <row r="16" spans="2:10" ht="15.75">
      <c r="B16" s="124"/>
      <c r="C16" s="125" t="s">
        <v>333</v>
      </c>
      <c r="D16" s="125"/>
      <c r="E16" s="111"/>
      <c r="F16" s="111"/>
      <c r="G16" s="111"/>
      <c r="H16" s="111"/>
      <c r="I16" s="111"/>
      <c r="J16" s="111"/>
    </row>
    <row r="17" spans="2:10" ht="7.5" customHeight="1">
      <c r="B17" s="124"/>
      <c r="C17" s="125"/>
      <c r="D17" s="125"/>
      <c r="E17" s="111"/>
      <c r="F17" s="111"/>
      <c r="G17" s="111"/>
      <c r="H17" s="111"/>
      <c r="I17" s="111"/>
      <c r="J17" s="111"/>
    </row>
    <row r="18" spans="2:10" ht="15.75">
      <c r="B18" s="124"/>
      <c r="C18" s="75" t="s">
        <v>334</v>
      </c>
      <c r="D18" s="123"/>
      <c r="E18" s="121"/>
      <c r="F18" s="111"/>
      <c r="G18" s="111"/>
      <c r="H18" s="111"/>
      <c r="I18" s="111"/>
      <c r="J18" s="111"/>
    </row>
    <row r="19" spans="2:10" ht="15.75">
      <c r="B19" s="124"/>
      <c r="C19" s="75" t="s">
        <v>335</v>
      </c>
      <c r="D19" s="123"/>
      <c r="E19" s="121"/>
      <c r="F19" s="111"/>
      <c r="G19" s="111"/>
      <c r="H19" s="111"/>
      <c r="I19" s="111"/>
      <c r="J19" s="111"/>
    </row>
    <row r="20" spans="2:10" ht="15.75">
      <c r="B20" s="124"/>
      <c r="C20" s="75" t="s">
        <v>336</v>
      </c>
      <c r="D20" s="123"/>
      <c r="E20" s="121"/>
      <c r="F20" s="111"/>
      <c r="G20" s="111"/>
      <c r="H20" s="111"/>
      <c r="I20" s="111"/>
      <c r="J20" s="111"/>
    </row>
    <row r="21" spans="2:10" ht="15.75">
      <c r="B21" s="124"/>
      <c r="C21" s="75" t="s">
        <v>337</v>
      </c>
      <c r="D21" s="123"/>
      <c r="E21" s="121"/>
      <c r="F21" s="111"/>
      <c r="G21" s="111"/>
      <c r="H21" s="111"/>
      <c r="I21" s="111"/>
      <c r="J21" s="111"/>
    </row>
    <row r="22" spans="2:10" ht="15.75">
      <c r="B22" s="124"/>
      <c r="C22" s="75" t="s">
        <v>338</v>
      </c>
      <c r="D22" s="123"/>
      <c r="E22" s="121"/>
      <c r="F22" s="111"/>
      <c r="G22" s="111"/>
      <c r="H22" s="111"/>
      <c r="I22" s="111"/>
      <c r="J22" s="111"/>
    </row>
    <row r="23" spans="2:10" ht="15.75">
      <c r="B23" s="124"/>
      <c r="C23" s="75" t="s">
        <v>339</v>
      </c>
      <c r="D23" s="123"/>
      <c r="E23" s="121"/>
      <c r="F23" s="111"/>
      <c r="G23" s="111"/>
      <c r="H23" s="111"/>
      <c r="I23" s="111"/>
      <c r="J23" s="111"/>
    </row>
    <row r="24" spans="2:10" ht="15.75">
      <c r="B24" s="124"/>
      <c r="C24" s="111" t="s">
        <v>340</v>
      </c>
      <c r="D24" s="123"/>
      <c r="E24" s="121"/>
      <c r="F24" s="111"/>
      <c r="G24" s="111"/>
      <c r="H24" s="111"/>
      <c r="I24" s="111"/>
      <c r="J24" s="111"/>
    </row>
    <row r="25" spans="2:10" ht="15.75">
      <c r="B25" s="124"/>
      <c r="C25" s="111" t="s">
        <v>341</v>
      </c>
      <c r="D25" s="123"/>
      <c r="E25" s="121"/>
      <c r="F25" s="111"/>
      <c r="G25" s="111"/>
      <c r="H25" s="111"/>
      <c r="I25" s="111"/>
      <c r="J25" s="111"/>
    </row>
    <row r="26" spans="2:10" ht="15.75">
      <c r="B26" s="124"/>
      <c r="C26" s="111" t="s">
        <v>342</v>
      </c>
      <c r="D26" s="123"/>
      <c r="E26" s="121"/>
      <c r="F26" s="111"/>
      <c r="G26" s="111"/>
      <c r="H26" s="111"/>
      <c r="I26" s="111"/>
      <c r="J26" s="111"/>
    </row>
    <row r="27" spans="2:10" ht="15.75">
      <c r="B27" s="124"/>
      <c r="C27" s="111"/>
      <c r="D27" s="125"/>
      <c r="E27" s="111"/>
      <c r="F27" s="111"/>
      <c r="G27" s="111"/>
      <c r="H27" s="111"/>
      <c r="I27" s="111"/>
      <c r="J27" s="111"/>
    </row>
    <row r="28" spans="2:10" ht="15.75">
      <c r="B28" s="124">
        <v>23</v>
      </c>
      <c r="C28" s="125" t="s">
        <v>343</v>
      </c>
      <c r="E28" s="111"/>
      <c r="F28" s="111"/>
      <c r="G28" s="111"/>
      <c r="H28" s="111"/>
      <c r="I28" s="111"/>
      <c r="J28" s="111"/>
    </row>
    <row r="29" spans="2:10" ht="15.75">
      <c r="B29" s="124"/>
      <c r="C29" s="111" t="s">
        <v>344</v>
      </c>
      <c r="E29" s="111"/>
      <c r="F29" s="111"/>
      <c r="G29" s="111"/>
      <c r="H29" s="111"/>
      <c r="I29" s="111"/>
      <c r="J29" s="111"/>
    </row>
    <row r="30" spans="2:10" ht="15.75">
      <c r="B30" s="124"/>
      <c r="C30" s="111" t="s">
        <v>345</v>
      </c>
      <c r="E30" s="111"/>
      <c r="F30" s="111"/>
      <c r="G30" s="111"/>
      <c r="H30" s="111"/>
      <c r="I30" s="111"/>
      <c r="J30" s="111"/>
    </row>
    <row r="31" spans="2:3" ht="15.75">
      <c r="B31" s="124"/>
      <c r="C31" s="111" t="s">
        <v>346</v>
      </c>
    </row>
    <row r="32" spans="2:3" ht="15.75">
      <c r="B32" s="124"/>
      <c r="C32" s="111" t="s">
        <v>347</v>
      </c>
    </row>
    <row r="33" spans="2:4" ht="15">
      <c r="B33" s="131"/>
      <c r="C33" s="111"/>
      <c r="D33" s="111"/>
    </row>
    <row r="34" spans="2:4" ht="15.75">
      <c r="B34" s="124">
        <v>24</v>
      </c>
      <c r="C34" s="125" t="s">
        <v>348</v>
      </c>
      <c r="D34" s="125"/>
    </row>
    <row r="35" spans="2:4" ht="15">
      <c r="B35" s="131"/>
      <c r="C35" s="111" t="s">
        <v>349</v>
      </c>
      <c r="D35" s="111"/>
    </row>
    <row r="37" spans="2:3" ht="15.75">
      <c r="B37" s="124">
        <v>25</v>
      </c>
      <c r="C37" s="125" t="s">
        <v>350</v>
      </c>
    </row>
    <row r="38" spans="2:3" ht="15">
      <c r="B38" s="131"/>
      <c r="C38" s="111" t="s">
        <v>351</v>
      </c>
    </row>
    <row r="40" spans="2:10" ht="15.75">
      <c r="B40" s="124">
        <v>26</v>
      </c>
      <c r="C40" s="125" t="s">
        <v>352</v>
      </c>
      <c r="D40" s="121"/>
      <c r="E40" s="121"/>
      <c r="F40" s="121"/>
      <c r="G40" s="121"/>
      <c r="H40" s="121"/>
      <c r="I40" s="121"/>
      <c r="J40" s="121"/>
    </row>
    <row r="41" spans="2:10" ht="15.75">
      <c r="B41" s="124"/>
      <c r="C41" s="160" t="s">
        <v>4</v>
      </c>
      <c r="D41" s="121"/>
      <c r="E41" s="121"/>
      <c r="F41" s="121"/>
      <c r="G41" s="121"/>
      <c r="H41" s="121"/>
      <c r="I41" s="124" t="s">
        <v>363</v>
      </c>
      <c r="J41" s="121"/>
    </row>
    <row r="42" spans="2:10" ht="15.75">
      <c r="B42" s="124"/>
      <c r="C42" s="126"/>
      <c r="D42" s="121"/>
      <c r="E42" s="121"/>
      <c r="F42" s="121"/>
      <c r="G42" s="121"/>
      <c r="H42" s="121"/>
      <c r="I42" s="124" t="s">
        <v>115</v>
      </c>
      <c r="J42" s="121"/>
    </row>
    <row r="43" spans="2:10" ht="15.75">
      <c r="B43" s="124"/>
      <c r="C43" s="69" t="s">
        <v>353</v>
      </c>
      <c r="D43" s="121"/>
      <c r="E43" s="121"/>
      <c r="F43" s="121"/>
      <c r="G43" s="121"/>
      <c r="H43" s="121"/>
      <c r="I43" s="121"/>
      <c r="J43" s="121"/>
    </row>
    <row r="44" spans="2:10" ht="9" customHeight="1">
      <c r="B44" s="124"/>
      <c r="C44" s="75" t="s">
        <v>4</v>
      </c>
      <c r="D44" s="121"/>
      <c r="E44" s="121"/>
      <c r="F44" s="121"/>
      <c r="G44" s="121"/>
      <c r="H44" s="121"/>
      <c r="I44" s="121"/>
      <c r="J44" s="121"/>
    </row>
    <row r="45" spans="2:10" ht="15.75">
      <c r="B45" s="124"/>
      <c r="C45" s="75" t="s">
        <v>354</v>
      </c>
      <c r="D45" s="121"/>
      <c r="E45" s="121"/>
      <c r="F45" s="121"/>
      <c r="G45" s="121"/>
      <c r="H45" s="121"/>
      <c r="I45" s="111">
        <v>3097</v>
      </c>
      <c r="J45" s="121"/>
    </row>
    <row r="46" spans="2:10" ht="9" customHeight="1">
      <c r="B46" s="124"/>
      <c r="C46" s="75" t="s">
        <v>4</v>
      </c>
      <c r="D46" s="121"/>
      <c r="E46" s="121"/>
      <c r="F46" s="121"/>
      <c r="G46" s="121"/>
      <c r="H46" s="121"/>
      <c r="I46" s="154"/>
      <c r="J46" s="121"/>
    </row>
    <row r="47" spans="2:10" ht="15.75">
      <c r="B47" s="124"/>
      <c r="C47" s="111" t="s">
        <v>355</v>
      </c>
      <c r="D47" s="121"/>
      <c r="E47" s="121"/>
      <c r="F47" s="121"/>
      <c r="G47" s="121"/>
      <c r="H47" s="121"/>
      <c r="I47" s="111">
        <v>40710</v>
      </c>
      <c r="J47" s="121"/>
    </row>
    <row r="48" spans="3:9" ht="15">
      <c r="C48" s="75" t="s">
        <v>356</v>
      </c>
      <c r="I48" s="1">
        <v>290</v>
      </c>
    </row>
    <row r="49" spans="3:9" ht="15">
      <c r="C49" s="75" t="s">
        <v>357</v>
      </c>
      <c r="I49" s="1">
        <v>-33</v>
      </c>
    </row>
    <row r="50" spans="3:9" ht="15">
      <c r="C50" s="75" t="s">
        <v>358</v>
      </c>
      <c r="I50" s="98">
        <f>SUM(I47:I49)</f>
        <v>40967</v>
      </c>
    </row>
    <row r="51" ht="9" customHeight="1">
      <c r="I51" s="79"/>
    </row>
    <row r="52" spans="3:9" ht="15.75">
      <c r="C52" s="75" t="s">
        <v>14</v>
      </c>
      <c r="I52" s="155">
        <f>I45/I50*100</f>
        <v>7.559743207947861</v>
      </c>
    </row>
    <row r="53" spans="3:9" ht="9.75" customHeight="1">
      <c r="C53" s="75" t="s">
        <v>4</v>
      </c>
      <c r="I53" s="76"/>
    </row>
    <row r="54" spans="3:9" ht="15.75">
      <c r="C54" s="69" t="s">
        <v>359</v>
      </c>
      <c r="D54" s="121"/>
      <c r="E54" s="121"/>
      <c r="F54" s="121"/>
      <c r="G54" s="121"/>
      <c r="H54" s="121"/>
      <c r="I54" s="121"/>
    </row>
    <row r="55" spans="3:9" ht="9" customHeight="1">
      <c r="C55" s="75" t="s">
        <v>4</v>
      </c>
      <c r="D55" s="121"/>
      <c r="E55" s="121"/>
      <c r="F55" s="121"/>
      <c r="G55" s="121"/>
      <c r="H55" s="121"/>
      <c r="I55" s="121"/>
    </row>
    <row r="56" spans="3:9" ht="15.75">
      <c r="C56" s="75" t="s">
        <v>354</v>
      </c>
      <c r="D56" s="121"/>
      <c r="E56" s="121"/>
      <c r="F56" s="121"/>
      <c r="G56" s="121"/>
      <c r="H56" s="121"/>
      <c r="I56" s="111">
        <f>I45</f>
        <v>3097</v>
      </c>
    </row>
    <row r="57" spans="3:9" ht="9" customHeight="1">
      <c r="C57" s="75" t="s">
        <v>4</v>
      </c>
      <c r="D57" s="121"/>
      <c r="E57" s="121"/>
      <c r="F57" s="121"/>
      <c r="G57" s="121"/>
      <c r="H57" s="121"/>
      <c r="I57" s="154"/>
    </row>
    <row r="58" spans="3:9" ht="15.75">
      <c r="C58" s="111" t="s">
        <v>360</v>
      </c>
      <c r="D58" s="121"/>
      <c r="E58" s="121"/>
      <c r="F58" s="121"/>
      <c r="G58" s="121"/>
      <c r="H58" s="121"/>
      <c r="I58" s="111">
        <f>I50</f>
        <v>40967</v>
      </c>
    </row>
    <row r="59" spans="3:9" ht="15">
      <c r="C59" s="75" t="s">
        <v>361</v>
      </c>
      <c r="I59" s="1">
        <v>651</v>
      </c>
    </row>
    <row r="60" spans="3:9" ht="15">
      <c r="C60" s="75" t="s">
        <v>362</v>
      </c>
      <c r="I60" s="98">
        <f>SUM(I58:I59)</f>
        <v>41618</v>
      </c>
    </row>
    <row r="61" ht="9" customHeight="1">
      <c r="I61" s="79"/>
    </row>
    <row r="62" spans="3:9" ht="15.75">
      <c r="C62" s="75" t="s">
        <v>15</v>
      </c>
      <c r="I62" s="155">
        <f>I56/I60*100</f>
        <v>7.441491662261522</v>
      </c>
    </row>
    <row r="63" spans="3:9" ht="15">
      <c r="C63" s="75" t="s">
        <v>4</v>
      </c>
      <c r="I63" s="76"/>
    </row>
  </sheetData>
  <printOptions horizontalCentered="1"/>
  <pageMargins left="0.35" right="0.37777777777777777" top="0.25" bottom="0.2777777777777778" header="0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4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4.6640625" style="1" customWidth="1"/>
    <col min="3" max="3" width="2.6640625" style="1" customWidth="1"/>
    <col min="4" max="4" width="35.6640625" style="1" customWidth="1"/>
    <col min="5" max="5" width="9.77734375" style="1" customWidth="1"/>
    <col min="6" max="7" width="13.6640625" style="1" customWidth="1"/>
    <col min="8" max="9" width="8.6640625" style="1" customWidth="1"/>
    <col min="10" max="10" width="1.66796875" style="1" customWidth="1"/>
    <col min="11" max="16384" width="9.6640625" style="1" customWidth="1"/>
  </cols>
  <sheetData>
    <row r="1" spans="1:255" ht="18.75">
      <c r="A1" s="3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75">
      <c r="A2" s="3"/>
      <c r="B2" s="37"/>
      <c r="C2" s="38"/>
      <c r="D2" s="38"/>
      <c r="E2" s="38"/>
      <c r="F2" s="38"/>
      <c r="G2" s="3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8.75">
      <c r="A3" s="3"/>
      <c r="B3" s="39" t="s">
        <v>29</v>
      </c>
      <c r="C3" s="38"/>
      <c r="D3" s="38"/>
      <c r="E3" s="38"/>
      <c r="F3" s="38"/>
      <c r="G3" s="3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75">
      <c r="A4" s="3"/>
      <c r="B4" s="5" t="s">
        <v>3</v>
      </c>
      <c r="C4" s="40"/>
      <c r="D4" s="40"/>
      <c r="E4" s="40"/>
      <c r="F4" s="40"/>
      <c r="G4" s="4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8.75">
      <c r="A5" s="3"/>
      <c r="B5" s="41" t="s">
        <v>4</v>
      </c>
      <c r="C5" s="3"/>
      <c r="D5" s="3"/>
      <c r="E5" s="3"/>
      <c r="F5" s="42" t="s">
        <v>58</v>
      </c>
      <c r="G5" s="43" t="s">
        <v>60</v>
      </c>
      <c r="H5" s="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.75">
      <c r="A6" s="3"/>
      <c r="B6" s="41"/>
      <c r="C6" s="3"/>
      <c r="D6" s="3"/>
      <c r="E6" s="3"/>
      <c r="F6" s="44" t="s">
        <v>59</v>
      </c>
      <c r="G6" s="45" t="s">
        <v>61</v>
      </c>
      <c r="H6" s="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.75">
      <c r="A7" s="3"/>
      <c r="B7" s="41"/>
      <c r="C7" s="3"/>
      <c r="D7" s="3"/>
      <c r="E7" s="3"/>
      <c r="F7" s="44" t="s">
        <v>19</v>
      </c>
      <c r="G7" s="45" t="s">
        <v>62</v>
      </c>
      <c r="H7" s="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8.75">
      <c r="A8" s="3"/>
      <c r="B8" s="41"/>
      <c r="C8" s="3"/>
      <c r="D8" s="3"/>
      <c r="E8" s="3"/>
      <c r="F8" s="44" t="s">
        <v>21</v>
      </c>
      <c r="G8" s="45" t="s">
        <v>63</v>
      </c>
      <c r="H8" s="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8.75">
      <c r="A9" s="3"/>
      <c r="B9" s="3"/>
      <c r="C9" s="3"/>
      <c r="D9" s="3"/>
      <c r="E9" s="3"/>
      <c r="F9" s="44" t="s">
        <v>22</v>
      </c>
      <c r="G9" s="45" t="s">
        <v>64</v>
      </c>
      <c r="H9" s="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8.75">
      <c r="A10" s="3"/>
      <c r="B10" s="39" t="s">
        <v>4</v>
      </c>
      <c r="C10" s="3"/>
      <c r="D10" s="3"/>
      <c r="E10" s="3"/>
      <c r="F10" s="44" t="s">
        <v>23</v>
      </c>
      <c r="G10" s="45" t="s">
        <v>23</v>
      </c>
      <c r="H10" s="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6.75" customHeight="1">
      <c r="A11" s="3"/>
      <c r="B11" s="3"/>
      <c r="C11" s="3"/>
      <c r="D11" s="3"/>
      <c r="E11" s="3"/>
      <c r="F11" s="46"/>
      <c r="G11" s="47"/>
      <c r="H11" s="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8.75">
      <c r="A12" s="3"/>
      <c r="B12" s="36" t="s">
        <v>4</v>
      </c>
      <c r="C12" s="39" t="s">
        <v>30</v>
      </c>
      <c r="D12" s="48"/>
      <c r="E12" s="3"/>
      <c r="F12" s="49">
        <v>103795</v>
      </c>
      <c r="G12" s="50">
        <v>104754</v>
      </c>
      <c r="H12" s="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6.75" customHeight="1">
      <c r="A13" s="3"/>
      <c r="B13" s="36"/>
      <c r="C13" s="48"/>
      <c r="D13" s="48"/>
      <c r="E13" s="3"/>
      <c r="F13" s="49"/>
      <c r="G13" s="50" t="s">
        <v>4</v>
      </c>
      <c r="H13" s="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6.5" customHeight="1">
      <c r="A14" s="3"/>
      <c r="B14" s="36" t="s">
        <v>4</v>
      </c>
      <c r="C14" s="39" t="s">
        <v>31</v>
      </c>
      <c r="D14" s="48"/>
      <c r="E14" s="3"/>
      <c r="F14" s="49">
        <v>2358</v>
      </c>
      <c r="G14" s="50">
        <v>2472</v>
      </c>
      <c r="H14" s="8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6.75" customHeight="1">
      <c r="A15" s="3"/>
      <c r="B15" s="36"/>
      <c r="C15" s="48"/>
      <c r="D15" s="48"/>
      <c r="E15" s="3"/>
      <c r="F15" s="49"/>
      <c r="G15" s="50"/>
      <c r="H15" s="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8.75">
      <c r="A16" s="3"/>
      <c r="B16" s="36" t="s">
        <v>4</v>
      </c>
      <c r="C16" s="39" t="s">
        <v>32</v>
      </c>
      <c r="D16" s="48"/>
      <c r="E16" s="3"/>
      <c r="F16" s="49">
        <v>380</v>
      </c>
      <c r="G16" s="50">
        <v>375</v>
      </c>
      <c r="H16" s="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6.75" customHeight="1">
      <c r="A17" s="3"/>
      <c r="B17" s="36"/>
      <c r="C17" s="48"/>
      <c r="D17" s="48"/>
      <c r="E17" s="3"/>
      <c r="F17" s="49"/>
      <c r="G17" s="50"/>
      <c r="H17" s="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8.75">
      <c r="A18" s="3"/>
      <c r="B18" s="36" t="s">
        <v>4</v>
      </c>
      <c r="C18" s="39" t="s">
        <v>33</v>
      </c>
      <c r="D18" s="48"/>
      <c r="E18" s="3"/>
      <c r="F18" s="49"/>
      <c r="G18" s="50"/>
      <c r="H18" s="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8.75">
      <c r="A19" s="3"/>
      <c r="B19" s="36"/>
      <c r="C19" s="51"/>
      <c r="D19" s="52" t="s">
        <v>44</v>
      </c>
      <c r="E19" s="53"/>
      <c r="F19" s="54">
        <v>117527</v>
      </c>
      <c r="G19" s="55">
        <v>64912</v>
      </c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8.75">
      <c r="A20" s="3"/>
      <c r="B20" s="36"/>
      <c r="C20" s="56"/>
      <c r="D20" s="57" t="s">
        <v>45</v>
      </c>
      <c r="E20" s="3"/>
      <c r="F20" s="49">
        <v>97053</v>
      </c>
      <c r="G20" s="50">
        <v>86890</v>
      </c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8.75">
      <c r="A21" s="3"/>
      <c r="B21" s="36"/>
      <c r="C21" s="56"/>
      <c r="D21" s="57" t="s">
        <v>46</v>
      </c>
      <c r="E21" s="3"/>
      <c r="F21" s="49">
        <v>7586</v>
      </c>
      <c r="G21" s="50">
        <v>8804</v>
      </c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8.75">
      <c r="A22" s="3"/>
      <c r="B22" s="36"/>
      <c r="C22" s="56"/>
      <c r="D22" s="57" t="s">
        <v>47</v>
      </c>
      <c r="E22" s="3"/>
      <c r="F22" s="49">
        <v>4708</v>
      </c>
      <c r="G22" s="50">
        <v>5486</v>
      </c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8.75">
      <c r="A23" s="3"/>
      <c r="B23" s="36"/>
      <c r="C23" s="56"/>
      <c r="D23" s="58" t="s">
        <v>4</v>
      </c>
      <c r="E23" s="3"/>
      <c r="F23" s="49"/>
      <c r="G23" s="50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8.75">
      <c r="A24" s="3"/>
      <c r="B24" s="36"/>
      <c r="C24" s="59"/>
      <c r="D24" s="59"/>
      <c r="E24" s="53"/>
      <c r="F24" s="54">
        <f>SUM(F19:F23)</f>
        <v>226874</v>
      </c>
      <c r="G24" s="55">
        <f>SUM(G19:G23)</f>
        <v>166092</v>
      </c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8.75">
      <c r="A25" s="3"/>
      <c r="B25" s="36" t="s">
        <v>4</v>
      </c>
      <c r="C25" s="39" t="s">
        <v>34</v>
      </c>
      <c r="D25" s="48"/>
      <c r="E25" s="3"/>
      <c r="F25" s="49"/>
      <c r="G25" s="50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8.75">
      <c r="A26" s="3"/>
      <c r="B26" s="36"/>
      <c r="C26" s="51"/>
      <c r="D26" s="52" t="s">
        <v>48</v>
      </c>
      <c r="E26" s="53"/>
      <c r="F26" s="54">
        <v>40140</v>
      </c>
      <c r="G26" s="55">
        <v>21614</v>
      </c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8.75">
      <c r="A27" s="3"/>
      <c r="B27" s="36"/>
      <c r="C27" s="56"/>
      <c r="D27" s="57" t="s">
        <v>49</v>
      </c>
      <c r="E27" s="3"/>
      <c r="F27" s="49">
        <v>10880</v>
      </c>
      <c r="G27" s="50">
        <v>7782</v>
      </c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8.75">
      <c r="A28" s="3"/>
      <c r="B28" s="36"/>
      <c r="C28" s="56"/>
      <c r="D28" s="57" t="s">
        <v>50</v>
      </c>
      <c r="E28" s="3"/>
      <c r="F28" s="49">
        <v>549</v>
      </c>
      <c r="G28" s="50">
        <v>479</v>
      </c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8.75">
      <c r="A29" s="3"/>
      <c r="B29" s="36"/>
      <c r="C29" s="56"/>
      <c r="D29" s="57" t="s">
        <v>51</v>
      </c>
      <c r="E29" s="3"/>
      <c r="F29" s="49">
        <v>133694</v>
      </c>
      <c r="G29" s="50">
        <v>102943</v>
      </c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8.75">
      <c r="A30" s="3"/>
      <c r="B30" s="36"/>
      <c r="C30" s="56"/>
      <c r="D30" s="57" t="s">
        <v>52</v>
      </c>
      <c r="E30" s="3"/>
      <c r="F30" s="60">
        <v>1653</v>
      </c>
      <c r="G30" s="50">
        <v>2601</v>
      </c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8.75">
      <c r="A31" s="3"/>
      <c r="B31" s="36"/>
      <c r="C31" s="56"/>
      <c r="D31" s="57" t="s">
        <v>53</v>
      </c>
      <c r="E31" s="3"/>
      <c r="F31" s="49">
        <v>0</v>
      </c>
      <c r="G31" s="50">
        <v>1026</v>
      </c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8.75">
      <c r="A32" s="3"/>
      <c r="B32" s="36"/>
      <c r="C32" s="59"/>
      <c r="D32" s="59"/>
      <c r="E32" s="53"/>
      <c r="F32" s="54">
        <f>SUM(F26:F31)</f>
        <v>186916</v>
      </c>
      <c r="G32" s="55">
        <f>SUM(G26:G31)</f>
        <v>136445</v>
      </c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6.75" customHeight="1">
      <c r="A33" s="3"/>
      <c r="B33" s="36"/>
      <c r="C33" s="48"/>
      <c r="D33" s="48"/>
      <c r="E33" s="3"/>
      <c r="F33" s="49"/>
      <c r="G33" s="50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8.75">
      <c r="A34" s="3"/>
      <c r="B34" s="36" t="s">
        <v>4</v>
      </c>
      <c r="C34" s="39" t="s">
        <v>35</v>
      </c>
      <c r="D34" s="48"/>
      <c r="E34" s="3"/>
      <c r="F34" s="49">
        <f>F24-F32</f>
        <v>39958</v>
      </c>
      <c r="G34" s="50">
        <f>G24-G32</f>
        <v>29647</v>
      </c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6.75" customHeight="1">
      <c r="A35" s="3"/>
      <c r="B35" s="36"/>
      <c r="C35" s="48"/>
      <c r="D35" s="48"/>
      <c r="E35" s="3"/>
      <c r="F35" s="49"/>
      <c r="G35" s="50"/>
      <c r="H35" s="8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8.75">
      <c r="A36" s="3"/>
      <c r="B36" s="36"/>
      <c r="C36" s="48"/>
      <c r="D36" s="48"/>
      <c r="E36" s="3"/>
      <c r="F36" s="61">
        <f>F12+F14+F16+F34</f>
        <v>146491</v>
      </c>
      <c r="G36" s="62">
        <f>G12+G14+G16+G34</f>
        <v>137248</v>
      </c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6.75" customHeight="1">
      <c r="A37" s="3"/>
      <c r="B37" s="36" t="s">
        <v>4</v>
      </c>
      <c r="C37" s="48" t="s">
        <v>4</v>
      </c>
      <c r="D37" s="48"/>
      <c r="E37" s="3"/>
      <c r="F37" s="63"/>
      <c r="G37" s="64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8.75" customHeight="1">
      <c r="A38" s="3"/>
      <c r="B38" s="36" t="s">
        <v>4</v>
      </c>
      <c r="C38" s="39" t="s">
        <v>36</v>
      </c>
      <c r="D38" s="48"/>
      <c r="E38" s="3"/>
      <c r="F38" s="49"/>
      <c r="G38" s="50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8.75" customHeight="1">
      <c r="A39" s="3"/>
      <c r="B39" s="36"/>
      <c r="C39" s="39" t="s">
        <v>37</v>
      </c>
      <c r="D39" s="48"/>
      <c r="E39" s="3"/>
      <c r="F39" s="49"/>
      <c r="G39" s="50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6" customHeight="1">
      <c r="A40" s="3"/>
      <c r="B40" s="36"/>
      <c r="C40" s="48"/>
      <c r="D40" s="48"/>
      <c r="E40" s="3"/>
      <c r="F40" s="49"/>
      <c r="G40" s="50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ht="18.75">
      <c r="A41" s="3"/>
      <c r="B41" s="36" t="s">
        <v>4</v>
      </c>
      <c r="D41" s="65" t="s">
        <v>54</v>
      </c>
      <c r="E41" s="3"/>
      <c r="F41" s="49">
        <v>41386</v>
      </c>
      <c r="G41" s="50">
        <v>40710</v>
      </c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ht="18.75">
      <c r="A42" s="3"/>
      <c r="B42" s="36"/>
      <c r="D42" s="65" t="s">
        <v>55</v>
      </c>
      <c r="E42" s="3"/>
      <c r="F42" s="49">
        <v>67691</v>
      </c>
      <c r="G42" s="50">
        <v>57881</v>
      </c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ht="18.75">
      <c r="A43" s="3"/>
      <c r="B43" s="36"/>
      <c r="D43" s="65" t="s">
        <v>56</v>
      </c>
      <c r="E43" s="3"/>
      <c r="F43" s="49">
        <v>-332</v>
      </c>
      <c r="G43" s="50">
        <v>0</v>
      </c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ht="6.75" customHeight="1">
      <c r="A44" s="3"/>
      <c r="B44" s="36"/>
      <c r="C44" s="48"/>
      <c r="D44" s="48"/>
      <c r="E44" s="3"/>
      <c r="F44" s="49"/>
      <c r="G44" s="50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ht="18.75">
      <c r="A45" s="3"/>
      <c r="B45" s="36"/>
      <c r="C45" s="48"/>
      <c r="D45" s="48" t="s">
        <v>4</v>
      </c>
      <c r="E45" s="3"/>
      <c r="F45" s="54">
        <f>SUM(F41:F44)</f>
        <v>108745</v>
      </c>
      <c r="G45" s="55">
        <f>SUM(G41:G44)</f>
        <v>98591</v>
      </c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ht="6.75" customHeight="1">
      <c r="A46" s="3"/>
      <c r="B46" s="36"/>
      <c r="C46" s="48"/>
      <c r="D46" s="48"/>
      <c r="E46" s="3"/>
      <c r="F46" s="54"/>
      <c r="G46" s="55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8.75">
      <c r="A47" s="3"/>
      <c r="B47" s="36" t="s">
        <v>4</v>
      </c>
      <c r="C47" s="39" t="s">
        <v>38</v>
      </c>
      <c r="D47" s="48"/>
      <c r="E47" s="3"/>
      <c r="F47" s="49">
        <v>18607</v>
      </c>
      <c r="G47" s="50">
        <v>14587</v>
      </c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ht="6.75" customHeight="1">
      <c r="A48" s="3"/>
      <c r="B48" s="36"/>
      <c r="C48" s="48"/>
      <c r="D48" s="48"/>
      <c r="E48" s="3"/>
      <c r="F48" s="49"/>
      <c r="G48" s="50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18.75">
      <c r="A49" s="3"/>
      <c r="B49" s="36" t="s">
        <v>4</v>
      </c>
      <c r="C49" s="39" t="s">
        <v>39</v>
      </c>
      <c r="D49" s="48"/>
      <c r="E49" s="3"/>
      <c r="F49" s="49" t="s">
        <v>4</v>
      </c>
      <c r="G49" s="50" t="s">
        <v>4</v>
      </c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ht="6.75" customHeight="1">
      <c r="A50" s="3"/>
      <c r="B50" s="36"/>
      <c r="C50" s="48"/>
      <c r="D50" s="48"/>
      <c r="E50" s="3"/>
      <c r="F50" s="49"/>
      <c r="G50" s="50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 ht="18.75">
      <c r="A51" s="3"/>
      <c r="B51" s="36" t="s">
        <v>4</v>
      </c>
      <c r="C51" s="48" t="s">
        <v>4</v>
      </c>
      <c r="D51" s="65" t="s">
        <v>50</v>
      </c>
      <c r="E51" s="3"/>
      <c r="F51" s="54">
        <v>1020</v>
      </c>
      <c r="G51" s="55">
        <v>996</v>
      </c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 ht="16.5" customHeight="1">
      <c r="A52" s="3"/>
      <c r="B52" s="36"/>
      <c r="C52" s="48"/>
      <c r="D52" s="65" t="s">
        <v>51</v>
      </c>
      <c r="E52" s="3"/>
      <c r="F52" s="49">
        <v>14520</v>
      </c>
      <c r="G52" s="50">
        <v>20130</v>
      </c>
      <c r="H52" s="8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 ht="18" customHeight="1">
      <c r="A53" s="3"/>
      <c r="B53" s="36"/>
      <c r="C53" s="48"/>
      <c r="D53" s="65" t="s">
        <v>57</v>
      </c>
      <c r="E53" s="3"/>
      <c r="F53" s="49">
        <v>3599</v>
      </c>
      <c r="G53" s="50">
        <v>2944</v>
      </c>
      <c r="H53" s="8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 ht="18.75">
      <c r="A54" s="3"/>
      <c r="B54" s="36" t="s">
        <v>4</v>
      </c>
      <c r="C54" s="48" t="s">
        <v>4</v>
      </c>
      <c r="E54" s="3"/>
      <c r="F54" s="54">
        <f>SUM(F51:F53)</f>
        <v>19139</v>
      </c>
      <c r="G54" s="55">
        <f>SUM(G51:G53)</f>
        <v>24070</v>
      </c>
      <c r="H54" s="8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 ht="6.75" customHeight="1">
      <c r="A55" s="3"/>
      <c r="B55" s="36"/>
      <c r="C55" s="48"/>
      <c r="D55" s="48"/>
      <c r="E55" s="3"/>
      <c r="F55" s="49"/>
      <c r="G55" s="50"/>
      <c r="H55" s="8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 ht="18.75">
      <c r="A56" s="3"/>
      <c r="B56" s="36"/>
      <c r="C56" s="48"/>
      <c r="D56" s="48"/>
      <c r="E56" s="3"/>
      <c r="F56" s="61">
        <f>F45+F47+F54</f>
        <v>146491</v>
      </c>
      <c r="G56" s="62">
        <f>G45+G47+G54</f>
        <v>137248</v>
      </c>
      <c r="H56" s="8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 ht="10.5" customHeight="1">
      <c r="A57" s="3"/>
      <c r="B57" s="36"/>
      <c r="C57" s="48"/>
      <c r="D57" s="48"/>
      <c r="E57" s="3"/>
      <c r="F57" s="63"/>
      <c r="G57" s="64"/>
      <c r="H57" s="8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 ht="15.75" customHeight="1">
      <c r="A58" s="3"/>
      <c r="B58" s="36"/>
      <c r="C58" s="48" t="s">
        <v>40</v>
      </c>
      <c r="D58" s="48"/>
      <c r="E58" s="3"/>
      <c r="F58" s="66">
        <f>(+F45-F14)/F41</f>
        <v>2.5706035857536365</v>
      </c>
      <c r="G58" s="67">
        <f>(+G45-G14)/G41</f>
        <v>2.361066077130926</v>
      </c>
      <c r="H58" s="8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 ht="6.75" customHeight="1">
      <c r="A59" s="3"/>
      <c r="B59" s="36"/>
      <c r="C59" s="3"/>
      <c r="D59" s="3"/>
      <c r="E59" s="3"/>
      <c r="F59" s="49"/>
      <c r="G59" s="50"/>
      <c r="H59" s="8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5.75">
      <c r="A60" s="3"/>
      <c r="B60" s="36"/>
      <c r="C60" s="3" t="s">
        <v>4</v>
      </c>
      <c r="D60" s="3"/>
      <c r="E60" s="3"/>
      <c r="F60" s="68"/>
      <c r="G60" s="68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5.75">
      <c r="A61" s="3"/>
      <c r="B61" s="36"/>
      <c r="C61" s="3"/>
      <c r="D61" s="3"/>
      <c r="E61" s="3"/>
      <c r="F61" s="3" t="s">
        <v>4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8">
      <c r="A62" s="3"/>
      <c r="B62" s="36"/>
      <c r="C62" s="4" t="s">
        <v>41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8">
      <c r="A63" s="3"/>
      <c r="B63" s="36"/>
      <c r="C63" s="4" t="s">
        <v>42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8.75">
      <c r="A64" s="3"/>
      <c r="B64" s="36"/>
      <c r="C64" s="39" t="s">
        <v>43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5.75">
      <c r="A65" s="3"/>
      <c r="B65" s="3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5.75">
      <c r="A66" s="3"/>
      <c r="B66" s="3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5.75">
      <c r="A67" s="3"/>
      <c r="B67" s="3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.75">
      <c r="A68" s="3"/>
      <c r="B68" s="3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 ht="15.75">
      <c r="A69" s="3"/>
      <c r="B69" s="3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 ht="15.75">
      <c r="A70" s="3"/>
      <c r="B70" s="3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ht="15.75">
      <c r="A71" s="3"/>
      <c r="B71" s="3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ht="15.75">
      <c r="A72" s="3"/>
      <c r="B72" s="3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5.75">
      <c r="A73" s="3"/>
      <c r="B73" s="3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ht="15.75">
      <c r="A74" s="3"/>
      <c r="B74" s="3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ht="15.75">
      <c r="A75" s="3"/>
      <c r="B75" s="3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ht="15.75">
      <c r="A76" s="3"/>
      <c r="B76" s="3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ht="15.75">
      <c r="A77" s="3"/>
      <c r="B77" s="3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</sheetData>
  <printOptions horizontalCentered="1"/>
  <pageMargins left="0.35" right="0.37777777777777777" top="0.25" bottom="0.2777777777777778" header="0" footer="0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0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5.6640625" style="1" customWidth="1"/>
    <col min="2" max="2" width="1.66796875" style="1" customWidth="1"/>
    <col min="3" max="3" width="3.6640625" style="1" customWidth="1"/>
    <col min="4" max="4" width="29.6640625" style="1" customWidth="1"/>
    <col min="5" max="5" width="1.66796875" style="1" customWidth="1"/>
    <col min="6" max="7" width="10.6640625" style="1" customWidth="1"/>
    <col min="8" max="8" width="13.6640625" style="1" customWidth="1"/>
    <col min="9" max="9" width="11.6640625" style="1" customWidth="1"/>
    <col min="10" max="11" width="10.6640625" style="1" customWidth="1"/>
    <col min="12" max="12" width="12.6640625" style="1" customWidth="1"/>
    <col min="13" max="13" width="1.66796875" style="1" customWidth="1"/>
    <col min="14" max="16384" width="9.6640625" style="1" customWidth="1"/>
  </cols>
  <sheetData>
    <row r="1" spans="2:3" ht="18.75">
      <c r="B1" s="156" t="s">
        <v>0</v>
      </c>
      <c r="C1" s="2"/>
    </row>
    <row r="3" spans="2:3" ht="18">
      <c r="B3" s="4" t="s">
        <v>65</v>
      </c>
      <c r="C3" s="69"/>
    </row>
    <row r="4" spans="2:3" ht="18">
      <c r="B4" s="4" t="s">
        <v>66</v>
      </c>
      <c r="C4" s="69"/>
    </row>
    <row r="6" spans="6:13" ht="54">
      <c r="F6" s="70" t="s">
        <v>88</v>
      </c>
      <c r="G6" s="70" t="s">
        <v>89</v>
      </c>
      <c r="H6" s="70" t="s">
        <v>90</v>
      </c>
      <c r="I6" s="70" t="s">
        <v>91</v>
      </c>
      <c r="J6" s="70" t="s">
        <v>92</v>
      </c>
      <c r="K6" s="70" t="s">
        <v>93</v>
      </c>
      <c r="L6" s="71" t="s">
        <v>94</v>
      </c>
      <c r="M6" s="33"/>
    </row>
    <row r="7" spans="6:13" ht="18">
      <c r="F7" s="15" t="s">
        <v>23</v>
      </c>
      <c r="G7" s="15" t="s">
        <v>23</v>
      </c>
      <c r="H7" s="15" t="s">
        <v>23</v>
      </c>
      <c r="I7" s="15" t="s">
        <v>23</v>
      </c>
      <c r="J7" s="15" t="s">
        <v>23</v>
      </c>
      <c r="K7" s="15" t="s">
        <v>23</v>
      </c>
      <c r="L7" s="15" t="s">
        <v>23</v>
      </c>
      <c r="M7" s="33"/>
    </row>
    <row r="8" spans="6:13" ht="15">
      <c r="F8" s="17"/>
      <c r="G8" s="17"/>
      <c r="H8" s="17"/>
      <c r="I8" s="17"/>
      <c r="J8" s="17"/>
      <c r="K8" s="17"/>
      <c r="L8" s="17"/>
      <c r="M8" s="33"/>
    </row>
    <row r="9" spans="3:13" ht="18">
      <c r="C9" s="24" t="s">
        <v>73</v>
      </c>
      <c r="D9" s="24"/>
      <c r="E9" s="24"/>
      <c r="F9" s="26">
        <v>40710</v>
      </c>
      <c r="G9" s="26">
        <v>25174</v>
      </c>
      <c r="H9" s="26">
        <v>2143</v>
      </c>
      <c r="I9" s="26">
        <v>0</v>
      </c>
      <c r="J9" s="26">
        <v>30565</v>
      </c>
      <c r="K9" s="26">
        <v>0</v>
      </c>
      <c r="L9" s="26">
        <f>SUM(F9:K9)</f>
        <v>98592</v>
      </c>
      <c r="M9" s="33"/>
    </row>
    <row r="10" spans="6:13" ht="15">
      <c r="F10" s="23"/>
      <c r="G10" s="23"/>
      <c r="H10" s="23"/>
      <c r="I10" s="23"/>
      <c r="J10" s="23"/>
      <c r="K10" s="23"/>
      <c r="L10" s="23"/>
      <c r="M10" s="33"/>
    </row>
    <row r="11" spans="3:13" ht="18.75">
      <c r="C11" s="72" t="s">
        <v>74</v>
      </c>
      <c r="D11" s="72"/>
      <c r="F11" s="23"/>
      <c r="G11" s="23"/>
      <c r="H11" s="23"/>
      <c r="I11" s="23"/>
      <c r="J11" s="23"/>
      <c r="K11" s="23"/>
      <c r="L11" s="23"/>
      <c r="M11" s="33"/>
    </row>
    <row r="12" spans="3:13" ht="18.75">
      <c r="C12" s="72"/>
      <c r="D12" s="72" t="s">
        <v>86</v>
      </c>
      <c r="F12" s="23"/>
      <c r="G12" s="23"/>
      <c r="H12" s="23"/>
      <c r="I12" s="23"/>
      <c r="J12" s="23"/>
      <c r="K12" s="23"/>
      <c r="L12" s="23"/>
      <c r="M12" s="33"/>
    </row>
    <row r="13" spans="6:13" ht="6" customHeight="1">
      <c r="F13" s="23"/>
      <c r="G13" s="23"/>
      <c r="H13" s="23"/>
      <c r="I13" s="23"/>
      <c r="J13" s="23"/>
      <c r="K13" s="23"/>
      <c r="L13" s="23"/>
      <c r="M13" s="33"/>
    </row>
    <row r="14" spans="4:13" ht="18">
      <c r="D14" s="24" t="s">
        <v>87</v>
      </c>
      <c r="E14" s="24"/>
      <c r="F14" s="26" t="s">
        <v>4</v>
      </c>
      <c r="G14" s="26"/>
      <c r="H14" s="26"/>
      <c r="I14" s="26"/>
      <c r="J14" s="26" t="s">
        <v>4</v>
      </c>
      <c r="K14" s="26"/>
      <c r="L14" s="26">
        <f>SUM(F14:K14)</f>
        <v>0</v>
      </c>
      <c r="M14" s="33"/>
    </row>
    <row r="15" spans="6:13" ht="15">
      <c r="F15" s="23"/>
      <c r="G15" s="23"/>
      <c r="H15" s="23"/>
      <c r="I15" s="23"/>
      <c r="J15" s="23"/>
      <c r="K15" s="23"/>
      <c r="L15" s="23"/>
      <c r="M15" s="33"/>
    </row>
    <row r="16" spans="3:13" ht="18">
      <c r="C16" s="24" t="s">
        <v>75</v>
      </c>
      <c r="D16" s="24"/>
      <c r="E16" s="24"/>
      <c r="F16" s="26" t="s">
        <v>4</v>
      </c>
      <c r="G16" s="26"/>
      <c r="H16" s="26"/>
      <c r="I16" s="26"/>
      <c r="J16" s="26">
        <v>9160</v>
      </c>
      <c r="K16" s="26"/>
      <c r="L16" s="26">
        <f>SUM(F16:K16)</f>
        <v>9160</v>
      </c>
      <c r="M16" s="33"/>
    </row>
    <row r="17" spans="6:13" ht="15">
      <c r="F17" s="23"/>
      <c r="G17" s="23"/>
      <c r="H17" s="23"/>
      <c r="I17" s="23"/>
      <c r="J17" s="23"/>
      <c r="K17" s="23"/>
      <c r="L17" s="23"/>
      <c r="M17" s="33"/>
    </row>
    <row r="18" spans="3:13" ht="18">
      <c r="C18" s="24" t="s">
        <v>76</v>
      </c>
      <c r="D18" s="24"/>
      <c r="E18" s="24"/>
      <c r="F18" s="26" t="s">
        <v>4</v>
      </c>
      <c r="G18" s="26"/>
      <c r="H18" s="26"/>
      <c r="I18" s="26"/>
      <c r="J18" s="26">
        <v>0</v>
      </c>
      <c r="K18" s="26"/>
      <c r="L18" s="26">
        <f>SUM(F18:K18)</f>
        <v>0</v>
      </c>
      <c r="M18" s="33"/>
    </row>
    <row r="19" spans="6:13" ht="15">
      <c r="F19" s="23"/>
      <c r="G19" s="23"/>
      <c r="H19" s="23"/>
      <c r="I19" s="23"/>
      <c r="J19" s="23"/>
      <c r="K19" s="23"/>
      <c r="L19" s="23"/>
      <c r="M19" s="33"/>
    </row>
    <row r="20" spans="3:13" ht="18">
      <c r="C20" s="24" t="s">
        <v>77</v>
      </c>
      <c r="D20" s="24"/>
      <c r="E20" s="24"/>
      <c r="F20" s="26">
        <v>676</v>
      </c>
      <c r="G20" s="26">
        <v>649</v>
      </c>
      <c r="H20" s="26"/>
      <c r="I20" s="26"/>
      <c r="J20" s="26"/>
      <c r="K20" s="26"/>
      <c r="L20" s="26">
        <f>SUM(F20:K20)</f>
        <v>1325</v>
      </c>
      <c r="M20" s="33"/>
    </row>
    <row r="21" spans="6:13" ht="15">
      <c r="F21" s="23"/>
      <c r="G21" s="23"/>
      <c r="H21" s="23"/>
      <c r="I21" s="23"/>
      <c r="J21" s="23"/>
      <c r="K21" s="23"/>
      <c r="L21" s="23"/>
      <c r="M21" s="33"/>
    </row>
    <row r="22" spans="3:13" ht="18">
      <c r="C22" s="24" t="s">
        <v>78</v>
      </c>
      <c r="D22" s="24"/>
      <c r="E22" s="24"/>
      <c r="F22" s="26" t="s">
        <v>4</v>
      </c>
      <c r="G22" s="26"/>
      <c r="H22" s="26"/>
      <c r="I22" s="26"/>
      <c r="J22" s="26"/>
      <c r="K22" s="26">
        <v>-332</v>
      </c>
      <c r="L22" s="26">
        <f>SUM(F22:K22)</f>
        <v>-332</v>
      </c>
      <c r="M22" s="33"/>
    </row>
    <row r="23" spans="6:13" ht="15">
      <c r="F23" s="23"/>
      <c r="G23" s="23"/>
      <c r="H23" s="23"/>
      <c r="I23" s="23"/>
      <c r="J23" s="23"/>
      <c r="K23" s="23"/>
      <c r="L23" s="23"/>
      <c r="M23" s="33"/>
    </row>
    <row r="24" spans="6:13" ht="15">
      <c r="F24" s="73"/>
      <c r="G24" s="74"/>
      <c r="H24" s="74"/>
      <c r="I24" s="74"/>
      <c r="J24" s="74"/>
      <c r="K24" s="74"/>
      <c r="L24" s="74"/>
      <c r="M24" s="8"/>
    </row>
    <row r="25" spans="3:13" ht="18">
      <c r="C25" s="4" t="s">
        <v>79</v>
      </c>
      <c r="D25" s="4"/>
      <c r="E25" s="4"/>
      <c r="F25" s="18">
        <f aca="true" t="shared" si="0" ref="F25:L25">SUM(F9:F23)</f>
        <v>41386</v>
      </c>
      <c r="G25" s="19">
        <f t="shared" si="0"/>
        <v>25823</v>
      </c>
      <c r="H25" s="19">
        <f t="shared" si="0"/>
        <v>2143</v>
      </c>
      <c r="I25" s="19">
        <f t="shared" si="0"/>
        <v>0</v>
      </c>
      <c r="J25" s="19">
        <f t="shared" si="0"/>
        <v>39725</v>
      </c>
      <c r="K25" s="19">
        <f t="shared" si="0"/>
        <v>-332</v>
      </c>
      <c r="L25" s="19">
        <f t="shared" si="0"/>
        <v>108745</v>
      </c>
      <c r="M25" s="8"/>
    </row>
    <row r="26" spans="6:13" ht="15">
      <c r="F26" s="22"/>
      <c r="G26" s="23"/>
      <c r="H26" s="23"/>
      <c r="I26" s="23"/>
      <c r="J26" s="23"/>
      <c r="K26" s="23"/>
      <c r="L26" s="23"/>
      <c r="M26" s="8"/>
    </row>
    <row r="27" spans="6:13" ht="15">
      <c r="F27" s="74"/>
      <c r="G27" s="74"/>
      <c r="H27" s="74"/>
      <c r="I27" s="74"/>
      <c r="J27" s="74"/>
      <c r="K27" s="74"/>
      <c r="L27" s="74"/>
      <c r="M27" s="33"/>
    </row>
    <row r="28" spans="3:13" ht="18">
      <c r="C28" s="24" t="s">
        <v>80</v>
      </c>
      <c r="D28" s="24"/>
      <c r="E28" s="24"/>
      <c r="F28" s="26">
        <v>20350</v>
      </c>
      <c r="G28" s="26">
        <v>5672</v>
      </c>
      <c r="H28" s="26">
        <v>2143</v>
      </c>
      <c r="I28" s="26">
        <v>-21</v>
      </c>
      <c r="J28" s="26">
        <v>30063</v>
      </c>
      <c r="K28" s="26">
        <v>0</v>
      </c>
      <c r="L28" s="26">
        <f>SUM(F28:J28)</f>
        <v>58207</v>
      </c>
      <c r="M28" s="33"/>
    </row>
    <row r="29" spans="6:13" ht="15">
      <c r="F29" s="23"/>
      <c r="G29" s="23"/>
      <c r="H29" s="23"/>
      <c r="I29" s="23"/>
      <c r="J29" s="23"/>
      <c r="K29" s="23"/>
      <c r="L29" s="23"/>
      <c r="M29" s="33"/>
    </row>
    <row r="30" spans="2:13" ht="18">
      <c r="B30" s="75" t="s">
        <v>4</v>
      </c>
      <c r="C30" s="24" t="s">
        <v>81</v>
      </c>
      <c r="D30" s="24"/>
      <c r="E30" s="24"/>
      <c r="F30" s="26"/>
      <c r="G30" s="26"/>
      <c r="H30" s="26"/>
      <c r="I30" s="26"/>
      <c r="J30" s="26">
        <v>-513</v>
      </c>
      <c r="K30" s="26"/>
      <c r="L30" s="26">
        <f>SUM(F30:J30)</f>
        <v>-513</v>
      </c>
      <c r="M30" s="33"/>
    </row>
    <row r="31" spans="6:13" ht="15">
      <c r="F31" s="23"/>
      <c r="G31" s="23"/>
      <c r="H31" s="23"/>
      <c r="I31" s="23"/>
      <c r="J31" s="23"/>
      <c r="K31" s="23"/>
      <c r="L31" s="23"/>
      <c r="M31" s="33"/>
    </row>
    <row r="32" spans="3:13" ht="18.75">
      <c r="C32" s="72" t="s">
        <v>74</v>
      </c>
      <c r="D32" s="72"/>
      <c r="F32" s="23"/>
      <c r="G32" s="23"/>
      <c r="H32" s="23"/>
      <c r="I32" s="23"/>
      <c r="J32" s="23"/>
      <c r="K32" s="23"/>
      <c r="L32" s="23"/>
      <c r="M32" s="33"/>
    </row>
    <row r="33" spans="3:13" ht="18.75">
      <c r="C33" s="72"/>
      <c r="D33" s="72" t="s">
        <v>86</v>
      </c>
      <c r="F33" s="23"/>
      <c r="G33" s="23"/>
      <c r="H33" s="23"/>
      <c r="I33" s="23"/>
      <c r="J33" s="23"/>
      <c r="K33" s="23"/>
      <c r="L33" s="23" t="s">
        <v>4</v>
      </c>
      <c r="M33" s="33"/>
    </row>
    <row r="34" spans="6:13" ht="6" customHeight="1">
      <c r="F34" s="23"/>
      <c r="G34" s="23"/>
      <c r="H34" s="23"/>
      <c r="I34" s="23"/>
      <c r="J34" s="23"/>
      <c r="K34" s="23"/>
      <c r="L34" s="23"/>
      <c r="M34" s="33"/>
    </row>
    <row r="35" spans="4:13" ht="18">
      <c r="D35" s="24" t="s">
        <v>87</v>
      </c>
      <c r="E35" s="24"/>
      <c r="F35" s="26" t="s">
        <v>4</v>
      </c>
      <c r="G35" s="26"/>
      <c r="H35" s="26"/>
      <c r="I35" s="26">
        <v>290</v>
      </c>
      <c r="J35" s="26"/>
      <c r="K35" s="26"/>
      <c r="L35" s="26">
        <f>SUM(F35:J35)</f>
        <v>290</v>
      </c>
      <c r="M35" s="33"/>
    </row>
    <row r="36" spans="6:13" ht="15">
      <c r="F36" s="23"/>
      <c r="G36" s="23"/>
      <c r="H36" s="23"/>
      <c r="I36" s="23"/>
      <c r="J36" s="23"/>
      <c r="K36" s="23"/>
      <c r="L36" s="23"/>
      <c r="M36" s="33"/>
    </row>
    <row r="37" spans="3:13" ht="18">
      <c r="C37" s="24" t="s">
        <v>75</v>
      </c>
      <c r="D37" s="24"/>
      <c r="E37" s="24"/>
      <c r="F37" s="26" t="s">
        <v>4</v>
      </c>
      <c r="G37" s="26"/>
      <c r="H37" s="26"/>
      <c r="I37" s="26"/>
      <c r="J37" s="26">
        <v>1685</v>
      </c>
      <c r="K37" s="26"/>
      <c r="L37" s="26">
        <f>SUM(F37:J37)</f>
        <v>1685</v>
      </c>
      <c r="M37" s="33"/>
    </row>
    <row r="38" spans="6:13" ht="15">
      <c r="F38" s="23"/>
      <c r="G38" s="23"/>
      <c r="H38" s="23"/>
      <c r="I38" s="23"/>
      <c r="J38" s="23"/>
      <c r="K38" s="23"/>
      <c r="L38" s="23"/>
      <c r="M38" s="33"/>
    </row>
    <row r="39" spans="3:13" ht="18">
      <c r="C39" s="24" t="s">
        <v>76</v>
      </c>
      <c r="D39" s="24"/>
      <c r="E39" s="24"/>
      <c r="F39" s="26" t="s">
        <v>4</v>
      </c>
      <c r="G39" s="26"/>
      <c r="H39" s="26"/>
      <c r="I39" s="26"/>
      <c r="J39" s="26">
        <v>0</v>
      </c>
      <c r="K39" s="26"/>
      <c r="L39" s="26">
        <f>SUM(F39:J39)</f>
        <v>0</v>
      </c>
      <c r="M39" s="33"/>
    </row>
    <row r="40" spans="6:13" ht="15">
      <c r="F40" s="23"/>
      <c r="G40" s="23"/>
      <c r="H40" s="23"/>
      <c r="I40" s="23"/>
      <c r="J40" s="23"/>
      <c r="K40" s="23"/>
      <c r="L40" s="23"/>
      <c r="M40" s="33"/>
    </row>
    <row r="41" spans="3:13" ht="18">
      <c r="C41" s="24" t="s">
        <v>82</v>
      </c>
      <c r="F41" s="26">
        <v>20350</v>
      </c>
      <c r="G41" s="26">
        <v>20350</v>
      </c>
      <c r="H41" s="23"/>
      <c r="I41" s="23"/>
      <c r="J41" s="23"/>
      <c r="K41" s="23"/>
      <c r="L41" s="26">
        <f>SUM(F41:J41)</f>
        <v>40700</v>
      </c>
      <c r="M41" s="33"/>
    </row>
    <row r="42" spans="6:13" ht="15">
      <c r="F42" s="23"/>
      <c r="G42" s="23"/>
      <c r="H42" s="23"/>
      <c r="I42" s="23"/>
      <c r="J42" s="23"/>
      <c r="K42" s="23"/>
      <c r="L42" s="23"/>
      <c r="M42" s="33"/>
    </row>
    <row r="43" spans="3:13" ht="18">
      <c r="C43" s="24" t="s">
        <v>77</v>
      </c>
      <c r="D43" s="24"/>
      <c r="E43" s="24"/>
      <c r="F43" s="26">
        <v>8</v>
      </c>
      <c r="G43" s="26">
        <v>8</v>
      </c>
      <c r="H43" s="26"/>
      <c r="I43" s="26"/>
      <c r="J43" s="26"/>
      <c r="K43" s="26"/>
      <c r="L43" s="26">
        <f>SUM(F43:J43)</f>
        <v>16</v>
      </c>
      <c r="M43" s="33"/>
    </row>
    <row r="44" spans="6:13" ht="15">
      <c r="F44" s="23"/>
      <c r="G44" s="23"/>
      <c r="H44" s="23"/>
      <c r="I44" s="23"/>
      <c r="J44" s="23"/>
      <c r="K44" s="23"/>
      <c r="L44" s="23"/>
      <c r="M44" s="33"/>
    </row>
    <row r="45" spans="3:13" ht="18">
      <c r="C45" s="24" t="s">
        <v>83</v>
      </c>
      <c r="D45" s="24"/>
      <c r="E45" s="24"/>
      <c r="F45" s="26" t="s">
        <v>4</v>
      </c>
      <c r="G45" s="26">
        <v>-858</v>
      </c>
      <c r="H45" s="26"/>
      <c r="I45" s="26"/>
      <c r="J45" s="26"/>
      <c r="K45" s="26"/>
      <c r="L45" s="26">
        <f>SUM(F45:J45)</f>
        <v>-858</v>
      </c>
      <c r="M45" s="33"/>
    </row>
    <row r="46" spans="6:13" ht="15">
      <c r="F46" s="23"/>
      <c r="G46" s="23"/>
      <c r="H46" s="23"/>
      <c r="I46" s="23"/>
      <c r="J46" s="23"/>
      <c r="K46" s="23"/>
      <c r="L46" s="23"/>
      <c r="M46" s="33"/>
    </row>
    <row r="47" spans="3:13" ht="18">
      <c r="C47" s="24" t="s">
        <v>84</v>
      </c>
      <c r="D47" s="24"/>
      <c r="E47" s="24"/>
      <c r="F47" s="26" t="s">
        <v>4</v>
      </c>
      <c r="G47" s="26"/>
      <c r="H47" s="26"/>
      <c r="I47" s="26">
        <v>-269</v>
      </c>
      <c r="J47" s="26"/>
      <c r="K47" s="26"/>
      <c r="L47" s="26">
        <f>SUM(F47:J47)</f>
        <v>-269</v>
      </c>
      <c r="M47" s="33"/>
    </row>
    <row r="48" spans="6:13" ht="15">
      <c r="F48" s="23"/>
      <c r="G48" s="23"/>
      <c r="H48" s="23"/>
      <c r="I48" s="23"/>
      <c r="J48" s="23"/>
      <c r="K48" s="23"/>
      <c r="L48" s="23"/>
      <c r="M48" s="33"/>
    </row>
    <row r="49" spans="6:13" ht="15">
      <c r="F49" s="73"/>
      <c r="G49" s="74"/>
      <c r="H49" s="74"/>
      <c r="I49" s="74"/>
      <c r="J49" s="74"/>
      <c r="K49" s="74"/>
      <c r="L49" s="74"/>
      <c r="M49" s="8"/>
    </row>
    <row r="50" spans="3:13" ht="18">
      <c r="C50" s="4" t="s">
        <v>85</v>
      </c>
      <c r="D50" s="4"/>
      <c r="E50" s="4"/>
      <c r="F50" s="18">
        <f aca="true" t="shared" si="1" ref="F50:K50">SUM(F28:F48)</f>
        <v>40708</v>
      </c>
      <c r="G50" s="19">
        <f t="shared" si="1"/>
        <v>25172</v>
      </c>
      <c r="H50" s="19">
        <f t="shared" si="1"/>
        <v>2143</v>
      </c>
      <c r="I50" s="19">
        <f t="shared" si="1"/>
        <v>0</v>
      </c>
      <c r="J50" s="19">
        <f t="shared" si="1"/>
        <v>31235</v>
      </c>
      <c r="K50" s="19">
        <f t="shared" si="1"/>
        <v>0</v>
      </c>
      <c r="L50" s="19">
        <f>SUM(F50:J50)</f>
        <v>99258</v>
      </c>
      <c r="M50" s="8"/>
    </row>
    <row r="51" spans="6:13" ht="15">
      <c r="F51" s="22"/>
      <c r="G51" s="23"/>
      <c r="H51" s="23"/>
      <c r="I51" s="23"/>
      <c r="J51" s="23"/>
      <c r="K51" s="23"/>
      <c r="L51" s="23"/>
      <c r="M51" s="8"/>
    </row>
    <row r="52" spans="6:12" ht="15">
      <c r="F52" s="35"/>
      <c r="G52" s="35"/>
      <c r="H52" s="35"/>
      <c r="I52" s="35"/>
      <c r="J52" s="35"/>
      <c r="K52" s="35"/>
      <c r="L52" s="35"/>
    </row>
    <row r="53" ht="18">
      <c r="B53" s="24" t="s">
        <v>67</v>
      </c>
    </row>
    <row r="54" ht="18">
      <c r="B54" s="24" t="s">
        <v>68</v>
      </c>
    </row>
    <row r="56" ht="18" hidden="1">
      <c r="B56" s="24" t="s">
        <v>69</v>
      </c>
    </row>
    <row r="57" ht="18" hidden="1">
      <c r="B57" s="24" t="s">
        <v>70</v>
      </c>
    </row>
    <row r="59" ht="18">
      <c r="B59" s="4" t="s">
        <v>71</v>
      </c>
    </row>
    <row r="60" ht="18">
      <c r="B60" s="4" t="s">
        <v>72</v>
      </c>
    </row>
  </sheetData>
  <printOptions horizontalCentered="1"/>
  <pageMargins left="0.35" right="0.37777777777777777" top="0.25" bottom="0.2777777777777778" header="0" footer="0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7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7.6640625" style="1" customWidth="1"/>
    <col min="2" max="2" width="2.6640625" style="1" customWidth="1"/>
    <col min="3" max="3" width="54.6640625" style="1" customWidth="1"/>
    <col min="4" max="5" width="14.6640625" style="1" customWidth="1"/>
    <col min="6" max="6" width="2.6640625" style="1" customWidth="1"/>
    <col min="7" max="16384" width="9.6640625" style="1" customWidth="1"/>
  </cols>
  <sheetData>
    <row r="1" ht="18.75">
      <c r="B1" s="156" t="s">
        <v>0</v>
      </c>
    </row>
    <row r="3" ht="18">
      <c r="B3" s="4" t="s">
        <v>95</v>
      </c>
    </row>
    <row r="4" ht="18">
      <c r="B4" s="4" t="s">
        <v>66</v>
      </c>
    </row>
    <row r="6" spans="4:5" ht="18">
      <c r="D6" s="71" t="s">
        <v>115</v>
      </c>
      <c r="E6" s="33"/>
    </row>
    <row r="7" spans="4:5" ht="18">
      <c r="D7" s="15" t="s">
        <v>23</v>
      </c>
      <c r="E7" s="33"/>
    </row>
    <row r="8" spans="4:5" ht="15">
      <c r="D8" s="17"/>
      <c r="E8" s="33"/>
    </row>
    <row r="9" spans="2:5" ht="18">
      <c r="B9" s="4" t="s">
        <v>96</v>
      </c>
      <c r="D9" s="19">
        <v>12664</v>
      </c>
      <c r="E9" s="33"/>
    </row>
    <row r="10" spans="4:5" ht="9" customHeight="1">
      <c r="D10" s="23"/>
      <c r="E10" s="33"/>
    </row>
    <row r="11" spans="2:5" ht="18">
      <c r="B11" s="4" t="s">
        <v>97</v>
      </c>
      <c r="D11" s="23"/>
      <c r="E11" s="33"/>
    </row>
    <row r="12" spans="4:5" ht="6" customHeight="1">
      <c r="D12" s="23"/>
      <c r="E12" s="33"/>
    </row>
    <row r="13" spans="3:5" ht="18">
      <c r="C13" s="24" t="s">
        <v>108</v>
      </c>
      <c r="D13" s="26">
        <v>8975</v>
      </c>
      <c r="E13" s="33"/>
    </row>
    <row r="14" spans="3:5" ht="18">
      <c r="C14" s="24" t="s">
        <v>109</v>
      </c>
      <c r="D14" s="26">
        <v>8162</v>
      </c>
      <c r="E14" s="33"/>
    </row>
    <row r="15" spans="3:5" ht="4.5" customHeight="1">
      <c r="C15" s="24"/>
      <c r="D15" s="23"/>
      <c r="E15" s="33"/>
    </row>
    <row r="16" spans="4:5" ht="6" customHeight="1">
      <c r="D16" s="28"/>
      <c r="E16" s="33"/>
    </row>
    <row r="17" spans="2:5" ht="18">
      <c r="B17" s="24" t="s">
        <v>98</v>
      </c>
      <c r="D17" s="26">
        <f>SUM(D9:D15)</f>
        <v>29801</v>
      </c>
      <c r="E17" s="33"/>
    </row>
    <row r="18" spans="4:5" ht="6" customHeight="1">
      <c r="D18" s="23"/>
      <c r="E18" s="33"/>
    </row>
    <row r="19" spans="3:5" ht="18">
      <c r="C19" s="24" t="s">
        <v>110</v>
      </c>
      <c r="D19" s="26">
        <f>-53523-10714</f>
        <v>-64237</v>
      </c>
      <c r="E19" s="33"/>
    </row>
    <row r="20" spans="3:5" ht="18">
      <c r="C20" s="24" t="s">
        <v>111</v>
      </c>
      <c r="D20" s="26">
        <v>21624</v>
      </c>
      <c r="E20" s="33"/>
    </row>
    <row r="21" spans="3:5" ht="18">
      <c r="C21" s="24" t="s">
        <v>112</v>
      </c>
      <c r="D21" s="26">
        <v>-4322</v>
      </c>
      <c r="E21" s="33"/>
    </row>
    <row r="22" spans="3:5" ht="6.75" customHeight="1">
      <c r="C22" s="24"/>
      <c r="D22" s="23"/>
      <c r="E22" s="33"/>
    </row>
    <row r="23" spans="4:5" ht="6.75" customHeight="1">
      <c r="D23" s="28"/>
      <c r="E23" s="33"/>
    </row>
    <row r="24" spans="2:5" ht="18">
      <c r="B24" s="4" t="s">
        <v>99</v>
      </c>
      <c r="C24" s="24"/>
      <c r="D24" s="19">
        <f>SUM(D17:D22)</f>
        <v>-17134</v>
      </c>
      <c r="E24" s="33"/>
    </row>
    <row r="25" spans="4:5" ht="15">
      <c r="D25" s="23"/>
      <c r="E25" s="33"/>
    </row>
    <row r="26" spans="2:5" ht="18">
      <c r="B26" s="4" t="s">
        <v>100</v>
      </c>
      <c r="C26" s="24"/>
      <c r="D26" s="19">
        <v>-3075</v>
      </c>
      <c r="E26" s="33"/>
    </row>
    <row r="27" spans="4:5" ht="15">
      <c r="D27" s="23"/>
      <c r="E27" s="33"/>
    </row>
    <row r="28" spans="2:5" ht="18">
      <c r="B28" s="4" t="s">
        <v>101</v>
      </c>
      <c r="C28" s="24"/>
      <c r="D28" s="19">
        <v>15098</v>
      </c>
      <c r="E28" s="33"/>
    </row>
    <row r="29" spans="4:5" ht="15">
      <c r="D29" s="23"/>
      <c r="E29" s="33"/>
    </row>
    <row r="30" spans="4:5" ht="15">
      <c r="D30" s="28"/>
      <c r="E30" s="33"/>
    </row>
    <row r="31" spans="2:5" ht="18">
      <c r="B31" s="24" t="s">
        <v>102</v>
      </c>
      <c r="C31" s="24"/>
      <c r="D31" s="26">
        <f>SUM(D24:D29)</f>
        <v>-5111</v>
      </c>
      <c r="E31" s="33"/>
    </row>
    <row r="32" spans="4:5" ht="15">
      <c r="D32" s="23"/>
      <c r="E32" s="33"/>
    </row>
    <row r="33" spans="2:5" ht="18">
      <c r="B33" s="4" t="s">
        <v>103</v>
      </c>
      <c r="C33" s="24"/>
      <c r="D33" s="19">
        <v>2599</v>
      </c>
      <c r="E33" s="33"/>
    </row>
    <row r="34" spans="2:5" ht="18">
      <c r="B34" s="24" t="s">
        <v>104</v>
      </c>
      <c r="C34" s="24"/>
      <c r="D34" s="26">
        <v>0</v>
      </c>
      <c r="E34" s="33"/>
    </row>
    <row r="35" spans="4:5" ht="15">
      <c r="D35" s="23"/>
      <c r="E35" s="33"/>
    </row>
    <row r="36" spans="4:5" ht="15">
      <c r="D36" s="28"/>
      <c r="E36" s="33"/>
    </row>
    <row r="37" spans="2:5" ht="18">
      <c r="B37" s="4" t="s">
        <v>105</v>
      </c>
      <c r="C37" s="24"/>
      <c r="D37" s="19">
        <f>SUM(D31:D35)</f>
        <v>-2512</v>
      </c>
      <c r="E37" s="33"/>
    </row>
    <row r="38" spans="4:5" ht="15">
      <c r="D38" s="23"/>
      <c r="E38" s="33"/>
    </row>
    <row r="39" ht="15">
      <c r="D39" s="76"/>
    </row>
    <row r="40" spans="2:3" ht="18">
      <c r="B40" s="24" t="s">
        <v>106</v>
      </c>
      <c r="C40" s="24"/>
    </row>
    <row r="41" spans="2:4" ht="18">
      <c r="B41" s="24"/>
      <c r="C41" s="24" t="s">
        <v>113</v>
      </c>
      <c r="D41" s="77">
        <v>4708</v>
      </c>
    </row>
    <row r="42" spans="2:4" ht="18">
      <c r="B42" s="24"/>
      <c r="C42" s="24" t="s">
        <v>114</v>
      </c>
      <c r="D42" s="77">
        <v>-7220</v>
      </c>
    </row>
    <row r="43" ht="6.75" customHeight="1">
      <c r="D43" s="77"/>
    </row>
    <row r="44" ht="18">
      <c r="D44" s="78">
        <f>SUM(D41:D43)</f>
        <v>-2512</v>
      </c>
    </row>
    <row r="45" ht="15">
      <c r="D45" s="79"/>
    </row>
    <row r="46" ht="18">
      <c r="B46" s="4" t="s">
        <v>107</v>
      </c>
    </row>
    <row r="47" ht="18">
      <c r="B47" s="4" t="s">
        <v>17</v>
      </c>
    </row>
  </sheetData>
  <printOptions horizontalCentered="1"/>
  <pageMargins left="0.35" right="0.37777777777777777" top="0.25" bottom="0.2777777777777778" header="0" footer="0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3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9.6640625" style="1" customWidth="1"/>
    <col min="3" max="3" width="3.6640625" style="1" customWidth="1"/>
    <col min="4" max="8" width="9.6640625" style="1" customWidth="1"/>
    <col min="9" max="9" width="8.6640625" style="1" customWidth="1"/>
    <col min="10" max="10" width="11.6640625" style="1" customWidth="1"/>
    <col min="11" max="11" width="8.6640625" style="1" customWidth="1"/>
    <col min="12" max="16384" width="9.6640625" style="1" customWidth="1"/>
  </cols>
  <sheetData>
    <row r="1" ht="15.75">
      <c r="J1" s="69" t="s">
        <v>162</v>
      </c>
    </row>
    <row r="3" spans="2:3" ht="15.75">
      <c r="B3" s="80" t="s">
        <v>116</v>
      </c>
      <c r="C3" s="81" t="s">
        <v>123</v>
      </c>
    </row>
    <row r="4" ht="15.75">
      <c r="B4" s="82"/>
    </row>
    <row r="5" spans="2:9" ht="15.75">
      <c r="B5" s="82" t="s">
        <v>117</v>
      </c>
      <c r="C5" s="157" t="s">
        <v>124</v>
      </c>
      <c r="D5" s="84"/>
      <c r="E5" s="84"/>
      <c r="F5" s="84"/>
      <c r="G5" s="84"/>
      <c r="H5" s="84"/>
      <c r="I5" s="84"/>
    </row>
    <row r="6" spans="2:9" ht="15.75">
      <c r="B6" s="82"/>
      <c r="C6" s="83"/>
      <c r="D6" s="84"/>
      <c r="E6" s="84"/>
      <c r="F6" s="84"/>
      <c r="G6" s="84"/>
      <c r="H6" s="84"/>
      <c r="I6" s="84"/>
    </row>
    <row r="7" spans="2:9" ht="15.75">
      <c r="B7" s="82"/>
      <c r="C7" s="158" t="s">
        <v>125</v>
      </c>
      <c r="D7" s="84"/>
      <c r="E7" s="84"/>
      <c r="F7" s="84"/>
      <c r="G7" s="84"/>
      <c r="H7" s="84"/>
      <c r="I7" s="84"/>
    </row>
    <row r="8" spans="2:9" ht="15.75">
      <c r="B8" s="82"/>
      <c r="C8" s="158" t="s">
        <v>126</v>
      </c>
      <c r="D8" s="84"/>
      <c r="E8" s="84"/>
      <c r="F8" s="84"/>
      <c r="G8" s="84"/>
      <c r="H8" s="84"/>
      <c r="I8" s="84"/>
    </row>
    <row r="9" spans="2:9" ht="15.75">
      <c r="B9" s="82"/>
      <c r="C9" s="158" t="s">
        <v>127</v>
      </c>
      <c r="D9" s="84"/>
      <c r="E9" s="84"/>
      <c r="F9" s="84"/>
      <c r="G9" s="84"/>
      <c r="H9" s="84"/>
      <c r="I9" s="84"/>
    </row>
    <row r="10" spans="2:9" ht="15.75">
      <c r="B10" s="82"/>
      <c r="C10" s="158" t="s">
        <v>128</v>
      </c>
      <c r="D10" s="84"/>
      <c r="E10" s="84"/>
      <c r="F10" s="84"/>
      <c r="G10" s="84"/>
      <c r="H10" s="84"/>
      <c r="I10" s="84"/>
    </row>
    <row r="11" spans="2:9" ht="15.75">
      <c r="B11" s="82"/>
      <c r="C11" s="158" t="s">
        <v>129</v>
      </c>
      <c r="D11" s="84"/>
      <c r="E11" s="84"/>
      <c r="F11" s="84"/>
      <c r="G11" s="84"/>
      <c r="H11" s="84"/>
      <c r="I11" s="84"/>
    </row>
    <row r="12" ht="15.75">
      <c r="B12" s="82"/>
    </row>
    <row r="13" spans="2:3" ht="15.75">
      <c r="B13" s="82" t="s">
        <v>118</v>
      </c>
      <c r="C13" s="69" t="s">
        <v>130</v>
      </c>
    </row>
    <row r="14" spans="2:3" ht="15.75">
      <c r="B14" s="82"/>
      <c r="C14" s="69"/>
    </row>
    <row r="15" spans="2:3" ht="15.75">
      <c r="B15" s="82"/>
      <c r="C15" s="75" t="s">
        <v>131</v>
      </c>
    </row>
    <row r="16" spans="2:3" ht="15.75">
      <c r="B16" s="82"/>
      <c r="C16" s="75" t="s">
        <v>132</v>
      </c>
    </row>
    <row r="17" ht="15.75">
      <c r="B17" s="82"/>
    </row>
    <row r="18" spans="2:3" ht="15.75">
      <c r="B18" s="82" t="s">
        <v>119</v>
      </c>
      <c r="C18" s="69" t="s">
        <v>133</v>
      </c>
    </row>
    <row r="19" spans="2:3" ht="15.75">
      <c r="B19" s="82"/>
      <c r="C19" s="69"/>
    </row>
    <row r="20" spans="2:3" ht="15.75">
      <c r="B20" s="82"/>
      <c r="C20" s="75" t="s">
        <v>134</v>
      </c>
    </row>
    <row r="21" spans="2:3" ht="15.75">
      <c r="B21" s="82"/>
      <c r="C21" s="75" t="s">
        <v>135</v>
      </c>
    </row>
    <row r="22" spans="2:3" ht="15.75">
      <c r="B22" s="82"/>
      <c r="C22" s="75"/>
    </row>
    <row r="23" spans="2:3" ht="15.75">
      <c r="B23" s="82" t="s">
        <v>120</v>
      </c>
      <c r="C23" s="69" t="s">
        <v>136</v>
      </c>
    </row>
    <row r="24" spans="2:3" ht="15.75">
      <c r="B24" s="82"/>
      <c r="C24" s="69" t="s">
        <v>137</v>
      </c>
    </row>
    <row r="25" spans="2:3" ht="15.75">
      <c r="B25" s="82"/>
      <c r="C25" s="69"/>
    </row>
    <row r="26" spans="2:3" ht="15.75">
      <c r="B26" s="82"/>
      <c r="C26" s="75" t="s">
        <v>138</v>
      </c>
    </row>
    <row r="27" ht="15.75">
      <c r="B27" s="82"/>
    </row>
    <row r="28" spans="2:3" ht="15.75">
      <c r="B28" s="82" t="s">
        <v>121</v>
      </c>
      <c r="C28" s="69" t="s">
        <v>139</v>
      </c>
    </row>
    <row r="29" spans="2:3" ht="15.75">
      <c r="B29" s="82"/>
      <c r="C29" s="69"/>
    </row>
    <row r="30" spans="2:3" ht="15.75">
      <c r="B30" s="82"/>
      <c r="C30" s="1" t="s">
        <v>140</v>
      </c>
    </row>
    <row r="31" spans="1:255" ht="15.75">
      <c r="A31" s="3"/>
      <c r="B31" s="36"/>
      <c r="C31" s="161" t="s">
        <v>141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5.75">
      <c r="A32" s="3"/>
      <c r="B32" s="3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5.75">
      <c r="A33" s="3"/>
      <c r="B33" s="82" t="s">
        <v>122</v>
      </c>
      <c r="C33" s="69" t="s">
        <v>142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5.75">
      <c r="A34" s="3"/>
      <c r="B34" s="82"/>
      <c r="C34" s="69" t="s">
        <v>143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5.75">
      <c r="A35" s="3"/>
      <c r="B35" s="82"/>
      <c r="C35" s="6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5.75">
      <c r="A36" s="3"/>
      <c r="B36" s="82"/>
      <c r="C36" s="75" t="s">
        <v>144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5.75">
      <c r="A37" s="3"/>
      <c r="B37" s="82"/>
      <c r="C37" s="75" t="s">
        <v>145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.75">
      <c r="A38" s="3"/>
      <c r="B38" s="82"/>
      <c r="C38" s="75" t="s">
        <v>146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5.75">
      <c r="A39" s="3"/>
      <c r="B39" s="82"/>
      <c r="C39" s="75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15.75">
      <c r="A40" s="3"/>
      <c r="B40" s="82"/>
      <c r="C40" s="75" t="s">
        <v>147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ht="15.75">
      <c r="A41" s="3"/>
      <c r="B41" s="82"/>
      <c r="C41" s="75" t="s">
        <v>148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ht="15.75">
      <c r="A42" s="3"/>
      <c r="B42" s="82"/>
      <c r="C42" s="75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ht="15.75">
      <c r="A43" s="3"/>
      <c r="B43" s="82"/>
      <c r="C43" s="75"/>
      <c r="D43" s="85"/>
      <c r="E43" s="86" t="s">
        <v>154</v>
      </c>
      <c r="F43" s="87"/>
      <c r="G43" s="87"/>
      <c r="H43" s="85" t="s">
        <v>158</v>
      </c>
      <c r="I43" s="85" t="s">
        <v>94</v>
      </c>
      <c r="J43" s="85" t="s">
        <v>163</v>
      </c>
      <c r="K43" s="3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ht="15.75">
      <c r="A44" s="3"/>
      <c r="B44" s="82"/>
      <c r="C44" s="75" t="s">
        <v>4</v>
      </c>
      <c r="D44" s="88" t="s">
        <v>151</v>
      </c>
      <c r="E44" s="85" t="s">
        <v>155</v>
      </c>
      <c r="F44" s="85" t="s">
        <v>156</v>
      </c>
      <c r="G44" s="85" t="s">
        <v>157</v>
      </c>
      <c r="H44" s="88" t="s">
        <v>159</v>
      </c>
      <c r="I44" s="88" t="s">
        <v>161</v>
      </c>
      <c r="J44" s="88" t="s">
        <v>164</v>
      </c>
      <c r="K44" s="3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ht="15.75">
      <c r="A45" s="3"/>
      <c r="B45" s="82"/>
      <c r="C45" s="75"/>
      <c r="D45" s="88"/>
      <c r="E45" s="88"/>
      <c r="F45" s="88"/>
      <c r="G45" s="88"/>
      <c r="H45" s="88" t="s">
        <v>160</v>
      </c>
      <c r="I45" s="88"/>
      <c r="J45" s="88" t="s">
        <v>165</v>
      </c>
      <c r="K45" s="3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ht="15.75">
      <c r="A46" s="3"/>
      <c r="B46" s="82"/>
      <c r="C46" s="75"/>
      <c r="D46" s="85" t="s">
        <v>4</v>
      </c>
      <c r="E46" s="89" t="s">
        <v>4</v>
      </c>
      <c r="F46" s="89" t="s">
        <v>4</v>
      </c>
      <c r="G46" s="89"/>
      <c r="H46" s="90" t="s">
        <v>4</v>
      </c>
      <c r="I46" s="90" t="s">
        <v>23</v>
      </c>
      <c r="J46" s="90"/>
      <c r="K46" s="3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5.75">
      <c r="A47" s="3"/>
      <c r="B47" s="82"/>
      <c r="C47" s="75"/>
      <c r="D47" s="88" t="s">
        <v>152</v>
      </c>
      <c r="E47" s="91">
        <v>3</v>
      </c>
      <c r="F47" s="91">
        <v>3.12</v>
      </c>
      <c r="G47" s="91">
        <v>3.08</v>
      </c>
      <c r="H47" s="92">
        <v>11000</v>
      </c>
      <c r="I47" s="93">
        <v>34</v>
      </c>
      <c r="J47" s="93">
        <v>11000</v>
      </c>
      <c r="K47" s="3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ht="15.75">
      <c r="A48" s="3"/>
      <c r="B48" s="82"/>
      <c r="C48" s="75"/>
      <c r="D48" s="88" t="s">
        <v>153</v>
      </c>
      <c r="E48" s="91">
        <v>2.8</v>
      </c>
      <c r="F48" s="91">
        <v>3.06</v>
      </c>
      <c r="G48" s="91">
        <v>2.95</v>
      </c>
      <c r="H48" s="92">
        <v>101000</v>
      </c>
      <c r="I48" s="93">
        <v>298</v>
      </c>
      <c r="J48" s="93">
        <v>101000</v>
      </c>
      <c r="K48" s="3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15.75">
      <c r="A49" s="3"/>
      <c r="B49" s="82"/>
      <c r="C49" s="75"/>
      <c r="D49" s="88"/>
      <c r="E49" s="91"/>
      <c r="F49" s="91"/>
      <c r="G49" s="91"/>
      <c r="H49" s="92"/>
      <c r="I49" s="93"/>
      <c r="J49" s="93"/>
      <c r="K49" s="3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ht="15.75">
      <c r="A50" s="3"/>
      <c r="B50" s="82"/>
      <c r="C50" s="75"/>
      <c r="D50" s="85" t="s">
        <v>94</v>
      </c>
      <c r="E50" s="89">
        <v>2.8</v>
      </c>
      <c r="F50" s="89">
        <v>3.12</v>
      </c>
      <c r="G50" s="85">
        <v>2.96</v>
      </c>
      <c r="H50" s="90">
        <f>SUM(H47:H49)</f>
        <v>112000</v>
      </c>
      <c r="I50" s="94">
        <f>SUM(I47:I49)</f>
        <v>332</v>
      </c>
      <c r="J50" s="94">
        <f>SUM(J47:J49)</f>
        <v>112000</v>
      </c>
      <c r="K50" s="3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 ht="15.75">
      <c r="A51" s="3"/>
      <c r="B51" s="82"/>
      <c r="C51" s="75"/>
      <c r="D51" s="79"/>
      <c r="E51" s="79"/>
      <c r="F51" s="79"/>
      <c r="G51" s="79"/>
      <c r="H51" s="79"/>
      <c r="I51" s="79"/>
      <c r="J51" s="79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 ht="15.75">
      <c r="A52" s="3"/>
      <c r="B52" s="82"/>
      <c r="C52" s="75" t="s">
        <v>149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 ht="15.75">
      <c r="A53" s="3"/>
      <c r="B53" s="82"/>
      <c r="C53" s="75" t="s">
        <v>150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 ht="15.75">
      <c r="A54" s="3"/>
      <c r="B54" s="3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 ht="15.75">
      <c r="A55" s="3"/>
      <c r="B55" s="3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 ht="15.75">
      <c r="A56" s="3"/>
      <c r="B56" s="3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 ht="15.75">
      <c r="A57" s="3"/>
      <c r="B57" s="3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 ht="15.75">
      <c r="A58" s="3"/>
      <c r="B58" s="3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 ht="15.75">
      <c r="A59" s="3"/>
      <c r="B59" s="3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5.75">
      <c r="A60" s="3"/>
      <c r="B60" s="3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5.75">
      <c r="A61" s="3"/>
      <c r="B61" s="3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5.75">
      <c r="A62" s="3"/>
      <c r="B62" s="3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5.75">
      <c r="A63" s="3"/>
      <c r="B63" s="3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5.75">
      <c r="A64" s="3"/>
      <c r="B64" s="36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5.75">
      <c r="A65" s="3"/>
      <c r="B65" s="3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5.75">
      <c r="A66" s="3"/>
      <c r="B66" s="3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5.75">
      <c r="A67" s="3"/>
      <c r="B67" s="3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.75">
      <c r="A68" s="3"/>
      <c r="B68" s="3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 ht="15.75">
      <c r="A69" s="3"/>
      <c r="B69" s="3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 ht="15.75">
      <c r="A70" s="3"/>
      <c r="B70" s="3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ht="15.75">
      <c r="A71" s="3"/>
      <c r="B71" s="3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ht="15.75">
      <c r="A72" s="3"/>
      <c r="B72" s="3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5.75">
      <c r="A73" s="3"/>
      <c r="B73" s="3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ht="15.75">
      <c r="A74" s="3"/>
      <c r="B74" s="3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ht="15.75">
      <c r="A75" s="3"/>
      <c r="B75" s="3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ht="15.75">
      <c r="A76" s="3"/>
      <c r="B76" s="3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ht="15.75">
      <c r="A77" s="3"/>
      <c r="B77" s="3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 ht="15.75">
      <c r="A78" s="3"/>
      <c r="B78" s="3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 ht="15.75">
      <c r="A79" s="3"/>
      <c r="B79" s="3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 ht="15.75">
      <c r="A80" s="3"/>
      <c r="B80" s="3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 ht="15.75">
      <c r="A81" s="3"/>
      <c r="B81" s="3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 ht="15.75">
      <c r="A82" s="3"/>
      <c r="B82" s="3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 ht="15.75">
      <c r="A83" s="3"/>
      <c r="B83" s="3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 ht="15.75">
      <c r="A84" s="3"/>
      <c r="B84" s="3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 ht="15.75">
      <c r="A85" s="3"/>
      <c r="B85" s="36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 ht="15.75">
      <c r="A86" s="3"/>
      <c r="B86" s="3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 ht="15.75">
      <c r="A87" s="3"/>
      <c r="B87" s="3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 ht="15.75">
      <c r="A88" s="3"/>
      <c r="B88" s="3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 ht="15.75">
      <c r="A89" s="3"/>
      <c r="B89" s="36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 ht="15.75">
      <c r="A90" s="3"/>
      <c r="B90" s="36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 ht="15.75">
      <c r="A91" s="3"/>
      <c r="B91" s="3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 ht="15.75">
      <c r="A92" s="3"/>
      <c r="B92" s="36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 ht="15.75">
      <c r="A93" s="3"/>
      <c r="B93" s="36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 ht="15.75">
      <c r="A94" s="3"/>
      <c r="B94" s="36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 ht="15.75">
      <c r="A95" s="3"/>
      <c r="B95" s="36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 ht="15.75">
      <c r="A96" s="3"/>
      <c r="B96" s="36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 ht="15.75">
      <c r="A97" s="3"/>
      <c r="B97" s="36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 ht="15.75">
      <c r="A98" s="3"/>
      <c r="B98" s="36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 ht="15.75">
      <c r="A99" s="3"/>
      <c r="B99" s="36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 ht="15.75">
      <c r="A100" s="3"/>
      <c r="B100" s="36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 ht="15.75">
      <c r="A101" s="3"/>
      <c r="B101" s="36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 ht="15.75">
      <c r="A102" s="3"/>
      <c r="B102" s="36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.75">
      <c r="A103" s="3"/>
      <c r="B103" s="36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</sheetData>
  <printOptions horizontalCentered="1"/>
  <pageMargins left="0.35" right="0.37777777777777777" top="0.25" bottom="0.2777777777777778" header="0" footer="0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9.6640625" style="1" customWidth="1"/>
    <col min="3" max="3" width="3.6640625" style="1" customWidth="1"/>
    <col min="4" max="4" width="9.6640625" style="1" customWidth="1"/>
    <col min="5" max="6" width="8.6640625" style="1" customWidth="1"/>
    <col min="7" max="9" width="9.6640625" style="1" customWidth="1"/>
    <col min="10" max="10" width="11.6640625" style="1" customWidth="1"/>
    <col min="11" max="16384" width="9.6640625" style="1" customWidth="1"/>
  </cols>
  <sheetData>
    <row r="1" spans="1:10" ht="15.75">
      <c r="A1" s="95"/>
      <c r="B1" s="95"/>
      <c r="C1" s="95"/>
      <c r="D1" s="95"/>
      <c r="E1" s="95"/>
      <c r="F1" s="95"/>
      <c r="G1" s="95"/>
      <c r="H1" s="95"/>
      <c r="I1" s="95"/>
      <c r="J1" s="69" t="s">
        <v>206</v>
      </c>
    </row>
    <row r="2" ht="15">
      <c r="A2" s="95"/>
    </row>
    <row r="3" spans="1:3" ht="15.75">
      <c r="A3" s="95"/>
      <c r="B3" s="80" t="s">
        <v>116</v>
      </c>
      <c r="C3" s="81" t="s">
        <v>123</v>
      </c>
    </row>
    <row r="4" ht="15">
      <c r="A4" s="95"/>
    </row>
    <row r="5" spans="1:3" ht="15.75">
      <c r="A5" s="95"/>
      <c r="B5" s="82" t="s">
        <v>166</v>
      </c>
      <c r="C5" s="69" t="s">
        <v>172</v>
      </c>
    </row>
    <row r="6" spans="1:3" ht="4.5" customHeight="1">
      <c r="A6" s="95"/>
      <c r="B6" s="82"/>
      <c r="C6" s="75"/>
    </row>
    <row r="7" spans="1:3" ht="15.75">
      <c r="A7" s="95"/>
      <c r="B7" s="82"/>
      <c r="C7" s="75" t="s">
        <v>173</v>
      </c>
    </row>
    <row r="8" spans="1:3" ht="15.75">
      <c r="A8" s="95"/>
      <c r="B8" s="82"/>
      <c r="C8" s="75" t="s">
        <v>174</v>
      </c>
    </row>
    <row r="9" spans="1:2" ht="15.75">
      <c r="A9" s="95"/>
      <c r="B9" s="82"/>
    </row>
    <row r="10" spans="1:3" ht="15.75">
      <c r="A10" s="95"/>
      <c r="B10" s="82" t="s">
        <v>167</v>
      </c>
      <c r="C10" s="69" t="s">
        <v>175</v>
      </c>
    </row>
    <row r="11" spans="1:3" ht="6" customHeight="1">
      <c r="A11" s="95"/>
      <c r="B11" s="82"/>
      <c r="C11" s="75"/>
    </row>
    <row r="12" spans="1:8" ht="15.75">
      <c r="A12" s="95"/>
      <c r="B12" s="82"/>
      <c r="C12" s="75" t="s">
        <v>4</v>
      </c>
      <c r="G12" s="82" t="s">
        <v>4</v>
      </c>
      <c r="H12" s="82" t="s">
        <v>203</v>
      </c>
    </row>
    <row r="13" spans="1:8" ht="15.75">
      <c r="A13" s="95"/>
      <c r="B13" s="82"/>
      <c r="C13" s="75" t="s">
        <v>4</v>
      </c>
      <c r="G13" s="82" t="s">
        <v>5</v>
      </c>
      <c r="H13" s="82" t="s">
        <v>204</v>
      </c>
    </row>
    <row r="14" spans="1:8" ht="15.75">
      <c r="A14" s="95"/>
      <c r="B14" s="82"/>
      <c r="C14" s="75"/>
      <c r="G14" s="96" t="s">
        <v>23</v>
      </c>
      <c r="H14" s="96" t="s">
        <v>23</v>
      </c>
    </row>
    <row r="15" spans="1:3" ht="15.75">
      <c r="A15" s="95"/>
      <c r="B15" s="82"/>
      <c r="C15" s="75"/>
    </row>
    <row r="16" spans="1:8" ht="15.75">
      <c r="A16" s="95"/>
      <c r="B16" s="82"/>
      <c r="C16" s="75" t="s">
        <v>176</v>
      </c>
      <c r="G16" s="97">
        <v>219139</v>
      </c>
      <c r="H16" s="97">
        <v>11303</v>
      </c>
    </row>
    <row r="17" spans="1:8" ht="15.75">
      <c r="A17" s="95"/>
      <c r="B17" s="82"/>
      <c r="C17" s="75" t="s">
        <v>177</v>
      </c>
      <c r="G17" s="97">
        <v>57168</v>
      </c>
      <c r="H17" s="97">
        <v>4527</v>
      </c>
    </row>
    <row r="18" spans="1:8" ht="15.75">
      <c r="A18" s="95"/>
      <c r="B18" s="82"/>
      <c r="C18" s="75" t="s">
        <v>178</v>
      </c>
      <c r="G18" s="97">
        <v>2907</v>
      </c>
      <c r="H18" s="97">
        <v>704</v>
      </c>
    </row>
    <row r="19" spans="1:8" ht="15.75">
      <c r="A19" s="95"/>
      <c r="B19" s="82"/>
      <c r="C19" s="75"/>
      <c r="G19" s="98">
        <f>SUM(G15:G18)</f>
        <v>279214</v>
      </c>
      <c r="H19" s="98">
        <f>SUM(H15:H18)</f>
        <v>16534</v>
      </c>
    </row>
    <row r="20" spans="1:8" ht="15.75">
      <c r="A20" s="95"/>
      <c r="B20" s="82"/>
      <c r="C20" s="75" t="s">
        <v>179</v>
      </c>
      <c r="G20" s="97">
        <v>-36643</v>
      </c>
      <c r="H20" s="97">
        <v>-630</v>
      </c>
    </row>
    <row r="21" spans="1:8" ht="15.75">
      <c r="A21" s="95"/>
      <c r="B21" s="82"/>
      <c r="C21" s="75"/>
      <c r="G21" s="99">
        <f>SUM(G19:G20)</f>
        <v>242571</v>
      </c>
      <c r="H21" s="99">
        <f>SUM(H19:H20)</f>
        <v>15904</v>
      </c>
    </row>
    <row r="22" spans="1:8" ht="15.75">
      <c r="A22" s="95"/>
      <c r="B22" s="82"/>
      <c r="C22" s="75"/>
      <c r="G22" s="79"/>
      <c r="H22" s="79"/>
    </row>
    <row r="23" spans="1:3" ht="15.75">
      <c r="A23" s="95"/>
      <c r="B23" s="82"/>
      <c r="C23" s="75" t="s">
        <v>180</v>
      </c>
    </row>
    <row r="24" spans="1:3" ht="15.75">
      <c r="A24" s="95"/>
      <c r="B24" s="82"/>
      <c r="C24" s="75" t="s">
        <v>181</v>
      </c>
    </row>
    <row r="25" spans="1:2" ht="15.75">
      <c r="A25" s="95"/>
      <c r="B25" s="82"/>
    </row>
    <row r="26" spans="1:3" ht="15.75">
      <c r="A26" s="95"/>
      <c r="B26" s="82" t="s">
        <v>168</v>
      </c>
      <c r="C26" s="69" t="s">
        <v>182</v>
      </c>
    </row>
    <row r="27" spans="1:2" ht="7.5" customHeight="1">
      <c r="A27" s="95"/>
      <c r="B27" s="82"/>
    </row>
    <row r="28" spans="1:3" ht="15.75">
      <c r="A28" s="95"/>
      <c r="B28" s="82"/>
      <c r="C28" s="75" t="s">
        <v>183</v>
      </c>
    </row>
    <row r="29" spans="1:3" ht="15.75">
      <c r="A29" s="95"/>
      <c r="B29" s="82"/>
      <c r="C29" s="75" t="s">
        <v>184</v>
      </c>
    </row>
    <row r="30" spans="1:2" ht="15.75">
      <c r="A30" s="95"/>
      <c r="B30" s="82"/>
    </row>
    <row r="31" spans="1:3" ht="15.75">
      <c r="A31" s="95"/>
      <c r="B31" s="82" t="s">
        <v>169</v>
      </c>
      <c r="C31" s="69" t="s">
        <v>185</v>
      </c>
    </row>
    <row r="32" spans="1:3" ht="15.75">
      <c r="A32" s="95"/>
      <c r="B32" s="82"/>
      <c r="C32" s="69" t="s">
        <v>186</v>
      </c>
    </row>
    <row r="33" spans="1:2" ht="7.5" customHeight="1">
      <c r="A33" s="95"/>
      <c r="B33" s="82"/>
    </row>
    <row r="34" spans="1:3" ht="15.75">
      <c r="A34" s="95"/>
      <c r="B34" s="82"/>
      <c r="C34" s="1" t="s">
        <v>187</v>
      </c>
    </row>
    <row r="35" spans="1:3" ht="15.75">
      <c r="A35" s="95"/>
      <c r="B35" s="82"/>
      <c r="C35" s="75" t="s">
        <v>188</v>
      </c>
    </row>
    <row r="36" spans="1:3" ht="15.75">
      <c r="A36" s="95"/>
      <c r="B36" s="82"/>
      <c r="C36" s="1" t="s">
        <v>189</v>
      </c>
    </row>
    <row r="37" spans="1:2" ht="15.75">
      <c r="A37" s="95"/>
      <c r="B37" s="82"/>
    </row>
    <row r="38" spans="1:3" ht="15.75">
      <c r="A38" s="95"/>
      <c r="B38" s="82" t="s">
        <v>170</v>
      </c>
      <c r="C38" s="69" t="s">
        <v>190</v>
      </c>
    </row>
    <row r="39" spans="1:3" ht="15.75">
      <c r="A39" s="95"/>
      <c r="B39" s="82"/>
      <c r="C39" s="69" t="s">
        <v>191</v>
      </c>
    </row>
    <row r="40" spans="1:3" ht="15.75">
      <c r="A40" s="95"/>
      <c r="B40" s="82"/>
      <c r="C40" s="69" t="s">
        <v>192</v>
      </c>
    </row>
    <row r="41" spans="1:2" ht="7.5" customHeight="1">
      <c r="A41" s="95"/>
      <c r="B41" s="82"/>
    </row>
    <row r="42" spans="1:3" ht="15.75">
      <c r="A42" s="95"/>
      <c r="B42" s="82"/>
      <c r="C42" s="75" t="s">
        <v>193</v>
      </c>
    </row>
    <row r="43" spans="1:2" ht="15.75">
      <c r="A43" s="95"/>
      <c r="B43" s="82"/>
    </row>
    <row r="44" spans="1:3" ht="15.75">
      <c r="A44" s="95"/>
      <c r="B44" s="82" t="s">
        <v>171</v>
      </c>
      <c r="C44" s="69" t="s">
        <v>194</v>
      </c>
    </row>
    <row r="45" spans="1:3" ht="15.75">
      <c r="A45" s="95"/>
      <c r="B45" s="82" t="s">
        <v>4</v>
      </c>
      <c r="C45" s="69" t="s">
        <v>195</v>
      </c>
    </row>
    <row r="46" spans="1:2" ht="9" customHeight="1">
      <c r="A46" s="95"/>
      <c r="B46" s="82"/>
    </row>
    <row r="47" spans="1:10" ht="15.75">
      <c r="A47" s="95"/>
      <c r="B47" s="82"/>
      <c r="C47" s="75" t="s">
        <v>196</v>
      </c>
      <c r="I47" s="96" t="s">
        <v>60</v>
      </c>
      <c r="J47" s="96" t="s">
        <v>58</v>
      </c>
    </row>
    <row r="48" spans="1:10" ht="15">
      <c r="A48" s="95"/>
      <c r="I48" s="96" t="s">
        <v>115</v>
      </c>
      <c r="J48" s="96" t="s">
        <v>207</v>
      </c>
    </row>
    <row r="49" spans="1:10" ht="15">
      <c r="A49" s="95"/>
      <c r="I49" s="96" t="s">
        <v>23</v>
      </c>
      <c r="J49" s="96" t="s">
        <v>23</v>
      </c>
    </row>
    <row r="50" spans="1:3" ht="15">
      <c r="A50" s="95"/>
      <c r="C50" s="1" t="s">
        <v>197</v>
      </c>
    </row>
    <row r="51" spans="1:10" ht="15">
      <c r="A51" s="95"/>
      <c r="D51" s="75" t="s">
        <v>200</v>
      </c>
      <c r="I51" s="97">
        <v>1000</v>
      </c>
      <c r="J51" s="97">
        <v>1000</v>
      </c>
    </row>
    <row r="52" spans="1:10" ht="6.75" customHeight="1">
      <c r="A52" s="95"/>
      <c r="D52" s="75"/>
      <c r="I52" s="97"/>
      <c r="J52" s="97"/>
    </row>
    <row r="53" spans="1:10" ht="15">
      <c r="A53" s="95"/>
      <c r="C53" s="75" t="s">
        <v>198</v>
      </c>
      <c r="I53" s="97"/>
      <c r="J53" s="97"/>
    </row>
    <row r="54" spans="1:10" ht="15">
      <c r="A54" s="95"/>
      <c r="D54" s="1" t="s">
        <v>201</v>
      </c>
      <c r="I54" s="97">
        <v>200731</v>
      </c>
      <c r="J54" s="97">
        <v>206471</v>
      </c>
    </row>
    <row r="55" spans="1:10" ht="15.75">
      <c r="A55" s="95"/>
      <c r="I55" s="99">
        <f>SUM(I51:I54)</f>
        <v>201731</v>
      </c>
      <c r="J55" s="99">
        <f>SUM(J51:J54)</f>
        <v>207471</v>
      </c>
    </row>
    <row r="56" spans="1:10" ht="15">
      <c r="A56" s="95"/>
      <c r="I56" s="79"/>
      <c r="J56" s="79"/>
    </row>
    <row r="57" spans="1:3" ht="15.75">
      <c r="A57" s="95"/>
      <c r="B57" s="82">
        <v>13</v>
      </c>
      <c r="C57" s="69" t="s">
        <v>199</v>
      </c>
    </row>
    <row r="58" spans="1:9" ht="15">
      <c r="A58" s="95"/>
      <c r="I58" s="1" t="s">
        <v>205</v>
      </c>
    </row>
    <row r="59" spans="1:9" ht="15">
      <c r="A59" s="95"/>
      <c r="I59" s="100" t="s">
        <v>23</v>
      </c>
    </row>
    <row r="60" spans="1:3" ht="15">
      <c r="A60" s="95"/>
      <c r="C60" s="1" t="s">
        <v>30</v>
      </c>
    </row>
    <row r="61" spans="1:9" ht="15.75">
      <c r="A61" s="95"/>
      <c r="D61" s="1" t="s">
        <v>202</v>
      </c>
      <c r="I61" s="101">
        <v>5808</v>
      </c>
    </row>
    <row r="62" spans="1:9" ht="15">
      <c r="A62" s="95"/>
      <c r="D62" s="1" t="s">
        <v>4</v>
      </c>
      <c r="I62" s="1" t="s">
        <v>4</v>
      </c>
    </row>
  </sheetData>
  <printOptions horizontalCentered="1"/>
  <pageMargins left="0.35" right="0.37777777777777777" top="0.25" bottom="0.2777777777777778" header="0" footer="0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9.6640625" style="1" customWidth="1"/>
    <col min="3" max="3" width="3.6640625" style="1" customWidth="1"/>
    <col min="4" max="16384" width="9.6640625" style="1" customWidth="1"/>
  </cols>
  <sheetData>
    <row r="1" ht="15.75">
      <c r="J1" s="69" t="s">
        <v>234</v>
      </c>
    </row>
    <row r="3" spans="1:11" ht="15.75">
      <c r="A3" s="102"/>
      <c r="B3" s="80" t="s">
        <v>116</v>
      </c>
      <c r="C3" s="81" t="s">
        <v>123</v>
      </c>
      <c r="D3" s="103"/>
      <c r="F3" s="103"/>
      <c r="G3" s="103"/>
      <c r="H3" s="103"/>
      <c r="I3" s="103"/>
      <c r="J3" s="103"/>
      <c r="K3" s="102"/>
    </row>
    <row r="4" spans="1:11" ht="15.75">
      <c r="A4" s="102"/>
      <c r="B4" s="104"/>
      <c r="C4" s="103"/>
      <c r="D4" s="103"/>
      <c r="E4" s="103"/>
      <c r="F4" s="103"/>
      <c r="G4" s="103"/>
      <c r="H4" s="103"/>
      <c r="I4" s="103"/>
      <c r="J4" s="103"/>
      <c r="K4" s="102"/>
    </row>
    <row r="5" spans="1:11" ht="15.75">
      <c r="A5" s="102"/>
      <c r="B5" s="104">
        <v>14</v>
      </c>
      <c r="C5" s="105" t="s">
        <v>208</v>
      </c>
      <c r="D5" s="103"/>
      <c r="E5" s="103"/>
      <c r="F5" s="103"/>
      <c r="G5" s="103"/>
      <c r="H5" s="103"/>
      <c r="I5" s="103"/>
      <c r="J5" s="103"/>
      <c r="K5" s="102"/>
    </row>
    <row r="6" spans="1:11" ht="15.75">
      <c r="A6" s="102"/>
      <c r="B6" s="104"/>
      <c r="C6" s="103"/>
      <c r="D6" s="103"/>
      <c r="E6" s="103"/>
      <c r="F6" s="106"/>
      <c r="G6" s="107" t="s">
        <v>4</v>
      </c>
      <c r="H6" s="107" t="s">
        <v>19</v>
      </c>
      <c r="J6" s="103"/>
      <c r="K6" s="102"/>
    </row>
    <row r="7" spans="1:11" ht="15.75">
      <c r="A7" s="102"/>
      <c r="B7" s="104"/>
      <c r="C7" s="103"/>
      <c r="D7" s="103"/>
      <c r="E7" s="103"/>
      <c r="F7" s="106"/>
      <c r="G7" s="107" t="s">
        <v>19</v>
      </c>
      <c r="H7" s="107" t="s">
        <v>20</v>
      </c>
      <c r="J7" s="103"/>
      <c r="K7" s="102"/>
    </row>
    <row r="8" spans="1:11" ht="15.75">
      <c r="A8" s="102"/>
      <c r="B8" s="104"/>
      <c r="C8" s="103"/>
      <c r="D8" s="103"/>
      <c r="E8" s="103"/>
      <c r="F8" s="106"/>
      <c r="G8" s="107" t="s">
        <v>21</v>
      </c>
      <c r="H8" s="107" t="s">
        <v>233</v>
      </c>
      <c r="J8" s="103"/>
      <c r="K8" s="102"/>
    </row>
    <row r="9" spans="1:11" ht="15.75">
      <c r="A9" s="102"/>
      <c r="B9" s="104"/>
      <c r="C9" s="108" t="s">
        <v>23</v>
      </c>
      <c r="D9" s="103"/>
      <c r="E9" s="103"/>
      <c r="F9" s="106"/>
      <c r="G9" s="107" t="s">
        <v>22</v>
      </c>
      <c r="H9" s="107" t="s">
        <v>22</v>
      </c>
      <c r="J9" s="103"/>
      <c r="K9" s="102"/>
    </row>
    <row r="10" spans="1:11" ht="15.75">
      <c r="A10" s="102"/>
      <c r="B10" s="104"/>
      <c r="C10" s="103" t="s">
        <v>209</v>
      </c>
      <c r="D10" s="103"/>
      <c r="E10" s="103"/>
      <c r="F10" s="106"/>
      <c r="G10" s="109">
        <v>1725</v>
      </c>
      <c r="H10" s="110">
        <v>2849</v>
      </c>
      <c r="J10" s="103"/>
      <c r="K10" s="102"/>
    </row>
    <row r="11" spans="1:11" ht="15.75">
      <c r="A11" s="102"/>
      <c r="B11" s="104"/>
      <c r="C11" s="103" t="s">
        <v>210</v>
      </c>
      <c r="D11" s="103"/>
      <c r="E11" s="103"/>
      <c r="F11" s="106"/>
      <c r="G11" s="111">
        <v>-239</v>
      </c>
      <c r="H11" s="111">
        <v>655</v>
      </c>
      <c r="J11" s="103"/>
      <c r="K11" s="102"/>
    </row>
    <row r="12" spans="1:11" ht="15.75">
      <c r="A12" s="102"/>
      <c r="B12" s="104"/>
      <c r="C12" s="103" t="s">
        <v>211</v>
      </c>
      <c r="D12" s="103"/>
      <c r="E12" s="103"/>
      <c r="F12" s="106"/>
      <c r="G12" s="111">
        <v>0</v>
      </c>
      <c r="H12" s="111">
        <v>0</v>
      </c>
      <c r="J12" s="103"/>
      <c r="K12" s="102"/>
    </row>
    <row r="13" spans="1:11" ht="15.75">
      <c r="A13" s="102"/>
      <c r="B13" s="104"/>
      <c r="C13" s="106"/>
      <c r="D13" s="103"/>
      <c r="E13" s="103"/>
      <c r="F13" s="106"/>
      <c r="G13" s="112">
        <f>SUM(G10:G12)</f>
        <v>1486</v>
      </c>
      <c r="H13" s="112">
        <f>SUM(H10:H12)</f>
        <v>3504</v>
      </c>
      <c r="J13" s="103"/>
      <c r="K13" s="102"/>
    </row>
    <row r="14" spans="1:11" ht="15.75">
      <c r="A14" s="102"/>
      <c r="B14" s="104"/>
      <c r="C14" s="106"/>
      <c r="D14" s="103"/>
      <c r="E14" s="106"/>
      <c r="F14" s="106"/>
      <c r="G14" s="113"/>
      <c r="H14" s="35"/>
      <c r="J14" s="106"/>
      <c r="K14" s="102"/>
    </row>
    <row r="15" spans="1:11" ht="15.75">
      <c r="A15" s="102"/>
      <c r="B15" s="104"/>
      <c r="C15" s="106" t="s">
        <v>212</v>
      </c>
      <c r="D15" s="103"/>
      <c r="E15" s="106"/>
      <c r="F15" s="106"/>
      <c r="G15" s="106"/>
      <c r="H15" s="106"/>
      <c r="I15" s="106"/>
      <c r="J15" s="106"/>
      <c r="K15" s="102"/>
    </row>
    <row r="16" spans="1:11" ht="15.75">
      <c r="A16" s="102"/>
      <c r="B16" s="104"/>
      <c r="C16" s="106" t="s">
        <v>213</v>
      </c>
      <c r="D16" s="103"/>
      <c r="E16" s="106"/>
      <c r="F16" s="106"/>
      <c r="G16" s="106"/>
      <c r="H16" s="106"/>
      <c r="I16" s="106"/>
      <c r="J16" s="106"/>
      <c r="K16" s="102"/>
    </row>
    <row r="17" spans="1:11" ht="15.75">
      <c r="A17" s="102"/>
      <c r="B17" s="104"/>
      <c r="C17" s="106" t="s">
        <v>214</v>
      </c>
      <c r="D17" s="103"/>
      <c r="E17" s="106"/>
      <c r="F17" s="106"/>
      <c r="G17" s="106"/>
      <c r="H17" s="106"/>
      <c r="I17" s="106"/>
      <c r="J17" s="106"/>
      <c r="K17" s="102"/>
    </row>
    <row r="18" spans="1:11" ht="15.75">
      <c r="A18" s="102"/>
      <c r="B18" s="104"/>
      <c r="C18" s="106" t="s">
        <v>215</v>
      </c>
      <c r="D18" s="103"/>
      <c r="E18" s="106"/>
      <c r="F18" s="106"/>
      <c r="G18" s="106"/>
      <c r="H18" s="106"/>
      <c r="I18" s="106"/>
      <c r="J18" s="106"/>
      <c r="K18" s="102"/>
    </row>
    <row r="19" spans="1:11" ht="15.75">
      <c r="A19" s="102"/>
      <c r="B19" s="104"/>
      <c r="C19" s="103"/>
      <c r="D19" s="103"/>
      <c r="E19" s="103"/>
      <c r="F19" s="103"/>
      <c r="G19" s="103"/>
      <c r="H19" s="103"/>
      <c r="I19" s="103"/>
      <c r="J19" s="103"/>
      <c r="K19" s="102"/>
    </row>
    <row r="20" spans="1:11" ht="15.75">
      <c r="A20" s="102"/>
      <c r="B20" s="104">
        <v>15</v>
      </c>
      <c r="C20" s="105" t="s">
        <v>216</v>
      </c>
      <c r="D20" s="103"/>
      <c r="E20" s="103"/>
      <c r="F20" s="103"/>
      <c r="G20" s="103"/>
      <c r="H20" s="103"/>
      <c r="I20" s="103"/>
      <c r="J20" s="103"/>
      <c r="K20" s="102"/>
    </row>
    <row r="21" spans="1:11" ht="15.75">
      <c r="A21" s="102"/>
      <c r="B21" s="104"/>
      <c r="C21" s="105"/>
      <c r="D21" s="103"/>
      <c r="E21" s="103"/>
      <c r="F21" s="103"/>
      <c r="G21" s="103"/>
      <c r="H21" s="103"/>
      <c r="I21" s="103"/>
      <c r="J21" s="103"/>
      <c r="K21" s="102"/>
    </row>
    <row r="22" spans="1:11" ht="15.75">
      <c r="A22" s="102"/>
      <c r="B22" s="104"/>
      <c r="C22" s="159" t="s">
        <v>217</v>
      </c>
      <c r="D22" s="114"/>
      <c r="E22" s="114"/>
      <c r="F22" s="114"/>
      <c r="G22" s="114"/>
      <c r="H22" s="114"/>
      <c r="I22" s="114"/>
      <c r="J22" s="103"/>
      <c r="K22" s="102"/>
    </row>
    <row r="23" spans="1:11" ht="15.75">
      <c r="A23" s="102"/>
      <c r="B23" s="104"/>
      <c r="C23" s="159" t="s">
        <v>218</v>
      </c>
      <c r="D23" s="114"/>
      <c r="E23" s="114"/>
      <c r="F23" s="114"/>
      <c r="G23" s="114"/>
      <c r="H23" s="114"/>
      <c r="I23" s="114"/>
      <c r="J23" s="103"/>
      <c r="K23" s="102"/>
    </row>
    <row r="24" spans="1:11" ht="15.75">
      <c r="A24" s="102"/>
      <c r="B24" s="104"/>
      <c r="C24" s="103"/>
      <c r="D24" s="103"/>
      <c r="E24" s="103"/>
      <c r="F24" s="103"/>
      <c r="G24" s="103"/>
      <c r="H24" s="103"/>
      <c r="I24" s="103"/>
      <c r="J24" s="103"/>
      <c r="K24" s="102"/>
    </row>
    <row r="25" spans="1:11" ht="15.75">
      <c r="A25" s="102"/>
      <c r="B25" s="104">
        <v>16</v>
      </c>
      <c r="C25" s="105" t="s">
        <v>219</v>
      </c>
      <c r="D25" s="103"/>
      <c r="E25" s="103"/>
      <c r="F25" s="103"/>
      <c r="G25" s="103"/>
      <c r="H25" s="103"/>
      <c r="I25" s="103"/>
      <c r="J25" s="103"/>
      <c r="K25" s="102"/>
    </row>
    <row r="26" spans="1:11" ht="15.75">
      <c r="A26" s="102"/>
      <c r="B26" s="104"/>
      <c r="C26" s="103"/>
      <c r="D26" s="103"/>
      <c r="E26" s="103"/>
      <c r="F26" s="103"/>
      <c r="G26" s="103"/>
      <c r="H26" s="103"/>
      <c r="I26" s="103"/>
      <c r="J26" s="103"/>
      <c r="K26" s="102"/>
    </row>
    <row r="27" spans="1:11" ht="15.75">
      <c r="A27" s="102"/>
      <c r="B27" s="104"/>
      <c r="C27" s="103" t="s">
        <v>220</v>
      </c>
      <c r="D27" s="159" t="s">
        <v>222</v>
      </c>
      <c r="E27" s="114"/>
      <c r="F27" s="114"/>
      <c r="G27" s="114"/>
      <c r="H27" s="114"/>
      <c r="I27" s="114"/>
      <c r="J27" s="103"/>
      <c r="K27" s="102"/>
    </row>
    <row r="28" spans="1:11" ht="15.75">
      <c r="A28" s="102"/>
      <c r="B28" s="104"/>
      <c r="C28" s="103"/>
      <c r="D28" s="103" t="s">
        <v>223</v>
      </c>
      <c r="E28" s="103"/>
      <c r="F28" s="103"/>
      <c r="G28" s="103"/>
      <c r="H28" s="103"/>
      <c r="I28" s="103"/>
      <c r="J28" s="103"/>
      <c r="K28" s="102"/>
    </row>
    <row r="29" spans="1:11" ht="15.75">
      <c r="A29" s="102"/>
      <c r="B29" s="104"/>
      <c r="C29" s="103"/>
      <c r="D29" s="103" t="s">
        <v>224</v>
      </c>
      <c r="E29" s="103"/>
      <c r="F29" s="103"/>
      <c r="G29" s="103"/>
      <c r="H29" s="103"/>
      <c r="I29" s="103"/>
      <c r="J29" s="103"/>
      <c r="K29" s="102"/>
    </row>
    <row r="30" spans="1:11" ht="15.75">
      <c r="A30" s="102"/>
      <c r="B30" s="104"/>
      <c r="C30" s="103"/>
      <c r="D30" s="103"/>
      <c r="E30" s="103"/>
      <c r="F30" s="103"/>
      <c r="G30" s="107" t="s">
        <v>4</v>
      </c>
      <c r="H30" s="107" t="s">
        <v>19</v>
      </c>
      <c r="J30" s="103"/>
      <c r="K30" s="102"/>
    </row>
    <row r="31" spans="1:11" ht="15.75">
      <c r="A31" s="102"/>
      <c r="B31" s="104"/>
      <c r="C31" s="103"/>
      <c r="D31" s="103"/>
      <c r="E31" s="103"/>
      <c r="F31" s="103"/>
      <c r="G31" s="107" t="s">
        <v>19</v>
      </c>
      <c r="H31" s="107" t="s">
        <v>20</v>
      </c>
      <c r="J31" s="103"/>
      <c r="K31" s="102"/>
    </row>
    <row r="32" spans="1:11" ht="15.75">
      <c r="A32" s="102"/>
      <c r="B32" s="104"/>
      <c r="C32" s="103"/>
      <c r="D32" s="103"/>
      <c r="E32" s="103"/>
      <c r="F32" s="103"/>
      <c r="G32" s="107" t="s">
        <v>21</v>
      </c>
      <c r="H32" s="107" t="s">
        <v>233</v>
      </c>
      <c r="J32" s="103"/>
      <c r="K32" s="102"/>
    </row>
    <row r="33" spans="1:11" ht="15.75">
      <c r="A33" s="102"/>
      <c r="B33" s="104"/>
      <c r="C33" s="103"/>
      <c r="D33" s="103"/>
      <c r="E33" s="103"/>
      <c r="F33" s="103"/>
      <c r="G33" s="107" t="s">
        <v>22</v>
      </c>
      <c r="H33" s="107" t="s">
        <v>22</v>
      </c>
      <c r="J33" s="103"/>
      <c r="K33" s="102"/>
    </row>
    <row r="34" spans="1:11" ht="15.75">
      <c r="A34" s="102"/>
      <c r="B34" s="104"/>
      <c r="C34" s="103"/>
      <c r="D34" s="103"/>
      <c r="E34" s="103"/>
      <c r="F34" s="103"/>
      <c r="G34" s="115" t="s">
        <v>23</v>
      </c>
      <c r="H34" s="116" t="s">
        <v>23</v>
      </c>
      <c r="J34" s="103"/>
      <c r="K34" s="102"/>
    </row>
    <row r="35" spans="1:11" ht="15.75">
      <c r="A35" s="102"/>
      <c r="B35" s="104"/>
      <c r="C35" s="103"/>
      <c r="D35" s="103" t="s">
        <v>225</v>
      </c>
      <c r="E35" s="103"/>
      <c r="F35" s="103"/>
      <c r="G35" s="117" t="s">
        <v>232</v>
      </c>
      <c r="H35" s="107">
        <v>11</v>
      </c>
      <c r="J35" s="103"/>
      <c r="K35" s="102"/>
    </row>
    <row r="36" spans="1:11" ht="15.75">
      <c r="A36" s="102"/>
      <c r="B36" s="104"/>
      <c r="C36" s="103"/>
      <c r="D36" s="103" t="s">
        <v>226</v>
      </c>
      <c r="E36" s="103"/>
      <c r="F36" s="103"/>
      <c r="G36" s="118" t="s">
        <v>232</v>
      </c>
      <c r="H36" s="119">
        <v>6</v>
      </c>
      <c r="J36" s="103"/>
      <c r="K36" s="102"/>
    </row>
    <row r="37" spans="1:11" ht="15.75">
      <c r="A37" s="102"/>
      <c r="B37" s="104"/>
      <c r="C37" s="103"/>
      <c r="D37" s="103" t="s">
        <v>227</v>
      </c>
      <c r="E37" s="105"/>
      <c r="F37" s="105"/>
      <c r="G37" s="118" t="s">
        <v>232</v>
      </c>
      <c r="H37" s="119">
        <v>1</v>
      </c>
      <c r="J37" s="103"/>
      <c r="K37" s="102"/>
    </row>
    <row r="38" spans="1:11" ht="15.75">
      <c r="A38" s="102"/>
      <c r="B38" s="104"/>
      <c r="C38" s="103"/>
      <c r="D38" s="103"/>
      <c r="E38" s="103"/>
      <c r="F38" s="103"/>
      <c r="G38" s="120"/>
      <c r="H38" s="120"/>
      <c r="I38" s="103"/>
      <c r="J38" s="103"/>
      <c r="K38" s="102"/>
    </row>
    <row r="39" spans="1:11" ht="15.75">
      <c r="A39" s="102"/>
      <c r="B39" s="104"/>
      <c r="C39" s="103"/>
      <c r="D39" s="103"/>
      <c r="E39" s="103"/>
      <c r="F39" s="103"/>
      <c r="G39" s="103"/>
      <c r="H39" s="103"/>
      <c r="I39" s="103"/>
      <c r="J39" s="103"/>
      <c r="K39" s="102"/>
    </row>
    <row r="40" spans="1:11" ht="15.75">
      <c r="A40" s="102"/>
      <c r="B40" s="104"/>
      <c r="C40" s="103" t="s">
        <v>221</v>
      </c>
      <c r="D40" s="103" t="s">
        <v>228</v>
      </c>
      <c r="E40" s="103"/>
      <c r="F40" s="103"/>
      <c r="G40" s="103"/>
      <c r="H40" s="103"/>
      <c r="I40" s="103"/>
      <c r="J40" s="103"/>
      <c r="K40" s="102"/>
    </row>
    <row r="41" spans="1:11" ht="15.75">
      <c r="A41" s="102"/>
      <c r="B41" s="104"/>
      <c r="C41" s="103"/>
      <c r="D41" s="103"/>
      <c r="E41" s="103"/>
      <c r="F41" s="103"/>
      <c r="G41" s="103"/>
      <c r="H41" s="107" t="s">
        <v>23</v>
      </c>
      <c r="J41" s="103"/>
      <c r="K41" s="102"/>
    </row>
    <row r="42" spans="1:11" ht="15.75">
      <c r="A42" s="102"/>
      <c r="B42" s="104"/>
      <c r="C42" s="103"/>
      <c r="D42" s="103" t="s">
        <v>229</v>
      </c>
      <c r="E42" s="103"/>
      <c r="F42" s="103"/>
      <c r="G42" s="103"/>
      <c r="H42" s="111">
        <v>577</v>
      </c>
      <c r="J42" s="103"/>
      <c r="K42" s="102"/>
    </row>
    <row r="43" spans="1:11" ht="15.75">
      <c r="A43" s="102"/>
      <c r="B43" s="104"/>
      <c r="C43" s="103"/>
      <c r="D43" s="103" t="s">
        <v>230</v>
      </c>
      <c r="E43" s="103"/>
      <c r="F43" s="103"/>
      <c r="G43" s="103"/>
      <c r="H43" s="112">
        <v>380</v>
      </c>
      <c r="J43" s="103"/>
      <c r="K43" s="102"/>
    </row>
    <row r="44" spans="1:11" ht="15.75">
      <c r="A44" s="102"/>
      <c r="B44" s="104"/>
      <c r="C44" s="103"/>
      <c r="D44" s="103" t="s">
        <v>231</v>
      </c>
      <c r="E44" s="103"/>
      <c r="F44" s="103"/>
      <c r="G44" s="103"/>
      <c r="H44" s="112">
        <v>338</v>
      </c>
      <c r="J44" s="103"/>
      <c r="K44" s="102"/>
    </row>
    <row r="45" spans="1:11" ht="15.75">
      <c r="A45" s="102"/>
      <c r="B45" s="104"/>
      <c r="C45" s="103"/>
      <c r="D45" s="103"/>
      <c r="E45" s="103"/>
      <c r="F45" s="103"/>
      <c r="G45" s="103"/>
      <c r="H45" s="120"/>
      <c r="I45" s="103"/>
      <c r="J45" s="103"/>
      <c r="K45" s="102"/>
    </row>
    <row r="46" spans="1:11" ht="15.75">
      <c r="A46" s="3"/>
      <c r="B46" s="36"/>
      <c r="C46" s="3"/>
      <c r="D46" s="3"/>
      <c r="E46" s="3"/>
      <c r="F46" s="3"/>
      <c r="G46" s="3"/>
      <c r="H46" s="3"/>
      <c r="I46" s="3"/>
      <c r="J46" s="3"/>
      <c r="K46" s="3"/>
    </row>
  </sheetData>
  <printOptions horizontalCentered="1"/>
  <pageMargins left="0.35" right="0.37777777777777777" top="0.25" bottom="0.2777777777777778" header="0" footer="0"/>
  <pageSetup fitToHeight="1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9.6640625" style="1" customWidth="1"/>
    <col min="3" max="3" width="4.6640625" style="1" customWidth="1"/>
    <col min="4" max="4" width="10.6640625" style="1" customWidth="1"/>
    <col min="5" max="5" width="9.6640625" style="1" customWidth="1"/>
    <col min="6" max="6" width="10.6640625" style="1" customWidth="1"/>
    <col min="7" max="7" width="11.6640625" style="1" customWidth="1"/>
    <col min="8" max="8" width="13.6640625" style="1" customWidth="1"/>
    <col min="9" max="9" width="8.6640625" style="1" customWidth="1"/>
    <col min="10" max="10" width="10.6640625" style="1" customWidth="1"/>
    <col min="11" max="11" width="6.6640625" style="1" customWidth="1"/>
    <col min="12" max="16384" width="9.6640625" style="1" customWidth="1"/>
  </cols>
  <sheetData>
    <row r="1" spans="1:10" ht="15.75">
      <c r="A1" s="121"/>
      <c r="B1" s="122"/>
      <c r="C1" s="121"/>
      <c r="D1" s="121"/>
      <c r="E1" s="121"/>
      <c r="F1" s="121"/>
      <c r="G1" s="121"/>
      <c r="H1" s="121"/>
      <c r="I1" s="123" t="s">
        <v>272</v>
      </c>
      <c r="J1" s="121"/>
    </row>
    <row r="2" spans="1:10" ht="7.5" customHeight="1">
      <c r="A2" s="121"/>
      <c r="B2" s="122"/>
      <c r="C2" s="121"/>
      <c r="D2" s="121"/>
      <c r="E2" s="121"/>
      <c r="F2" s="121"/>
      <c r="G2" s="121"/>
      <c r="H2" s="121"/>
      <c r="I2" s="121"/>
      <c r="J2" s="121"/>
    </row>
    <row r="3" spans="1:10" ht="13.5" customHeight="1">
      <c r="A3" s="121"/>
      <c r="B3" s="80" t="s">
        <v>116</v>
      </c>
      <c r="C3" s="81" t="s">
        <v>123</v>
      </c>
      <c r="D3" s="121"/>
      <c r="E3" s="121"/>
      <c r="F3" s="121"/>
      <c r="G3" s="121"/>
      <c r="H3" s="121"/>
      <c r="I3" s="121"/>
      <c r="J3" s="121"/>
    </row>
    <row r="4" spans="1:2" ht="15.75">
      <c r="A4" s="121"/>
      <c r="B4" s="124"/>
    </row>
    <row r="5" spans="1:11" ht="15.75">
      <c r="A5" s="121"/>
      <c r="B5" s="124">
        <v>17</v>
      </c>
      <c r="C5" s="125" t="s">
        <v>237</v>
      </c>
      <c r="D5" s="111"/>
      <c r="E5" s="111"/>
      <c r="F5" s="111"/>
      <c r="G5" s="111"/>
      <c r="H5" s="111"/>
      <c r="I5" s="111"/>
      <c r="J5" s="111"/>
      <c r="K5" s="106"/>
    </row>
    <row r="6" spans="1:11" ht="15.75">
      <c r="A6" s="121"/>
      <c r="B6" s="124"/>
      <c r="C6" s="125" t="s">
        <v>238</v>
      </c>
      <c r="D6" s="111"/>
      <c r="E6" s="111"/>
      <c r="F6" s="111"/>
      <c r="G6" s="111"/>
      <c r="H6" s="111"/>
      <c r="I6" s="111"/>
      <c r="J6" s="111"/>
      <c r="K6" s="106"/>
    </row>
    <row r="7" spans="1:11" ht="15.75">
      <c r="A7" s="121"/>
      <c r="B7" s="124"/>
      <c r="C7" s="69"/>
      <c r="D7" s="108"/>
      <c r="E7" s="111"/>
      <c r="F7" s="111"/>
      <c r="G7" s="111"/>
      <c r="H7" s="111"/>
      <c r="I7" s="111"/>
      <c r="J7" s="106"/>
      <c r="K7" s="106"/>
    </row>
    <row r="8" spans="1:11" ht="15.75">
      <c r="A8" s="121"/>
      <c r="B8" s="124" t="s">
        <v>235</v>
      </c>
      <c r="C8" s="126" t="s">
        <v>239</v>
      </c>
      <c r="D8" s="106"/>
      <c r="E8" s="111"/>
      <c r="F8" s="111"/>
      <c r="G8" s="111"/>
      <c r="H8" s="111"/>
      <c r="I8" s="111"/>
      <c r="J8" s="106"/>
      <c r="K8" s="106"/>
    </row>
    <row r="9" spans="1:11" ht="15.75">
      <c r="A9" s="121"/>
      <c r="B9" s="124"/>
      <c r="C9" s="111" t="s">
        <v>240</v>
      </c>
      <c r="D9" s="106"/>
      <c r="E9" s="111"/>
      <c r="F9" s="111"/>
      <c r="G9" s="111"/>
      <c r="H9" s="111"/>
      <c r="I9" s="111"/>
      <c r="J9" s="106"/>
      <c r="K9" s="106"/>
    </row>
    <row r="10" spans="2:10" ht="15.75">
      <c r="B10" s="124"/>
      <c r="C10" s="127" t="s">
        <v>241</v>
      </c>
      <c r="D10" s="111" t="s">
        <v>258</v>
      </c>
      <c r="E10" s="111"/>
      <c r="F10" s="111"/>
      <c r="G10" s="111"/>
      <c r="H10" s="111"/>
      <c r="I10" s="111"/>
      <c r="J10" s="111"/>
    </row>
    <row r="11" spans="2:10" ht="15.75">
      <c r="B11" s="124"/>
      <c r="C11" s="127" t="s">
        <v>242</v>
      </c>
      <c r="D11" s="111" t="s">
        <v>259</v>
      </c>
      <c r="E11" s="111"/>
      <c r="F11" s="111"/>
      <c r="G11" s="111"/>
      <c r="H11" s="111"/>
      <c r="I11" s="111"/>
      <c r="J11" s="111"/>
    </row>
    <row r="12" spans="2:10" ht="15.75">
      <c r="B12" s="124"/>
      <c r="C12" s="111" t="s">
        <v>4</v>
      </c>
      <c r="D12" s="111" t="s">
        <v>260</v>
      </c>
      <c r="E12" s="111"/>
      <c r="F12" s="111"/>
      <c r="G12" s="111"/>
      <c r="H12" s="111"/>
      <c r="I12" s="111"/>
      <c r="J12" s="111"/>
    </row>
    <row r="13" spans="2:10" ht="15.75">
      <c r="B13" s="124"/>
      <c r="C13" s="111"/>
      <c r="D13" s="106"/>
      <c r="E13" s="111"/>
      <c r="F13" s="111"/>
      <c r="G13" s="111"/>
      <c r="H13" s="111"/>
      <c r="I13" s="111"/>
      <c r="J13" s="111"/>
    </row>
    <row r="14" spans="2:3" ht="15.75">
      <c r="B14" s="82"/>
      <c r="C14" s="75" t="s">
        <v>243</v>
      </c>
    </row>
    <row r="15" spans="2:3" ht="15.75">
      <c r="B15" s="82"/>
      <c r="C15" s="75" t="s">
        <v>244</v>
      </c>
    </row>
    <row r="16" ht="15.75">
      <c r="B16" s="82"/>
    </row>
    <row r="17" spans="2:3" ht="15.75">
      <c r="B17" s="82" t="s">
        <v>236</v>
      </c>
      <c r="C17" s="69" t="s">
        <v>245</v>
      </c>
    </row>
    <row r="18" spans="2:3" ht="15.75">
      <c r="B18" s="82"/>
      <c r="C18" s="128" t="s">
        <v>246</v>
      </c>
    </row>
    <row r="19" ht="15.75">
      <c r="B19" s="82"/>
    </row>
    <row r="20" spans="2:3" ht="15.75">
      <c r="B20" s="82"/>
      <c r="C20" s="75" t="s">
        <v>247</v>
      </c>
    </row>
    <row r="21" spans="2:4" ht="15.75">
      <c r="B21" s="82"/>
      <c r="C21" s="75" t="s">
        <v>248</v>
      </c>
      <c r="D21" s="75" t="s">
        <v>261</v>
      </c>
    </row>
    <row r="22" spans="2:4" ht="15.75">
      <c r="B22" s="82"/>
      <c r="C22" s="75" t="s">
        <v>249</v>
      </c>
      <c r="D22" s="75" t="s">
        <v>262</v>
      </c>
    </row>
    <row r="23" spans="2:4" ht="15.75">
      <c r="B23" s="82"/>
      <c r="C23" s="75" t="s">
        <v>4</v>
      </c>
      <c r="D23" s="75" t="s">
        <v>263</v>
      </c>
    </row>
    <row r="24" ht="15.75">
      <c r="B24" s="82"/>
    </row>
    <row r="25" spans="2:3" ht="15.75">
      <c r="B25" s="82"/>
      <c r="C25" s="75" t="s">
        <v>250</v>
      </c>
    </row>
    <row r="26" spans="2:3" ht="15.75">
      <c r="B26" s="82"/>
      <c r="C26" s="75" t="s">
        <v>251</v>
      </c>
    </row>
    <row r="27" ht="15.75">
      <c r="B27" s="82"/>
    </row>
    <row r="28" spans="2:11" ht="15.75">
      <c r="B28" s="124">
        <v>18</v>
      </c>
      <c r="C28" s="125" t="s">
        <v>252</v>
      </c>
      <c r="D28" s="125"/>
      <c r="E28" s="125"/>
      <c r="F28" s="125"/>
      <c r="G28" s="125"/>
      <c r="H28" s="125"/>
      <c r="I28" s="125"/>
      <c r="J28" s="125"/>
      <c r="K28" s="125"/>
    </row>
    <row r="29" spans="2:11" ht="15.75">
      <c r="B29" s="124"/>
      <c r="C29" s="125"/>
      <c r="D29" s="125"/>
      <c r="E29" s="125"/>
      <c r="F29" s="125"/>
      <c r="G29" s="125"/>
      <c r="H29" s="125"/>
      <c r="I29" s="125"/>
      <c r="J29" s="125"/>
      <c r="K29" s="125"/>
    </row>
    <row r="30" spans="2:11" ht="15.75">
      <c r="B30" s="124"/>
      <c r="C30" s="126" t="s">
        <v>253</v>
      </c>
      <c r="D30" s="111"/>
      <c r="E30" s="111"/>
      <c r="F30" s="111"/>
      <c r="G30" s="111"/>
      <c r="H30" s="111"/>
      <c r="I30" s="111"/>
      <c r="J30" s="111"/>
      <c r="K30" s="111"/>
    </row>
    <row r="31" spans="2:11" ht="15.75">
      <c r="B31" s="124"/>
      <c r="C31" s="111"/>
      <c r="D31" s="111"/>
      <c r="E31" s="111"/>
      <c r="F31" s="111"/>
      <c r="G31" s="111"/>
      <c r="H31" s="111"/>
      <c r="I31" s="106"/>
      <c r="K31" s="111"/>
    </row>
    <row r="32" spans="2:11" ht="15.75">
      <c r="B32" s="124"/>
      <c r="C32" s="111"/>
      <c r="D32" s="111"/>
      <c r="E32" s="111"/>
      <c r="F32" s="111"/>
      <c r="G32" s="111"/>
      <c r="H32" s="111"/>
      <c r="I32" s="106"/>
      <c r="J32" s="129" t="s">
        <v>23</v>
      </c>
      <c r="K32" s="111"/>
    </row>
    <row r="33" spans="2:11" ht="15.75">
      <c r="B33" s="124"/>
      <c r="C33" s="126" t="s">
        <v>254</v>
      </c>
      <c r="D33" s="111"/>
      <c r="E33" s="111"/>
      <c r="F33" s="111"/>
      <c r="G33" s="111"/>
      <c r="H33" s="111"/>
      <c r="I33" s="106"/>
      <c r="K33" s="111"/>
    </row>
    <row r="34" spans="2:11" ht="15.75">
      <c r="B34" s="124"/>
      <c r="C34" s="111"/>
      <c r="D34" s="111" t="s">
        <v>264</v>
      </c>
      <c r="E34" s="111"/>
      <c r="F34" s="111"/>
      <c r="G34" s="111"/>
      <c r="H34" s="111"/>
      <c r="I34" s="106"/>
      <c r="J34" s="111">
        <v>17826</v>
      </c>
      <c r="K34" s="111"/>
    </row>
    <row r="35" spans="2:11" ht="15.75">
      <c r="B35" s="124"/>
      <c r="C35" s="111"/>
      <c r="D35" s="111" t="s">
        <v>265</v>
      </c>
      <c r="E35" s="111"/>
      <c r="F35" s="111"/>
      <c r="G35" s="111"/>
      <c r="H35" s="111"/>
      <c r="I35" s="106"/>
      <c r="J35" s="111">
        <v>-3306</v>
      </c>
      <c r="K35" s="111"/>
    </row>
    <row r="36" spans="2:11" ht="15.75">
      <c r="B36" s="124"/>
      <c r="C36" s="111"/>
      <c r="D36" s="111"/>
      <c r="E36" s="125" t="s">
        <v>269</v>
      </c>
      <c r="F36" s="130"/>
      <c r="G36" s="106"/>
      <c r="H36" s="131"/>
      <c r="I36" s="106"/>
      <c r="J36" s="132">
        <f>SUM(J34:J35)</f>
        <v>14520</v>
      </c>
      <c r="K36" s="111"/>
    </row>
    <row r="37" spans="2:11" ht="15.75">
      <c r="B37" s="124"/>
      <c r="C37" s="111"/>
      <c r="D37" s="111"/>
      <c r="E37" s="111"/>
      <c r="F37" s="111"/>
      <c r="G37" s="111"/>
      <c r="H37" s="111"/>
      <c r="I37" s="106"/>
      <c r="J37" s="112"/>
      <c r="K37" s="111"/>
    </row>
    <row r="38" spans="2:11" ht="15.75">
      <c r="B38" s="124"/>
      <c r="C38" s="111"/>
      <c r="D38" s="111"/>
      <c r="E38" s="111"/>
      <c r="F38" s="111"/>
      <c r="G38" s="111"/>
      <c r="H38" s="111"/>
      <c r="I38" s="106"/>
      <c r="J38" s="111"/>
      <c r="K38" s="111"/>
    </row>
    <row r="39" spans="2:11" ht="15.75">
      <c r="B39" s="124"/>
      <c r="C39" s="126" t="s">
        <v>255</v>
      </c>
      <c r="D39" s="111"/>
      <c r="E39" s="111"/>
      <c r="F39" s="111"/>
      <c r="G39" s="111"/>
      <c r="H39" s="111"/>
      <c r="I39" s="106"/>
      <c r="J39" s="111"/>
      <c r="K39" s="111"/>
    </row>
    <row r="40" spans="2:11" ht="15.75">
      <c r="B40" s="124"/>
      <c r="C40" s="125" t="s">
        <v>256</v>
      </c>
      <c r="D40" s="111"/>
      <c r="E40" s="111"/>
      <c r="F40" s="111"/>
      <c r="G40" s="111"/>
      <c r="H40" s="111"/>
      <c r="I40" s="106"/>
      <c r="J40" s="111"/>
      <c r="K40" s="111"/>
    </row>
    <row r="41" spans="2:11" ht="15.75">
      <c r="B41" s="124"/>
      <c r="C41" s="111"/>
      <c r="D41" s="111" t="s">
        <v>114</v>
      </c>
      <c r="E41" s="111"/>
      <c r="F41" s="111"/>
      <c r="G41" s="111"/>
      <c r="H41" s="111"/>
      <c r="I41" s="106"/>
      <c r="J41" s="111">
        <v>547</v>
      </c>
      <c r="K41" s="111"/>
    </row>
    <row r="42" spans="2:11" ht="15.75">
      <c r="B42" s="124"/>
      <c r="C42" s="111"/>
      <c r="D42" s="111" t="s">
        <v>266</v>
      </c>
      <c r="E42" s="111"/>
      <c r="F42" s="111"/>
      <c r="G42" s="111"/>
      <c r="H42" s="111"/>
      <c r="I42" s="106"/>
      <c r="J42" s="130">
        <v>1500</v>
      </c>
      <c r="K42" s="111"/>
    </row>
    <row r="43" spans="2:11" ht="15.75">
      <c r="B43" s="124"/>
      <c r="C43" s="111"/>
      <c r="D43" s="111" t="s">
        <v>267</v>
      </c>
      <c r="E43" s="111"/>
      <c r="F43" s="111"/>
      <c r="G43" s="111"/>
      <c r="H43" s="111"/>
      <c r="I43" s="106"/>
      <c r="J43" s="111">
        <v>15009</v>
      </c>
      <c r="K43" s="111"/>
    </row>
    <row r="44" spans="2:11" ht="15.75">
      <c r="B44" s="124"/>
      <c r="C44" s="111"/>
      <c r="D44" s="111" t="s">
        <v>268</v>
      </c>
      <c r="E44" s="111"/>
      <c r="F44" s="111"/>
      <c r="G44" s="111"/>
      <c r="H44" s="111"/>
      <c r="I44" s="106"/>
      <c r="J44" s="111">
        <v>3306</v>
      </c>
      <c r="K44" s="111"/>
    </row>
    <row r="45" spans="2:11" ht="15.75">
      <c r="B45" s="124"/>
      <c r="C45" s="111"/>
      <c r="D45" s="111"/>
      <c r="E45" s="111"/>
      <c r="F45" s="111"/>
      <c r="G45" s="111"/>
      <c r="H45" s="131" t="s">
        <v>271</v>
      </c>
      <c r="I45" s="106"/>
      <c r="J45" s="112">
        <f>SUM(J41:J44)</f>
        <v>20362</v>
      </c>
      <c r="K45" s="111"/>
    </row>
    <row r="46" spans="2:11" ht="15.75">
      <c r="B46" s="124"/>
      <c r="C46" s="111"/>
      <c r="D46" s="111"/>
      <c r="E46" s="111"/>
      <c r="F46" s="111"/>
      <c r="G46" s="111"/>
      <c r="H46" s="111"/>
      <c r="I46" s="106"/>
      <c r="J46" s="112"/>
      <c r="K46" s="111"/>
    </row>
    <row r="47" spans="2:11" ht="15.75">
      <c r="B47" s="124"/>
      <c r="C47" s="111"/>
      <c r="D47" s="111"/>
      <c r="E47" s="111"/>
      <c r="F47" s="111"/>
      <c r="G47" s="111"/>
      <c r="H47" s="111"/>
      <c r="I47" s="106"/>
      <c r="J47" s="111"/>
      <c r="K47" s="111"/>
    </row>
    <row r="48" spans="2:11" ht="15.75">
      <c r="B48" s="124"/>
      <c r="C48" s="126" t="s">
        <v>257</v>
      </c>
      <c r="D48" s="111"/>
      <c r="E48" s="111"/>
      <c r="F48" s="111"/>
      <c r="G48" s="111"/>
      <c r="H48" s="111"/>
      <c r="I48" s="106"/>
      <c r="J48" s="111"/>
      <c r="K48" s="111"/>
    </row>
    <row r="49" spans="2:11" ht="15.75">
      <c r="B49" s="124"/>
      <c r="C49" s="111"/>
      <c r="D49" s="111" t="s">
        <v>114</v>
      </c>
      <c r="E49" s="111"/>
      <c r="F49" s="111"/>
      <c r="G49" s="111"/>
      <c r="H49" s="111"/>
      <c r="I49" s="106"/>
      <c r="J49" s="111">
        <v>6673</v>
      </c>
      <c r="K49" s="111"/>
    </row>
    <row r="50" spans="2:11" ht="15.75">
      <c r="B50" s="124"/>
      <c r="C50" s="111"/>
      <c r="D50" s="111" t="s">
        <v>266</v>
      </c>
      <c r="E50" s="111"/>
      <c r="F50" s="111"/>
      <c r="G50" s="111"/>
      <c r="H50" s="111"/>
      <c r="I50" s="106"/>
      <c r="J50" s="111">
        <v>0</v>
      </c>
      <c r="K50" s="111"/>
    </row>
    <row r="51" spans="2:11" ht="15.75">
      <c r="B51" s="124"/>
      <c r="C51" s="111"/>
      <c r="D51" s="111" t="s">
        <v>267</v>
      </c>
      <c r="E51" s="111"/>
      <c r="F51" s="111"/>
      <c r="G51" s="111"/>
      <c r="H51" s="111"/>
      <c r="I51" s="106"/>
      <c r="J51" s="111">
        <v>106659</v>
      </c>
      <c r="K51" s="111"/>
    </row>
    <row r="52" spans="2:11" ht="15.75">
      <c r="B52" s="124"/>
      <c r="C52" s="111"/>
      <c r="D52" s="111"/>
      <c r="E52" s="111"/>
      <c r="F52" s="111"/>
      <c r="G52" s="111"/>
      <c r="H52" s="131" t="s">
        <v>271</v>
      </c>
      <c r="I52" s="106"/>
      <c r="J52" s="112">
        <f>SUM(J49:J51)</f>
        <v>113332</v>
      </c>
      <c r="K52" s="111"/>
    </row>
    <row r="53" spans="2:11" ht="15.75">
      <c r="B53" s="124"/>
      <c r="C53" s="111"/>
      <c r="D53" s="111"/>
      <c r="E53" s="111"/>
      <c r="F53" s="111"/>
      <c r="G53" s="111"/>
      <c r="H53" s="111"/>
      <c r="I53" s="106"/>
      <c r="J53" s="112"/>
      <c r="K53" s="111"/>
    </row>
    <row r="54" spans="2:11" ht="15.75">
      <c r="B54" s="124"/>
      <c r="C54" s="111"/>
      <c r="D54" s="111"/>
      <c r="E54" s="111"/>
      <c r="F54" s="111"/>
      <c r="G54" s="111"/>
      <c r="H54" s="111"/>
      <c r="I54" s="106"/>
      <c r="J54" s="111"/>
      <c r="K54" s="111"/>
    </row>
    <row r="55" spans="2:11" ht="15.75">
      <c r="B55" s="124"/>
      <c r="C55" s="111"/>
      <c r="D55" s="111"/>
      <c r="E55" s="125" t="s">
        <v>270</v>
      </c>
      <c r="F55" s="106"/>
      <c r="G55" s="106"/>
      <c r="H55" s="131"/>
      <c r="I55" s="106"/>
      <c r="J55" s="125">
        <f>J52+J45</f>
        <v>133694</v>
      </c>
      <c r="K55" s="111"/>
    </row>
    <row r="56" spans="2:11" ht="15.75">
      <c r="B56" s="124"/>
      <c r="C56" s="125"/>
      <c r="D56" s="125"/>
      <c r="E56" s="125"/>
      <c r="F56" s="125"/>
      <c r="G56" s="125"/>
      <c r="H56" s="125"/>
      <c r="I56" s="125"/>
      <c r="J56" s="35"/>
      <c r="K56" s="125"/>
    </row>
  </sheetData>
  <printOptions horizontalCentered="1"/>
  <pageMargins left="0.35" right="0.37777777777777777" top="0.25" bottom="0.2777777777777778" header="0" footer="0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zoomScale="75" zoomScaleNormal="75" workbookViewId="0" topLeftCell="A1">
      <selection activeCell="B2" sqref="B2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3" width="4.6640625" style="1" customWidth="1"/>
    <col min="4" max="7" width="9.6640625" style="1" customWidth="1"/>
    <col min="8" max="8" width="10.6640625" style="1" customWidth="1"/>
    <col min="9" max="9" width="4.6640625" style="1" customWidth="1"/>
    <col min="10" max="10" width="9.6640625" style="1" customWidth="1"/>
    <col min="11" max="11" width="7.6640625" style="1" customWidth="1"/>
    <col min="12" max="12" width="3.6640625" style="1" customWidth="1"/>
    <col min="13" max="16384" width="9.6640625" style="1" customWidth="1"/>
  </cols>
  <sheetData>
    <row r="1" spans="1:11" ht="15.75">
      <c r="A1" s="121"/>
      <c r="B1" s="122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5.75">
      <c r="A2" s="121"/>
      <c r="B2" s="122"/>
      <c r="C2" s="121"/>
      <c r="D2" s="121"/>
      <c r="E2" s="121"/>
      <c r="F2" s="121"/>
      <c r="G2" s="121"/>
      <c r="H2" s="121"/>
      <c r="I2" s="121"/>
      <c r="J2" s="123" t="s">
        <v>323</v>
      </c>
      <c r="K2" s="121"/>
    </row>
    <row r="3" spans="1:12" ht="13.5" customHeight="1">
      <c r="A3" s="111"/>
      <c r="B3" s="80" t="s">
        <v>116</v>
      </c>
      <c r="C3" s="81" t="s">
        <v>273</v>
      </c>
      <c r="D3" s="111"/>
      <c r="E3" s="111"/>
      <c r="F3" s="111"/>
      <c r="G3" s="111"/>
      <c r="H3" s="111"/>
      <c r="I3" s="111"/>
      <c r="J3" s="111"/>
      <c r="K3" s="111"/>
      <c r="L3" s="106"/>
    </row>
    <row r="4" spans="1:12" ht="6.75" customHeight="1">
      <c r="A4" s="111"/>
      <c r="B4" s="131"/>
      <c r="C4" s="111"/>
      <c r="D4" s="111"/>
      <c r="E4" s="111"/>
      <c r="F4" s="111"/>
      <c r="G4" s="111"/>
      <c r="H4" s="111"/>
      <c r="I4" s="111"/>
      <c r="J4" s="111"/>
      <c r="K4" s="111"/>
      <c r="L4" s="106"/>
    </row>
    <row r="5" spans="1:12" ht="15.75">
      <c r="A5" s="111"/>
      <c r="B5" s="124">
        <v>19</v>
      </c>
      <c r="C5" s="125" t="s">
        <v>274</v>
      </c>
      <c r="D5" s="125"/>
      <c r="E5" s="125"/>
      <c r="F5" s="125"/>
      <c r="G5" s="125"/>
      <c r="H5" s="125"/>
      <c r="I5" s="125"/>
      <c r="J5" s="125"/>
      <c r="K5" s="125"/>
      <c r="L5" s="106"/>
    </row>
    <row r="6" spans="1:12" ht="15.75">
      <c r="A6" s="111"/>
      <c r="B6" s="124"/>
      <c r="C6" s="125" t="s">
        <v>275</v>
      </c>
      <c r="D6" s="125"/>
      <c r="E6" s="125"/>
      <c r="F6" s="125"/>
      <c r="G6" s="125"/>
      <c r="H6" s="125"/>
      <c r="I6" s="125"/>
      <c r="J6" s="125"/>
      <c r="K6" s="125"/>
      <c r="L6" s="106"/>
    </row>
    <row r="7" spans="1:12" ht="15.75">
      <c r="A7" s="111"/>
      <c r="B7" s="124"/>
      <c r="C7" s="125" t="s">
        <v>276</v>
      </c>
      <c r="D7" s="125"/>
      <c r="E7" s="125"/>
      <c r="F7" s="125"/>
      <c r="G7" s="125"/>
      <c r="H7" s="125"/>
      <c r="I7" s="125"/>
      <c r="J7" s="125"/>
      <c r="K7" s="125"/>
      <c r="L7" s="106"/>
    </row>
    <row r="8" spans="1:12" ht="6.75" customHeight="1">
      <c r="A8" s="111"/>
      <c r="B8" s="124"/>
      <c r="C8" s="125"/>
      <c r="D8" s="125"/>
      <c r="E8" s="125"/>
      <c r="F8" s="125"/>
      <c r="G8" s="125"/>
      <c r="H8" s="125"/>
      <c r="I8" s="125"/>
      <c r="J8" s="125"/>
      <c r="K8" s="125"/>
      <c r="L8" s="106"/>
    </row>
    <row r="9" spans="1:12" ht="15.75">
      <c r="A9" s="111"/>
      <c r="B9" s="124"/>
      <c r="C9" s="133" t="s">
        <v>277</v>
      </c>
      <c r="D9" s="134"/>
      <c r="E9" s="134"/>
      <c r="F9" s="135"/>
      <c r="G9" s="135"/>
      <c r="H9" s="135"/>
      <c r="I9" s="135"/>
      <c r="J9" s="135"/>
      <c r="K9" s="125"/>
      <c r="L9" s="106"/>
    </row>
    <row r="10" spans="1:12" ht="15.75">
      <c r="A10" s="111"/>
      <c r="B10" s="124"/>
      <c r="C10" s="106" t="s">
        <v>278</v>
      </c>
      <c r="D10" s="134"/>
      <c r="E10" s="134"/>
      <c r="F10" s="135"/>
      <c r="G10" s="135"/>
      <c r="H10" s="135"/>
      <c r="I10" s="135"/>
      <c r="J10" s="135"/>
      <c r="K10" s="125"/>
      <c r="L10" s="106"/>
    </row>
    <row r="11" spans="1:12" ht="15.75">
      <c r="A11" s="111"/>
      <c r="B11" s="124"/>
      <c r="C11" s="111" t="s">
        <v>279</v>
      </c>
      <c r="D11" s="111"/>
      <c r="E11" s="111"/>
      <c r="F11" s="125"/>
      <c r="G11" s="125"/>
      <c r="H11" s="125"/>
      <c r="I11" s="125"/>
      <c r="J11" s="125"/>
      <c r="K11" s="125"/>
      <c r="L11" s="106"/>
    </row>
    <row r="12" spans="1:12" ht="6" customHeight="1">
      <c r="A12" s="111"/>
      <c r="B12" s="124"/>
      <c r="C12" s="111" t="s">
        <v>4</v>
      </c>
      <c r="D12" s="111"/>
      <c r="E12" s="111"/>
      <c r="F12" s="125"/>
      <c r="G12" s="125"/>
      <c r="H12" s="125"/>
      <c r="I12" s="125"/>
      <c r="J12" s="125"/>
      <c r="K12" s="125"/>
      <c r="L12" s="106"/>
    </row>
    <row r="13" spans="1:12" ht="15.75">
      <c r="A13" s="111"/>
      <c r="B13" s="124"/>
      <c r="C13" s="136"/>
      <c r="D13" s="137"/>
      <c r="E13" s="138" t="s">
        <v>316</v>
      </c>
      <c r="F13" s="139" t="s">
        <v>319</v>
      </c>
      <c r="G13" s="140"/>
      <c r="H13" s="136"/>
      <c r="I13" s="137"/>
      <c r="J13" s="141"/>
      <c r="K13" s="142"/>
      <c r="L13" s="106"/>
    </row>
    <row r="14" spans="1:12" ht="15">
      <c r="A14" s="111"/>
      <c r="B14" s="106"/>
      <c r="C14" s="143" t="s">
        <v>4</v>
      </c>
      <c r="D14" s="106" t="s">
        <v>314</v>
      </c>
      <c r="E14" s="144" t="s">
        <v>317</v>
      </c>
      <c r="F14" s="145" t="s">
        <v>320</v>
      </c>
      <c r="G14" s="146"/>
      <c r="H14" s="145" t="s">
        <v>321</v>
      </c>
      <c r="I14" s="146"/>
      <c r="J14" s="106"/>
      <c r="K14" s="143"/>
      <c r="L14" s="106"/>
    </row>
    <row r="15" spans="1:12" ht="15">
      <c r="A15" s="111"/>
      <c r="B15" s="106"/>
      <c r="C15" s="143"/>
      <c r="D15" s="106" t="s">
        <v>4</v>
      </c>
      <c r="E15" s="144" t="s">
        <v>318</v>
      </c>
      <c r="F15" s="145" t="s">
        <v>318</v>
      </c>
      <c r="G15" s="146"/>
      <c r="H15" s="143"/>
      <c r="I15" s="106"/>
      <c r="J15" s="106"/>
      <c r="K15" s="143"/>
      <c r="L15" s="106"/>
    </row>
    <row r="16" spans="1:12" ht="15">
      <c r="A16" s="111"/>
      <c r="B16" s="106"/>
      <c r="C16" s="147" t="s">
        <v>280</v>
      </c>
      <c r="D16" s="141"/>
      <c r="E16" s="148"/>
      <c r="F16" s="149"/>
      <c r="G16" s="150"/>
      <c r="H16" s="147"/>
      <c r="I16" s="141"/>
      <c r="J16" s="141"/>
      <c r="K16" s="143"/>
      <c r="L16" s="106"/>
    </row>
    <row r="17" spans="1:12" ht="15">
      <c r="A17" s="111"/>
      <c r="B17" s="106"/>
      <c r="C17" s="147"/>
      <c r="D17" s="141" t="s">
        <v>315</v>
      </c>
      <c r="E17" s="151">
        <v>0</v>
      </c>
      <c r="F17" s="152" t="s">
        <v>4</v>
      </c>
      <c r="G17" s="153">
        <v>0</v>
      </c>
      <c r="H17" s="147" t="s">
        <v>4</v>
      </c>
      <c r="I17" s="141"/>
      <c r="J17" s="141"/>
      <c r="K17" s="143"/>
      <c r="L17" s="106"/>
    </row>
    <row r="18" spans="1:12" ht="15">
      <c r="A18" s="111"/>
      <c r="B18" s="106"/>
      <c r="C18" s="147" t="s">
        <v>281</v>
      </c>
      <c r="D18" s="141"/>
      <c r="E18" s="151"/>
      <c r="F18" s="152"/>
      <c r="G18" s="153"/>
      <c r="H18" s="147"/>
      <c r="I18" s="141"/>
      <c r="J18" s="141"/>
      <c r="K18" s="143"/>
      <c r="L18" s="106"/>
    </row>
    <row r="19" spans="1:12" ht="15">
      <c r="A19" s="111"/>
      <c r="B19" s="106"/>
      <c r="C19" s="147"/>
      <c r="D19" s="141" t="s">
        <v>315</v>
      </c>
      <c r="E19" s="151">
        <v>150</v>
      </c>
      <c r="F19" s="152"/>
      <c r="G19" s="153">
        <v>571</v>
      </c>
      <c r="H19" s="147" t="s">
        <v>322</v>
      </c>
      <c r="I19" s="141"/>
      <c r="J19" s="141"/>
      <c r="K19" s="143"/>
      <c r="L19" s="106"/>
    </row>
    <row r="20" spans="1:12" ht="15">
      <c r="A20" s="111"/>
      <c r="B20" s="106"/>
      <c r="C20" s="147"/>
      <c r="D20" s="141" t="s">
        <v>4</v>
      </c>
      <c r="E20" s="151" t="s">
        <v>4</v>
      </c>
      <c r="F20" s="152" t="s">
        <v>4</v>
      </c>
      <c r="G20" s="153" t="s">
        <v>4</v>
      </c>
      <c r="H20" s="147"/>
      <c r="I20" s="141"/>
      <c r="J20" s="141"/>
      <c r="K20" s="143"/>
      <c r="L20" s="106"/>
    </row>
    <row r="21" spans="1:12" ht="6.75" customHeight="1">
      <c r="A21" s="111"/>
      <c r="B21" s="131"/>
      <c r="C21" s="79"/>
      <c r="D21" s="79"/>
      <c r="E21" s="79"/>
      <c r="F21" s="79"/>
      <c r="G21" s="79"/>
      <c r="H21" s="79"/>
      <c r="I21" s="79"/>
      <c r="J21" s="79"/>
      <c r="K21" s="111"/>
      <c r="L21" s="106"/>
    </row>
    <row r="22" spans="1:12" ht="15">
      <c r="A22" s="111"/>
      <c r="B22" s="131"/>
      <c r="C22" s="111" t="s">
        <v>282</v>
      </c>
      <c r="D22" s="111"/>
      <c r="E22" s="111"/>
      <c r="F22" s="111"/>
      <c r="G22" s="111"/>
      <c r="H22" s="111"/>
      <c r="I22" s="111"/>
      <c r="J22" s="111"/>
      <c r="K22" s="111"/>
      <c r="L22" s="106"/>
    </row>
    <row r="23" spans="1:12" ht="15">
      <c r="A23" s="111"/>
      <c r="B23" s="131"/>
      <c r="C23" s="111" t="s">
        <v>283</v>
      </c>
      <c r="D23" s="111"/>
      <c r="E23" s="111"/>
      <c r="F23" s="111"/>
      <c r="G23" s="111"/>
      <c r="H23" s="111"/>
      <c r="I23" s="111"/>
      <c r="J23" s="111"/>
      <c r="K23" s="111"/>
      <c r="L23" s="106"/>
    </row>
    <row r="24" spans="1:12" ht="15">
      <c r="A24" s="111"/>
      <c r="B24" s="131"/>
      <c r="C24" s="111" t="s">
        <v>284</v>
      </c>
      <c r="D24" s="111"/>
      <c r="E24" s="111"/>
      <c r="F24" s="111"/>
      <c r="G24" s="111"/>
      <c r="H24" s="111"/>
      <c r="I24" s="111"/>
      <c r="J24" s="111"/>
      <c r="K24" s="111"/>
      <c r="L24" s="106"/>
    </row>
    <row r="25" spans="1:12" ht="7.5" customHeight="1">
      <c r="A25" s="111"/>
      <c r="B25" s="131"/>
      <c r="C25" s="111"/>
      <c r="D25" s="111"/>
      <c r="E25" s="111"/>
      <c r="F25" s="111"/>
      <c r="G25" s="111"/>
      <c r="H25" s="111"/>
      <c r="I25" s="111"/>
      <c r="J25" s="111"/>
      <c r="K25" s="111"/>
      <c r="L25" s="106"/>
    </row>
    <row r="26" spans="1:12" ht="15.75">
      <c r="A26" s="111"/>
      <c r="B26" s="124">
        <v>20</v>
      </c>
      <c r="C26" s="125" t="s">
        <v>285</v>
      </c>
      <c r="D26" s="111"/>
      <c r="E26" s="111"/>
      <c r="F26" s="111"/>
      <c r="G26" s="111"/>
      <c r="H26" s="111"/>
      <c r="I26" s="111"/>
      <c r="J26" s="111"/>
      <c r="K26" s="111"/>
      <c r="L26" s="106"/>
    </row>
    <row r="27" spans="1:12" ht="15.75">
      <c r="A27" s="111"/>
      <c r="B27" s="124"/>
      <c r="C27" s="125" t="s">
        <v>286</v>
      </c>
      <c r="D27" s="111"/>
      <c r="E27" s="111"/>
      <c r="F27" s="111"/>
      <c r="G27" s="111"/>
      <c r="H27" s="111"/>
      <c r="I27" s="111"/>
      <c r="J27" s="111"/>
      <c r="K27" s="111"/>
      <c r="L27" s="106"/>
    </row>
    <row r="28" spans="1:12" ht="15.75">
      <c r="A28" s="111"/>
      <c r="B28" s="124"/>
      <c r="C28" s="125" t="s">
        <v>287</v>
      </c>
      <c r="D28" s="111"/>
      <c r="E28" s="111"/>
      <c r="F28" s="111"/>
      <c r="G28" s="111"/>
      <c r="H28" s="111"/>
      <c r="I28" s="111"/>
      <c r="J28" s="111"/>
      <c r="K28" s="111"/>
      <c r="L28" s="106"/>
    </row>
    <row r="29" spans="1:12" ht="6.75" customHeight="1">
      <c r="A29" s="111"/>
      <c r="B29" s="124"/>
      <c r="C29" s="125"/>
      <c r="D29" s="111"/>
      <c r="E29" s="111"/>
      <c r="F29" s="111"/>
      <c r="G29" s="111"/>
      <c r="H29" s="111"/>
      <c r="I29" s="111"/>
      <c r="J29" s="111"/>
      <c r="K29" s="111"/>
      <c r="L29" s="106"/>
    </row>
    <row r="30" spans="1:12" ht="15">
      <c r="A30" s="111"/>
      <c r="B30" s="131"/>
      <c r="C30" s="111" t="s">
        <v>288</v>
      </c>
      <c r="D30" s="111"/>
      <c r="E30" s="111"/>
      <c r="F30" s="111"/>
      <c r="G30" s="111"/>
      <c r="H30" s="111"/>
      <c r="I30" s="111"/>
      <c r="J30" s="111"/>
      <c r="K30" s="111"/>
      <c r="L30" s="106"/>
    </row>
    <row r="31" spans="1:12" ht="15">
      <c r="A31" s="111"/>
      <c r="B31" s="131"/>
      <c r="C31" s="111" t="s">
        <v>289</v>
      </c>
      <c r="D31" s="111"/>
      <c r="E31" s="111"/>
      <c r="F31" s="111"/>
      <c r="G31" s="111"/>
      <c r="H31" s="111"/>
      <c r="I31" s="111"/>
      <c r="J31" s="111"/>
      <c r="K31" s="111"/>
      <c r="L31" s="106"/>
    </row>
    <row r="32" spans="1:12" ht="7.5" customHeight="1">
      <c r="A32" s="111"/>
      <c r="B32" s="131"/>
      <c r="C32" s="111"/>
      <c r="D32" s="111"/>
      <c r="E32" s="111"/>
      <c r="F32" s="111"/>
      <c r="G32" s="111"/>
      <c r="H32" s="111"/>
      <c r="I32" s="111"/>
      <c r="J32" s="111"/>
      <c r="K32" s="111"/>
      <c r="L32" s="106"/>
    </row>
    <row r="33" spans="1:12" ht="13.5" customHeight="1">
      <c r="A33" s="111"/>
      <c r="B33" s="131"/>
      <c r="C33" s="111" t="s">
        <v>290</v>
      </c>
      <c r="D33" s="111"/>
      <c r="E33" s="111"/>
      <c r="F33" s="111"/>
      <c r="G33" s="111"/>
      <c r="H33" s="111"/>
      <c r="I33" s="111"/>
      <c r="J33" s="111"/>
      <c r="K33" s="111"/>
      <c r="L33" s="106"/>
    </row>
    <row r="34" spans="1:12" ht="13.5" customHeight="1">
      <c r="A34" s="111"/>
      <c r="B34" s="131"/>
      <c r="C34" s="111" t="s">
        <v>291</v>
      </c>
      <c r="D34" s="111"/>
      <c r="E34" s="111"/>
      <c r="F34" s="111"/>
      <c r="G34" s="111"/>
      <c r="H34" s="111"/>
      <c r="I34" s="111"/>
      <c r="J34" s="111"/>
      <c r="K34" s="111"/>
      <c r="L34" s="106"/>
    </row>
    <row r="35" spans="1:12" ht="13.5" customHeight="1">
      <c r="A35" s="111"/>
      <c r="B35" s="131"/>
      <c r="C35" s="111" t="s">
        <v>292</v>
      </c>
      <c r="D35" s="111"/>
      <c r="E35" s="111"/>
      <c r="F35" s="111"/>
      <c r="G35" s="111"/>
      <c r="H35" s="111"/>
      <c r="I35" s="111"/>
      <c r="J35" s="111"/>
      <c r="K35" s="111"/>
      <c r="L35" s="106"/>
    </row>
    <row r="36" spans="1:12" ht="13.5" customHeight="1">
      <c r="A36" s="111"/>
      <c r="B36" s="131"/>
      <c r="C36" s="111" t="s">
        <v>293</v>
      </c>
      <c r="D36" s="111"/>
      <c r="E36" s="111"/>
      <c r="F36" s="111"/>
      <c r="G36" s="111"/>
      <c r="H36" s="111"/>
      <c r="I36" s="111"/>
      <c r="J36" s="111"/>
      <c r="K36" s="111"/>
      <c r="L36" s="106"/>
    </row>
    <row r="37" spans="1:12" ht="13.5" customHeight="1">
      <c r="A37" s="111"/>
      <c r="B37" s="131"/>
      <c r="C37" s="111" t="s">
        <v>294</v>
      </c>
      <c r="D37" s="111"/>
      <c r="E37" s="111"/>
      <c r="F37" s="111"/>
      <c r="G37" s="111"/>
      <c r="H37" s="111"/>
      <c r="I37" s="111"/>
      <c r="J37" s="111"/>
      <c r="K37" s="111"/>
      <c r="L37" s="106"/>
    </row>
    <row r="38" spans="1:12" ht="13.5" customHeight="1">
      <c r="A38" s="111"/>
      <c r="B38" s="131"/>
      <c r="C38" s="111" t="s">
        <v>295</v>
      </c>
      <c r="D38" s="111"/>
      <c r="E38" s="111"/>
      <c r="F38" s="111"/>
      <c r="G38" s="111"/>
      <c r="H38" s="111"/>
      <c r="I38" s="111"/>
      <c r="J38" s="111"/>
      <c r="K38" s="111"/>
      <c r="L38" s="106"/>
    </row>
    <row r="39" spans="1:12" ht="13.5" customHeight="1">
      <c r="A39" s="111"/>
      <c r="B39" s="131"/>
      <c r="C39" s="111" t="s">
        <v>296</v>
      </c>
      <c r="D39" s="111"/>
      <c r="E39" s="111"/>
      <c r="F39" s="111"/>
      <c r="G39" s="111"/>
      <c r="H39" s="111"/>
      <c r="I39" s="111"/>
      <c r="J39" s="111"/>
      <c r="K39" s="111"/>
      <c r="L39" s="106"/>
    </row>
    <row r="40" spans="1:12" ht="13.5" customHeight="1">
      <c r="A40" s="111"/>
      <c r="B40" s="131"/>
      <c r="C40" s="111" t="s">
        <v>297</v>
      </c>
      <c r="D40" s="111"/>
      <c r="E40" s="111"/>
      <c r="F40" s="111"/>
      <c r="G40" s="111"/>
      <c r="H40" s="111"/>
      <c r="I40" s="111"/>
      <c r="J40" s="111"/>
      <c r="K40" s="111"/>
      <c r="L40" s="106"/>
    </row>
    <row r="41" spans="1:12" ht="13.5" customHeight="1">
      <c r="A41" s="111"/>
      <c r="B41" s="131"/>
      <c r="C41" s="111" t="s">
        <v>298</v>
      </c>
      <c r="D41" s="111"/>
      <c r="E41" s="111"/>
      <c r="F41" s="111"/>
      <c r="G41" s="111"/>
      <c r="H41" s="111"/>
      <c r="I41" s="111"/>
      <c r="J41" s="111"/>
      <c r="K41" s="111"/>
      <c r="L41" s="106"/>
    </row>
    <row r="42" spans="1:12" ht="13.5" customHeight="1">
      <c r="A42" s="111"/>
      <c r="B42" s="131"/>
      <c r="C42" s="111" t="s">
        <v>299</v>
      </c>
      <c r="D42" s="111"/>
      <c r="E42" s="111"/>
      <c r="F42" s="111"/>
      <c r="G42" s="111"/>
      <c r="H42" s="111"/>
      <c r="I42" s="111"/>
      <c r="J42" s="111"/>
      <c r="K42" s="111"/>
      <c r="L42" s="106"/>
    </row>
    <row r="43" spans="1:12" ht="13.5" customHeight="1">
      <c r="A43" s="111"/>
      <c r="B43" s="131"/>
      <c r="C43" s="111" t="s">
        <v>300</v>
      </c>
      <c r="D43" s="111"/>
      <c r="E43" s="111"/>
      <c r="F43" s="111"/>
      <c r="G43" s="111"/>
      <c r="H43" s="111"/>
      <c r="I43" s="111"/>
      <c r="J43" s="111"/>
      <c r="K43" s="111"/>
      <c r="L43" s="106"/>
    </row>
    <row r="44" spans="1:12" ht="13.5" customHeight="1">
      <c r="A44" s="111"/>
      <c r="B44" s="131"/>
      <c r="C44" s="111"/>
      <c r="D44" s="111"/>
      <c r="E44" s="111"/>
      <c r="F44" s="111"/>
      <c r="G44" s="111"/>
      <c r="H44" s="111"/>
      <c r="I44" s="111"/>
      <c r="J44" s="111"/>
      <c r="K44" s="111"/>
      <c r="L44" s="106"/>
    </row>
    <row r="45" spans="1:12" ht="13.5" customHeight="1">
      <c r="A45" s="111"/>
      <c r="B45" s="131"/>
      <c r="C45" s="111" t="s">
        <v>301</v>
      </c>
      <c r="D45" s="111"/>
      <c r="E45" s="111"/>
      <c r="F45" s="111"/>
      <c r="G45" s="111"/>
      <c r="H45" s="111"/>
      <c r="I45" s="111"/>
      <c r="J45" s="111"/>
      <c r="K45" s="111"/>
      <c r="L45" s="106"/>
    </row>
    <row r="46" spans="1:12" ht="13.5" customHeight="1">
      <c r="A46" s="111"/>
      <c r="B46" s="131"/>
      <c r="C46" s="111" t="s">
        <v>302</v>
      </c>
      <c r="D46" s="111"/>
      <c r="E46" s="111"/>
      <c r="F46" s="111"/>
      <c r="G46" s="111"/>
      <c r="H46" s="111"/>
      <c r="I46" s="111"/>
      <c r="J46" s="111"/>
      <c r="K46" s="111"/>
      <c r="L46" s="106"/>
    </row>
    <row r="47" spans="1:12" ht="13.5" customHeight="1">
      <c r="A47" s="111"/>
      <c r="B47" s="131"/>
      <c r="C47" s="111"/>
      <c r="D47" s="111"/>
      <c r="E47" s="111"/>
      <c r="F47" s="111"/>
      <c r="G47" s="111"/>
      <c r="H47" s="111"/>
      <c r="I47" s="111"/>
      <c r="J47" s="111"/>
      <c r="K47" s="111"/>
      <c r="L47" s="106"/>
    </row>
    <row r="48" spans="1:12" ht="13.5" customHeight="1">
      <c r="A48" s="111"/>
      <c r="B48" s="131"/>
      <c r="C48" s="111" t="s">
        <v>303</v>
      </c>
      <c r="D48" s="111"/>
      <c r="E48" s="111"/>
      <c r="F48" s="111"/>
      <c r="G48" s="111"/>
      <c r="H48" s="111"/>
      <c r="I48" s="111"/>
      <c r="J48" s="111"/>
      <c r="K48" s="111"/>
      <c r="L48" s="106"/>
    </row>
    <row r="49" spans="1:12" ht="13.5" customHeight="1">
      <c r="A49" s="111"/>
      <c r="B49" s="131"/>
      <c r="C49" s="111" t="s">
        <v>304</v>
      </c>
      <c r="D49" s="111"/>
      <c r="E49" s="111"/>
      <c r="F49" s="111"/>
      <c r="G49" s="111"/>
      <c r="H49" s="111"/>
      <c r="I49" s="111"/>
      <c r="J49" s="111"/>
      <c r="K49" s="111"/>
      <c r="L49" s="106"/>
    </row>
    <row r="50" spans="1:12" ht="13.5" customHeight="1">
      <c r="A50" s="111"/>
      <c r="B50" s="131"/>
      <c r="C50" s="111" t="s">
        <v>305</v>
      </c>
      <c r="D50" s="111"/>
      <c r="E50" s="111"/>
      <c r="F50" s="111"/>
      <c r="G50" s="111"/>
      <c r="H50" s="111"/>
      <c r="I50" s="111"/>
      <c r="J50" s="111"/>
      <c r="K50" s="111"/>
      <c r="L50" s="106"/>
    </row>
    <row r="51" spans="1:12" ht="13.5" customHeight="1">
      <c r="A51" s="111"/>
      <c r="B51" s="131"/>
      <c r="C51" s="111" t="s">
        <v>306</v>
      </c>
      <c r="D51" s="111"/>
      <c r="E51" s="111"/>
      <c r="F51" s="111"/>
      <c r="G51" s="111"/>
      <c r="H51" s="111"/>
      <c r="I51" s="111"/>
      <c r="J51" s="111"/>
      <c r="K51" s="111"/>
      <c r="L51" s="106"/>
    </row>
    <row r="52" spans="1:12" ht="13.5" customHeight="1">
      <c r="A52" s="111"/>
      <c r="B52" s="131"/>
      <c r="C52" s="111" t="s">
        <v>307</v>
      </c>
      <c r="D52" s="111"/>
      <c r="E52" s="111"/>
      <c r="F52" s="111"/>
      <c r="G52" s="111"/>
      <c r="H52" s="111"/>
      <c r="I52" s="111"/>
      <c r="J52" s="111"/>
      <c r="K52" s="111"/>
      <c r="L52" s="106"/>
    </row>
    <row r="53" spans="1:12" ht="13.5" customHeight="1">
      <c r="A53" s="111"/>
      <c r="B53" s="131"/>
      <c r="C53" s="111" t="s">
        <v>308</v>
      </c>
      <c r="D53" s="111"/>
      <c r="E53" s="111"/>
      <c r="F53" s="111"/>
      <c r="G53" s="111"/>
      <c r="H53" s="111"/>
      <c r="I53" s="111"/>
      <c r="J53" s="111"/>
      <c r="K53" s="111"/>
      <c r="L53" s="106"/>
    </row>
    <row r="54" spans="1:12" ht="13.5" customHeight="1">
      <c r="A54" s="111"/>
      <c r="B54" s="131"/>
      <c r="C54" s="111" t="s">
        <v>309</v>
      </c>
      <c r="D54" s="111"/>
      <c r="E54" s="111"/>
      <c r="F54" s="111"/>
      <c r="G54" s="111"/>
      <c r="H54" s="111"/>
      <c r="I54" s="111"/>
      <c r="J54" s="111"/>
      <c r="K54" s="111"/>
      <c r="L54" s="106"/>
    </row>
    <row r="55" spans="1:12" ht="13.5" customHeight="1">
      <c r="A55" s="111"/>
      <c r="B55" s="131"/>
      <c r="C55" s="111" t="s">
        <v>310</v>
      </c>
      <c r="D55" s="111"/>
      <c r="E55" s="111"/>
      <c r="F55" s="111"/>
      <c r="G55" s="111"/>
      <c r="H55" s="111"/>
      <c r="I55" s="111"/>
      <c r="J55" s="111"/>
      <c r="K55" s="111"/>
      <c r="L55" s="106"/>
    </row>
    <row r="56" spans="1:12" ht="13.5" customHeight="1">
      <c r="A56" s="111"/>
      <c r="B56" s="131"/>
      <c r="C56" s="111" t="s">
        <v>311</v>
      </c>
      <c r="D56" s="111"/>
      <c r="E56" s="111"/>
      <c r="F56" s="111"/>
      <c r="G56" s="111"/>
      <c r="H56" s="111"/>
      <c r="I56" s="111"/>
      <c r="J56" s="111"/>
      <c r="K56" s="111"/>
      <c r="L56" s="106"/>
    </row>
    <row r="57" spans="1:12" ht="13.5" customHeight="1">
      <c r="A57" s="111"/>
      <c r="B57" s="131"/>
      <c r="C57" s="111" t="s">
        <v>312</v>
      </c>
      <c r="D57" s="111"/>
      <c r="E57" s="111"/>
      <c r="F57" s="111"/>
      <c r="G57" s="111"/>
      <c r="H57" s="111"/>
      <c r="I57" s="111"/>
      <c r="J57" s="111"/>
      <c r="K57" s="111"/>
      <c r="L57" s="106"/>
    </row>
    <row r="58" spans="1:12" ht="12.75" customHeight="1">
      <c r="A58" s="111"/>
      <c r="B58" s="131"/>
      <c r="C58" s="111" t="s">
        <v>313</v>
      </c>
      <c r="D58" s="111"/>
      <c r="E58" s="111"/>
      <c r="F58" s="111"/>
      <c r="G58" s="111"/>
      <c r="H58" s="111"/>
      <c r="I58" s="111"/>
      <c r="J58" s="111"/>
      <c r="K58" s="111"/>
      <c r="L58" s="106"/>
    </row>
    <row r="59" ht="12.75" customHeight="1"/>
  </sheetData>
  <printOptions horizontalCentered="1"/>
  <pageMargins left="0.35" right="0.37777777777777777" top="0.25" bottom="0.2777777777777778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