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notes 1 to 6" sheetId="3" r:id="rId3"/>
    <sheet name="notes 7 to 8" sheetId="4" r:id="rId4"/>
    <sheet name="notes 9  to 11" sheetId="5" r:id="rId5"/>
    <sheet name="notes 12 to 14" sheetId="6" r:id="rId6"/>
    <sheet name="notes 15 to 19" sheetId="7" r:id="rId7"/>
    <sheet name="notes 20  to 22" sheetId="8" r:id="rId8"/>
  </sheets>
  <definedNames>
    <definedName name="CONSOL.BAL.SH">'con.bal.sheet'!$B$1:$G$71</definedName>
    <definedName name="CONSOL.INC.STAT">'con.inc. state.'!$A$1:$K$69</definedName>
    <definedName name="PAGE1">'notes 1 to 6'!$A$1:$K$57</definedName>
    <definedName name="PAGE2">'notes 7 to 8'!$A$2:$L$61</definedName>
    <definedName name="PAGE5">'notes 15 to 19'!$A$1:$L$48</definedName>
    <definedName name="PAGE6">'notes 20  to 22'!$A$1:$J$24</definedName>
    <definedName name="PAGE3">'notes 9  to 11'!$A$1:$L$63</definedName>
    <definedName name="PAGE4">'notes 12 to 14'!$A$1:$L$67</definedName>
    <definedName name="_xlnm.Print_Area" localSheetId="1">'con.bal.sheet'!$B$1:$H$71</definedName>
    <definedName name="_xlnm.Print_Area" localSheetId="0">'con.inc. state.'!$A$1:$K$69</definedName>
    <definedName name="_xlnm.Print_Area" localSheetId="2">'notes 1 to 6'!$A$1:$L$57</definedName>
    <definedName name="_xlnm.Print_Area" localSheetId="5">'notes 12 to 14'!$A$1:$M$67</definedName>
    <definedName name="_xlnm.Print_Area" localSheetId="6">'notes 15 to 19'!$A$1:$M$47</definedName>
    <definedName name="_xlnm.Print_Area" localSheetId="7">'notes 20  to 22'!$A$1:$K$23</definedName>
    <definedName name="_xlnm.Print_Area" localSheetId="3">'notes 7 to 8'!$A$1:$L$61</definedName>
    <definedName name="_xlnm.Print_Area" localSheetId="4">'notes 9  to 11'!$A$1:$L$55</definedName>
    <definedName name="_xlnm.Print_Area">'notes 12 to 14'!$A$1:$L$67</definedName>
  </definedNames>
  <calcPr fullCalcOnLoad="1"/>
</workbook>
</file>

<file path=xl/sharedStrings.xml><?xml version="1.0" encoding="utf-8"?>
<sst xmlns="http://schemas.openxmlformats.org/spreadsheetml/2006/main" count="466" uniqueCount="333">
  <si>
    <t>PRESTAR RESOURCES BHD  ( 123066-A)</t>
  </si>
  <si>
    <t>QUARTERLY REPORT ON CONSOLIDATED RESULTS FOR THE FOURTH QUARTER ENDED 31/12/2001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</si>
  <si>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</si>
  <si>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</si>
  <si>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</si>
  <si>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</si>
  <si>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</si>
  <si>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</si>
  <si>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</si>
  <si>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</si>
  <si>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</si>
  <si>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</si>
  <si>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</si>
  <si>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</si>
  <si>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</si>
  <si>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</si>
  <si>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     ( The figures have not been audited.)</t>
  </si>
  <si>
    <t>Revenue</t>
  </si>
  <si>
    <t>Investment income</t>
  </si>
  <si>
    <t xml:space="preserve">Other income </t>
  </si>
  <si>
    <t>Profit/(loss) before finance cost, depreciation</t>
  </si>
  <si>
    <t>and amortisation, exeptional items,</t>
  </si>
  <si>
    <t xml:space="preserve">income tax, minority interest and  </t>
  </si>
  <si>
    <t>extraordinary items</t>
  </si>
  <si>
    <t>Finance cost</t>
  </si>
  <si>
    <t>Depreciation and amortisation</t>
  </si>
  <si>
    <t>Exceptional items</t>
  </si>
  <si>
    <t>Profit/(loss) before income tax,</t>
  </si>
  <si>
    <t>minority interests and extraordinary</t>
  </si>
  <si>
    <t>items</t>
  </si>
  <si>
    <t>Share of profits and losses of associated companies</t>
  </si>
  <si>
    <t xml:space="preserve">Profit/(loss) before income tax, minority </t>
  </si>
  <si>
    <t>interests and extraordinary items</t>
  </si>
  <si>
    <t>Income tax</t>
  </si>
  <si>
    <t>(ii)</t>
  </si>
  <si>
    <t>Pre-acquisition profit/(loss), if applicable</t>
  </si>
  <si>
    <t>Net profit/(loss) from ordinary activities</t>
  </si>
  <si>
    <t>attributable to members of the company</t>
  </si>
  <si>
    <t>(iii)</t>
  </si>
  <si>
    <t>Net profit/(loss) attributable to</t>
  </si>
  <si>
    <t>members of the company</t>
  </si>
  <si>
    <t>Earnings per share based on 2(m) above after</t>
  </si>
  <si>
    <t xml:space="preserve">deducting any provision for preference </t>
  </si>
  <si>
    <t>dividends, if any :-</t>
  </si>
  <si>
    <t xml:space="preserve">Profit / (loss) after income tax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</si>
  <si>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</si>
  <si>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</si>
  <si>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</si>
  <si>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</si>
  <si>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</si>
  <si>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 xml:space="preserve">Basic (based on </t>
  </si>
  <si>
    <t>ordinary shares) (sen)  - NOTE</t>
  </si>
  <si>
    <t xml:space="preserve">Fully diluted (based on </t>
  </si>
  <si>
    <t>ordinary shares) (sen) - NOTE</t>
  </si>
  <si>
    <t xml:space="preserve"> </t>
  </si>
  <si>
    <t>INDIVIDUAL QUARTER</t>
  </si>
  <si>
    <t xml:space="preserve">Current </t>
  </si>
  <si>
    <t>Year</t>
  </si>
  <si>
    <t>Quarter</t>
  </si>
  <si>
    <t>31/12/2001</t>
  </si>
  <si>
    <t>RM'000</t>
  </si>
  <si>
    <t>--</t>
  </si>
  <si>
    <t>-</t>
  </si>
  <si>
    <t>Preceding Year</t>
  </si>
  <si>
    <t>Corresponding</t>
  </si>
  <si>
    <t>31/12/2000</t>
  </si>
  <si>
    <t>CUMULATIVE QUARTER</t>
  </si>
  <si>
    <t>Current</t>
  </si>
  <si>
    <t>To Date</t>
  </si>
  <si>
    <t>Period</t>
  </si>
  <si>
    <t>PRESTAR RESOURCES BHD ( 123066-A)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</si>
  <si>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</si>
  <si>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</si>
  <si>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</si>
  <si>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</si>
  <si>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</si>
  <si>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</si>
  <si>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</si>
  <si>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</si>
  <si>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</si>
  <si>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</si>
  <si>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 or 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</si>
  <si>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</si>
  <si>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</si>
  <si>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</si>
  <si>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</si>
  <si>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</si>
  <si>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 :</t>
  </si>
  <si>
    <t>Deferred taxation</t>
  </si>
  <si>
    <t>Net tangible assets per share (RM)</t>
  </si>
  <si>
    <t>Inventories</t>
  </si>
  <si>
    <t>Trade receivables</t>
  </si>
  <si>
    <t>Short term investments</t>
  </si>
  <si>
    <t xml:space="preserve">Cash </t>
  </si>
  <si>
    <t>Other debtors, deposits and prepayments</t>
  </si>
  <si>
    <t>Trade payables</t>
  </si>
  <si>
    <t>Other payables</t>
  </si>
  <si>
    <t>Short term borrowings</t>
  </si>
  <si>
    <t>Provision for taxation</t>
  </si>
  <si>
    <t>Proposed dividend</t>
  </si>
  <si>
    <t xml:space="preserve">Hire purchase creditors  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</si>
  <si>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</si>
  <si>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</si>
  <si>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</si>
  <si>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</si>
  <si>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</si>
  <si>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</si>
  <si>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As At</t>
  </si>
  <si>
    <t>End Of</t>
  </si>
  <si>
    <t>Preceding</t>
  </si>
  <si>
    <t>Financial</t>
  </si>
  <si>
    <t>Year End</t>
  </si>
  <si>
    <t>NOTES</t>
  </si>
  <si>
    <t>Accounting policies</t>
  </si>
  <si>
    <t xml:space="preserve">The quarterly financial statements have been prepared based on accounting policies </t>
  </si>
  <si>
    <t>and  methods of computation consistent with those adopted in the Audited 2000 Annual Report</t>
  </si>
  <si>
    <t xml:space="preserve">Net gain on disposal of investment in </t>
  </si>
  <si>
    <t>oversea subsidiary</t>
  </si>
  <si>
    <t>There was  no extraordinary item  for the current quarter and financial year to date</t>
  </si>
  <si>
    <t>Taxation</t>
  </si>
  <si>
    <t>Taxation comprises :-</t>
  </si>
  <si>
    <t>-  current taxation</t>
  </si>
  <si>
    <t>-  deferred taxation</t>
  </si>
  <si>
    <t>-  associated companies</t>
  </si>
  <si>
    <t>-  in respect of prior years</t>
  </si>
  <si>
    <t xml:space="preserve">The effective tax rate of the Group for the current quarter and financial year-to-date </t>
  </si>
  <si>
    <t xml:space="preserve">is higher than the statutory tax rate as the tax losses of some subsidiaries cannot be </t>
  </si>
  <si>
    <t>offset against others and had to be carried forward.</t>
  </si>
  <si>
    <t>Profit / (Losses) on sale of unquoted investments and/or properties</t>
  </si>
  <si>
    <t xml:space="preserve">There were  no sale of investments and/or properties for the current quarter and </t>
  </si>
  <si>
    <t>financial year to date.</t>
  </si>
  <si>
    <t xml:space="preserve">Quoted securities </t>
  </si>
  <si>
    <t xml:space="preserve">Total purchases consideration and sale proceeds of quoted securities for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</si>
  <si>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</si>
  <si>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</si>
  <si>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</si>
  <si>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</si>
  <si>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</si>
  <si>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31 Dec 2001 are as follows :-</t>
  </si>
  <si>
    <t xml:space="preserve">(i)     At cost </t>
  </si>
  <si>
    <t>(ii)    At book value</t>
  </si>
  <si>
    <t>(iii)   At market value</t>
  </si>
  <si>
    <t>Quarterly Financial Report  for period ended 31 Dec 2001</t>
  </si>
  <si>
    <t xml:space="preserve">CURRENT </t>
  </si>
  <si>
    <t>YEAR</t>
  </si>
  <si>
    <t>QUARTER</t>
  </si>
  <si>
    <t>CUMULATIVE</t>
  </si>
  <si>
    <t>TO DATE</t>
  </si>
  <si>
    <t>N/A</t>
  </si>
  <si>
    <t>a )</t>
  </si>
  <si>
    <t xml:space="preserve">( i ) </t>
  </si>
  <si>
    <t xml:space="preserve"> ( ii )</t>
  </si>
  <si>
    <t>b )</t>
  </si>
  <si>
    <t xml:space="preserve">Changes in the composition of the group for the current quarter and </t>
  </si>
  <si>
    <t xml:space="preserve">financial year to date </t>
  </si>
  <si>
    <t xml:space="preserve">Changes in the composition of the Group during the financial year to date are as </t>
  </si>
  <si>
    <t>follows :</t>
  </si>
  <si>
    <t>Name of the Company</t>
  </si>
  <si>
    <t>Prestar Storage System Sdn Bhd</t>
  </si>
  <si>
    <t>Prestar Europe BVBA</t>
  </si>
  <si>
    <t xml:space="preserve">The status of corporate proposals announced but not completed at </t>
  </si>
  <si>
    <t xml:space="preserve">the latest practicable date which shall not be earlier than 7 days from </t>
  </si>
  <si>
    <t>the date of issue of the quarterly report.</t>
  </si>
  <si>
    <t>Status of corporate proposals</t>
  </si>
  <si>
    <t>The corporate exercise involving Rights Issues and acquisition of industrial Land</t>
  </si>
  <si>
    <t>and factories have been completed on 8 February 2001 and 5 April 2001 respectively.</t>
  </si>
  <si>
    <t>Employees' share option scheme ( ESOS ) was implemented on 31st Jan 2001</t>
  </si>
  <si>
    <t>Corporate proposals announced</t>
  </si>
  <si>
    <t xml:space="preserve">i)  Proposed purchase of own shares  and  Proposed Amendments to the Articles of </t>
  </si>
  <si>
    <t xml:space="preserve">   Association of the Company  in relation to the proposed purchase of own shares</t>
  </si>
  <si>
    <t xml:space="preserve">   and  the revamped Listing Requirements of KLSE  - announced on 28th Mar 2001</t>
  </si>
  <si>
    <t xml:space="preserve">ii) Proposed ratification of Related Party Transactions </t>
  </si>
  <si>
    <t xml:space="preserve">    - announced on 30th Apr 2001</t>
  </si>
  <si>
    <t xml:space="preserve">iii) Proposed Shareholders' Mandate for recurrent revenue or trading transactions </t>
  </si>
  <si>
    <t xml:space="preserve">    with Related Parties  - announced on 14th May 2001</t>
  </si>
  <si>
    <t>The shareholders of the Company approved the above proposals at an Extraordinary</t>
  </si>
  <si>
    <t>General Meeting held on 19 October 2001.</t>
  </si>
  <si>
    <t>Status of utilisation of proceeds.</t>
  </si>
  <si>
    <t>The status of utilisation of proceeds from Rights Issue are as follows :</t>
  </si>
  <si>
    <t xml:space="preserve">To part finance the acquisition of </t>
  </si>
  <si>
    <t xml:space="preserve">    industrial properties</t>
  </si>
  <si>
    <t>Repayment of hire purchase creditors</t>
  </si>
  <si>
    <t>Repayment of bank borrowings</t>
  </si>
  <si>
    <t>To finance subscription for new share</t>
  </si>
  <si>
    <t xml:space="preserve">    in Tashin Steel Sdn Bhd ( 51% owned )</t>
  </si>
  <si>
    <t>Working capital</t>
  </si>
  <si>
    <t>Issue expenses</t>
  </si>
  <si>
    <t xml:space="preserve">The excess proceeds will be utilised for working capital purposes. </t>
  </si>
  <si>
    <t>Equity held</t>
  </si>
  <si>
    <t>at 31 Mar 2001</t>
  </si>
  <si>
    <t>Nil</t>
  </si>
  <si>
    <t>Approved</t>
  </si>
  <si>
    <t>Amount</t>
  </si>
  <si>
    <t>Utilised</t>
  </si>
  <si>
    <t>RM '000</t>
  </si>
  <si>
    <t>at 30 Jun 2001</t>
  </si>
  <si>
    <t>[ Page 2 ]</t>
  </si>
  <si>
    <t>Issuances and repayment of debt and equity securities, share buy-backs,</t>
  </si>
  <si>
    <t xml:space="preserve">share cancellations, share held as treasury shares and resale of treasury </t>
  </si>
  <si>
    <t>shares for the current financial year to date.</t>
  </si>
  <si>
    <t xml:space="preserve">The paid-up share capital of the Company has been increased from RM 20 350 000  </t>
  </si>
  <si>
    <t>to RM 40 700 000 on 29th Jan 2001 pursuant to the Rights Issue of 20 350 000</t>
  </si>
  <si>
    <t>new ordinary shares of RM 1.00 each for every one (1) existing ordinary  share of</t>
  </si>
  <si>
    <t>RM 1.00 each held .</t>
  </si>
  <si>
    <t>RM 40 700 000 to RM 40 710 000 as a result of the exercise of 10,000 shares of</t>
  </si>
  <si>
    <t>RM1.00 each per share pursuant to the Company ESOS.</t>
  </si>
  <si>
    <t>There was no share buy-backs for the current financial year to date.</t>
  </si>
  <si>
    <t>Group bank borrowings :</t>
  </si>
  <si>
    <t>Total group borrowings as at 31 Dec 2001 are as follows :-</t>
  </si>
  <si>
    <t>Long term bank loans - Secured</t>
  </si>
  <si>
    <t>Short term bank borrowings</t>
  </si>
  <si>
    <t>Secured :-</t>
  </si>
  <si>
    <t>Unsecured :-</t>
  </si>
  <si>
    <t xml:space="preserve">Contingent liabilities  </t>
  </si>
  <si>
    <t xml:space="preserve">There does not exist any contingent liability in respect of the Group that has arisen </t>
  </si>
  <si>
    <t xml:space="preserve">since the last annual balance sheet date up to a date not earlier than 7 days from the </t>
  </si>
  <si>
    <t>date of issue of this quarterly report.</t>
  </si>
  <si>
    <t>Total outstanding balances</t>
  </si>
  <si>
    <t>Repayments due within the next 12 months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</si>
  <si>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</si>
  <si>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</si>
  <si>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</si>
  <si>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</si>
  <si>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-  Long Term Bank Loans - Secured</t>
  </si>
  <si>
    <t xml:space="preserve">          Total    -   Short term bank borrowings</t>
  </si>
  <si>
    <t>Sub-total</t>
  </si>
  <si>
    <t>[ Page 3 ]</t>
  </si>
  <si>
    <t xml:space="preserve">Financial instruments with off balance sheet risk at the latest  practicable date </t>
  </si>
  <si>
    <t>which shall not be earlier than 7 days from the date of issue of the quarterly</t>
  </si>
  <si>
    <t>report.</t>
  </si>
  <si>
    <t>Foreign currency contracts</t>
  </si>
  <si>
    <t xml:space="preserve">As at 22 February 2002, the Group had the following outstanding foreign currency contracts to </t>
  </si>
  <si>
    <t>hedge its committed purchases and sales in  foreign currencies.</t>
  </si>
  <si>
    <t>Purchases :</t>
  </si>
  <si>
    <t xml:space="preserve">These contracts are short-term in nature and as such, we do not calculate the difference </t>
  </si>
  <si>
    <t xml:space="preserve">between the contracted rates and the spot rates and therefore do not take up the difference </t>
  </si>
  <si>
    <t>in the income statement.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</si>
  <si>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</si>
  <si>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</si>
  <si>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</si>
  <si>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The Company  and its subsidiaries do involve some litigations which in the opinion of the</t>
  </si>
  <si>
    <t>Directors are not material  except the following :</t>
  </si>
  <si>
    <t>i)  A judgement was obtained by a subsidiary against Mikuni Steel (M) Sdn Bhd (" Mikuni")</t>
  </si>
  <si>
    <t xml:space="preserve">   for RM 1,212,839 in respect of payment for goods sold and delivered. On 29 Aug 2000,</t>
  </si>
  <si>
    <t xml:space="preserve">   a petition was filed to wind-up Mikuni pursuant to Section 218 of the Companies  Act</t>
  </si>
  <si>
    <t xml:space="preserve">   1965, in order to recover the said judgement debt together with the interest accrued.</t>
  </si>
  <si>
    <t xml:space="preserve">   The High Court of Malaya at Kuala Lumpur had fixed 23 Feb 2001 for hearing , however </t>
  </si>
  <si>
    <t xml:space="preserve">   On the other hand Mikuni has filed an application to set aside the judgement dated </t>
  </si>
  <si>
    <t xml:space="preserve">   2 November 1998 , however the application was dismissed by judge on 30 November 2001.</t>
  </si>
  <si>
    <t xml:space="preserve">  The High Court of Malaya at Kuala Lumpur had fixed 27 March 2002 for hearing of winding-up.</t>
  </si>
  <si>
    <t xml:space="preserve">  ( A piece of Land valued at RM 430 000 was assigned to the subsidiary as security </t>
  </si>
  <si>
    <t xml:space="preserve">   for  repayment of outstanding sums )</t>
  </si>
  <si>
    <t xml:space="preserve">ii)  A notice pursuant to Section 218 of the Companies Act 1965  dated 8 Jun 1999 was </t>
  </si>
  <si>
    <t xml:space="preserve">   sent by a subsidiary to Timer Steel-Fab (M) Sdn Bhd ( "Timer") for a claim of RM 755 807 </t>
  </si>
  <si>
    <t xml:space="preserve">   and interest of RM 213 960 being the agreed late interest charged in respect of goods sold </t>
  </si>
  <si>
    <t xml:space="preserve">   and delivered .Timer has paid RM 84,900 of the total debts as at the date hereof. Timer has</t>
  </si>
  <si>
    <t xml:space="preserve">   on 25 Aug 1999 obtained an injunction restraining the subsidiary from pursuing the claim </t>
  </si>
  <si>
    <t>Segmental reporting for the current financial year to date</t>
  </si>
  <si>
    <t>Manufacturing</t>
  </si>
  <si>
    <t>Trading</t>
  </si>
  <si>
    <t>Investment holding</t>
  </si>
  <si>
    <t>Intra-Group</t>
  </si>
  <si>
    <t>Analysis by geographical location</t>
  </si>
  <si>
    <t>Malaysia</t>
  </si>
  <si>
    <t>Belgium</t>
  </si>
  <si>
    <t>Currency</t>
  </si>
  <si>
    <t>US$</t>
  </si>
  <si>
    <t>Contract</t>
  </si>
  <si>
    <t>( '000 )</t>
  </si>
  <si>
    <t>Equivaleny amount</t>
  </si>
  <si>
    <t>in Ringgit Malaysia</t>
  </si>
  <si>
    <t>Expiry Dates</t>
  </si>
  <si>
    <t xml:space="preserve"> 19.2.2002- 16.7.2002</t>
  </si>
  <si>
    <t>Profit Before</t>
  </si>
  <si>
    <t>[ Page 4 ]</t>
  </si>
  <si>
    <t>Total Assets</t>
  </si>
  <si>
    <t>Employed</t>
  </si>
  <si>
    <t>Materials changes in the profit before taxation for the quarter reported on</t>
  </si>
  <si>
    <t>as compared with the immediate preceding quarter.</t>
  </si>
  <si>
    <t xml:space="preserve">Revenue for the current quarter reduced by  8.8 % to RM70.2  million as compared with </t>
  </si>
  <si>
    <t xml:space="preserve">the immediate preceding quarter of RM 77.0  million. Profit after taxation was much lower </t>
  </si>
  <si>
    <t xml:space="preserve">than the preceding quarter due to lower revenue and continued stiff and sluggish business </t>
  </si>
  <si>
    <t>conditions coupled with high costs of material , in particular the price of hot-rolled coils .</t>
  </si>
  <si>
    <t xml:space="preserve"> ( There is a complete restriction on the importation of hot-rolled coils into the country </t>
  </si>
  <si>
    <t xml:space="preserve">presently  and it is uncertain when this restriction will be lifted even though much cheaper </t>
  </si>
  <si>
    <t>material are available from overseas )</t>
  </si>
  <si>
    <t>There were no other material changes for the period.</t>
  </si>
  <si>
    <t>Review of performance of the company and its principal subsidiaries for</t>
  </si>
  <si>
    <t>the current quarter and financial year to date</t>
  </si>
  <si>
    <t xml:space="preserve">For the financial year  ended 31 December 2001 ,the Group recorded  a turnover of </t>
  </si>
  <si>
    <t xml:space="preserve">RM 287.3 million ,a growth of 9 % over the prior year . However , profit after tax for </t>
  </si>
  <si>
    <t>the period under review was  lower than previous year with a drop of 83 % to only</t>
  </si>
  <si>
    <t>RM 2.04 million  due to general economic slowdown both locally and abroad as well</t>
  </si>
  <si>
    <t>as  the issue of high costs of materials faced by the Group ( please refer to note 15 )</t>
  </si>
  <si>
    <t xml:space="preserve">The income tax computed for the period remained significant was due to the tax </t>
  </si>
  <si>
    <t xml:space="preserve">credit of some subsidiaries could not be contra against the profits of other subsidiaries </t>
  </si>
  <si>
    <t xml:space="preserve"> as there is no group relief available.</t>
  </si>
  <si>
    <t>Material events subsequent to the end of the period reported on that</t>
  </si>
  <si>
    <t>have not been reflected in the financial statement for the said period,</t>
  </si>
  <si>
    <t>made up to a date not earlier than 7 days from the date of issue of</t>
  </si>
  <si>
    <t>the quarterly report.</t>
  </si>
  <si>
    <t>There were no material events as at 22 February 2002 ( the latest practicable date</t>
  </si>
  <si>
    <t>which shall not be earlier than 7 days from the date of issue of this quarterly report )</t>
  </si>
  <si>
    <t>except for the events disclosed in note 8.</t>
  </si>
  <si>
    <t>Seasonal or cyclicality of operations</t>
  </si>
  <si>
    <t xml:space="preserve">The Group  faces   minor seasonal and cyclical fluctuations during the major festive </t>
  </si>
  <si>
    <t>seasons such as  Hari Raya Puasa and Chinese New Year  celebrations.</t>
  </si>
  <si>
    <t>Prospects for the current financial year.</t>
  </si>
  <si>
    <t xml:space="preserve">Barring any unforeseen circumstances, the Directors expect the performance </t>
  </si>
  <si>
    <t>of the Group for the financial year ending 31 December 2002 to be better</t>
  </si>
  <si>
    <t>in tandem  with the possible economic  recovery.</t>
  </si>
  <si>
    <t>[ Page 5 ]</t>
  </si>
  <si>
    <t>Variance of actual profit from forecast profit / profit guarantee</t>
  </si>
  <si>
    <t>Not Applicable.</t>
  </si>
  <si>
    <t>Dividend</t>
  </si>
  <si>
    <t>The Directors  recommended a final dividend of 3.5% less 28% tax amounting to</t>
  </si>
  <si>
    <t>RM1,025,892 in respect of the financial year ended 31 December 2001.</t>
  </si>
  <si>
    <t>Earnings per share</t>
  </si>
  <si>
    <t xml:space="preserve">The basic earnings per share for the current quarter has been calculated based on </t>
  </si>
  <si>
    <t xml:space="preserve">the profit after taxation and minority interest of RM355,000 (31.12.2000 : RM1,267,000) </t>
  </si>
  <si>
    <t xml:space="preserve">on  the  weighted  average  number of shares in issue of  39,890,619 </t>
  </si>
  <si>
    <t>was restated in line with the Rights Issue.</t>
  </si>
  <si>
    <t xml:space="preserve">The fully diluted earnings per share for the current quarter has been calculated based </t>
  </si>
  <si>
    <t xml:space="preserve">on the profit after taxation and minority interest of RM 355,000 (31.12.2000 : 1,267,000) </t>
  </si>
  <si>
    <t>been exercised on 31.1.2001. The earnings is not adjusted as it is immaterial.</t>
  </si>
  <si>
    <t>[ Page 6 ]</t>
  </si>
  <si>
    <t>Up to year end, the paid-up share capital of the Company has been increased from</t>
  </si>
  <si>
    <t xml:space="preserve">   in the civil court and claimed that any dispute should be referred to an arbitrator. The</t>
  </si>
  <si>
    <t xml:space="preserve">   Board of the subsidiary has appointed another reputable legal firm to further pursue </t>
  </si>
  <si>
    <t xml:space="preserve">   the case which include the possible appointment of arbitrator.</t>
  </si>
  <si>
    <t xml:space="preserve">   there were few postponement and it was subsequently postponed to 4 December 2001. </t>
  </si>
  <si>
    <t>( 31.12.2000 : 30,196,774 ). Preceding year corresponding quarter earnings per share</t>
  </si>
  <si>
    <t xml:space="preserve">on 39,920,074 ( 31.12.2000 : 30,196,774 )  based on assumption that the share option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</si>
</sst>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11"/>
      <name val="Nimrod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1"/>
      <name val="Nimrod"/>
      <family val="0"/>
    </font>
    <font>
      <sz val="14"/>
      <name val="Nimrod"/>
      <family val="0"/>
    </font>
    <font>
      <b/>
      <sz val="14"/>
      <name val="Nimrod"/>
      <family val="0"/>
    </font>
    <font>
      <sz val="12"/>
      <name val="Nimrod"/>
      <family val="0"/>
    </font>
    <font>
      <b/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6" fillId="0" borderId="1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0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6" fillId="0" borderId="3" xfId="0" applyNumberFormat="1" applyFont="1" applyAlignment="1">
      <alignment horizontal="center"/>
    </xf>
    <xf numFmtId="0" fontId="6" fillId="0" borderId="6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6" fillId="0" borderId="7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3" fontId="10" fillId="0" borderId="3" xfId="0" applyNumberFormat="1" applyFont="1" applyAlignment="1">
      <alignment horizontal="center"/>
    </xf>
    <xf numFmtId="3" fontId="10" fillId="0" borderId="6" xfId="0" applyNumberFormat="1" applyFont="1" applyAlignment="1">
      <alignment horizontal="center"/>
    </xf>
    <xf numFmtId="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8" xfId="0" applyNumberFormat="1" applyFont="1" applyAlignment="1">
      <alignment horizontal="center"/>
    </xf>
    <xf numFmtId="0" fontId="12" fillId="0" borderId="8" xfId="0" applyNumberFormat="1" applyFont="1" applyAlignment="1">
      <alignment horizontal="center"/>
    </xf>
    <xf numFmtId="0" fontId="12" fillId="0" borderId="8" xfId="0" applyNumberFormat="1" applyFont="1" applyAlignment="1">
      <alignment horizontal="left"/>
    </xf>
    <xf numFmtId="0" fontId="6" fillId="0" borderId="8" xfId="0" applyNumberFormat="1" applyFont="1" applyAlignment="1">
      <alignment horizontal="justify"/>
    </xf>
    <xf numFmtId="3" fontId="10" fillId="0" borderId="4" xfId="0" applyNumberFormat="1" applyFont="1" applyAlignment="1">
      <alignment horizontal="center"/>
    </xf>
    <xf numFmtId="3" fontId="10" fillId="0" borderId="5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justify"/>
    </xf>
    <xf numFmtId="3" fontId="11" fillId="0" borderId="3" xfId="0" applyNumberFormat="1" applyFont="1" applyAlignment="1">
      <alignment horizontal="center"/>
    </xf>
    <xf numFmtId="3" fontId="11" fillId="0" borderId="6" xfId="0" applyNumberFormat="1" applyFont="1" applyAlignment="1">
      <alignment horizontal="center"/>
    </xf>
    <xf numFmtId="0" fontId="12" fillId="0" borderId="8" xfId="0" applyNumberFormat="1" applyFont="1" applyAlignment="1">
      <alignment/>
    </xf>
    <xf numFmtId="4" fontId="10" fillId="0" borderId="3" xfId="0" applyNumberFormat="1" applyFont="1" applyAlignment="1">
      <alignment horizontal="center"/>
    </xf>
    <xf numFmtId="4" fontId="10" fillId="0" borderId="6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2" xfId="0" applyNumberFormat="1" applyFont="1" applyAlignment="1">
      <alignment/>
    </xf>
    <xf numFmtId="0" fontId="11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6" fillId="0" borderId="7" xfId="0" applyNumberFormat="1" applyFont="1" applyAlignment="1">
      <alignment horizontal="center"/>
    </xf>
    <xf numFmtId="3" fontId="10" fillId="0" borderId="3" xfId="0" applyNumberFormat="1" applyFont="1" applyAlignment="1">
      <alignment/>
    </xf>
    <xf numFmtId="3" fontId="10" fillId="0" borderId="6" xfId="0" applyNumberFormat="1" applyFont="1" applyAlignment="1">
      <alignment/>
    </xf>
    <xf numFmtId="0" fontId="12" fillId="0" borderId="5" xfId="0" applyNumberFormat="1" applyFont="1" applyAlignment="1">
      <alignment/>
    </xf>
    <xf numFmtId="0" fontId="14" fillId="0" borderId="8" xfId="0" applyNumberFormat="1" applyFont="1" applyAlignment="1">
      <alignment/>
    </xf>
    <xf numFmtId="0" fontId="6" fillId="0" borderId="8" xfId="0" applyNumberFormat="1" applyFont="1" applyAlignment="1">
      <alignment/>
    </xf>
    <xf numFmtId="3" fontId="10" fillId="0" borderId="4" xfId="0" applyNumberFormat="1" applyFont="1" applyAlignment="1">
      <alignment/>
    </xf>
    <xf numFmtId="3" fontId="10" fillId="0" borderId="5" xfId="0" applyNumberFormat="1" applyFont="1" applyAlignment="1">
      <alignment/>
    </xf>
    <xf numFmtId="0" fontId="12" fillId="0" borderId="6" xfId="0" applyNumberFormat="1" applyFont="1" applyAlignment="1">
      <alignment/>
    </xf>
    <xf numFmtId="0" fontId="14" fillId="0" borderId="0" xfId="0" applyNumberFormat="1" applyFont="1" applyAlignment="1">
      <alignment/>
    </xf>
    <xf numFmtId="3" fontId="10" fillId="0" borderId="3" xfId="0" applyNumberFormat="1" applyFont="1" applyAlignment="1">
      <alignment horizontal="right"/>
    </xf>
    <xf numFmtId="3" fontId="11" fillId="0" borderId="1" xfId="0" applyNumberFormat="1" applyFont="1" applyAlignment="1">
      <alignment/>
    </xf>
    <xf numFmtId="3" fontId="11" fillId="0" borderId="7" xfId="0" applyNumberFormat="1" applyFont="1" applyAlignment="1">
      <alignment/>
    </xf>
    <xf numFmtId="3" fontId="10" fillId="0" borderId="1" xfId="0" applyNumberFormat="1" applyFont="1" applyAlignment="1">
      <alignment/>
    </xf>
    <xf numFmtId="3" fontId="10" fillId="0" borderId="7" xfId="0" applyNumberFormat="1" applyFont="1" applyAlignment="1">
      <alignment/>
    </xf>
    <xf numFmtId="3" fontId="10" fillId="0" borderId="6" xfId="0" applyNumberFormat="1" applyFont="1" applyAlignment="1">
      <alignment horizontal="right"/>
    </xf>
    <xf numFmtId="4" fontId="10" fillId="0" borderId="3" xfId="0" applyNumberFormat="1" applyFont="1" applyAlignment="1">
      <alignment/>
    </xf>
    <xf numFmtId="4" fontId="10" fillId="0" borderId="6" xfId="0" applyNumberFormat="1" applyFont="1" applyAlignment="1">
      <alignment/>
    </xf>
    <xf numFmtId="3" fontId="6" fillId="0" borderId="2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0" fillId="0" borderId="8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3" fontId="0" fillId="0" borderId="8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2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justify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8" xfId="0" applyNumberFormat="1" applyFont="1" applyAlignment="1">
      <alignment horizontal="center"/>
    </xf>
    <xf numFmtId="0" fontId="0" fillId="0" borderId="8" xfId="0" applyNumberFormat="1" applyAlignment="1">
      <alignment/>
    </xf>
    <xf numFmtId="3" fontId="18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 horizontal="centerContinuous"/>
    </xf>
    <xf numFmtId="3" fontId="8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5" xfId="0" applyNumberFormat="1" applyFont="1" applyAlignment="1">
      <alignment/>
    </xf>
    <xf numFmtId="3" fontId="8" fillId="0" borderId="8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Continuous"/>
    </xf>
    <xf numFmtId="3" fontId="8" fillId="0" borderId="8" xfId="0" applyNumberFormat="1" applyFont="1" applyAlignment="1">
      <alignment horizontal="centerContinuous"/>
    </xf>
    <xf numFmtId="0" fontId="0" fillId="0" borderId="8" xfId="0" applyNumberFormat="1" applyFont="1" applyAlignment="1">
      <alignment/>
    </xf>
    <xf numFmtId="3" fontId="8" fillId="0" borderId="6" xfId="0" applyNumberFormat="1" applyFont="1" applyAlignment="1">
      <alignment/>
    </xf>
    <xf numFmtId="0" fontId="0" fillId="0" borderId="6" xfId="0" applyNumberFormat="1" applyFont="1" applyAlignment="1">
      <alignment/>
    </xf>
    <xf numFmtId="0" fontId="0" fillId="0" borderId="6" xfId="0" applyNumberFormat="1" applyFont="1" applyAlignment="1">
      <alignment horizontal="center"/>
    </xf>
    <xf numFmtId="0" fontId="0" fillId="0" borderId="6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5" xfId="0" applyNumberFormat="1" applyFont="1" applyAlignment="1">
      <alignment/>
    </xf>
    <xf numFmtId="0" fontId="0" fillId="0" borderId="5" xfId="0" applyNumberFormat="1" applyFont="1" applyAlignment="1">
      <alignment horizontal="center"/>
    </xf>
    <xf numFmtId="0" fontId="0" fillId="0" borderId="5" xfId="0" applyNumberFormat="1" applyFont="1" applyAlignment="1">
      <alignment horizontal="centerContinuous"/>
    </xf>
    <xf numFmtId="0" fontId="0" fillId="0" borderId="8" xfId="0" applyNumberFormat="1" applyFont="1" applyAlignment="1">
      <alignment horizontal="centerContinuous"/>
    </xf>
    <xf numFmtId="3" fontId="0" fillId="0" borderId="5" xfId="0" applyNumberFormat="1" applyFont="1" applyAlignment="1">
      <alignment/>
    </xf>
    <xf numFmtId="3" fontId="0" fillId="0" borderId="5" xfId="0" applyNumberFormat="1" applyFont="1" applyAlignment="1">
      <alignment horizontal="centerContinuous"/>
    </xf>
    <xf numFmtId="3" fontId="0" fillId="0" borderId="8" xfId="0" applyNumberFormat="1" applyFont="1" applyAlignment="1">
      <alignment horizontal="centerContinuous"/>
    </xf>
    <xf numFmtId="3" fontId="0" fillId="0" borderId="8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9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7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3" width="4.6640625" style="1" customWidth="1"/>
    <col min="4" max="4" width="3.6640625" style="1" customWidth="1"/>
    <col min="5" max="5" width="38.6640625" style="1" customWidth="1"/>
    <col min="6" max="6" width="12.6640625" style="1" customWidth="1"/>
    <col min="7" max="7" width="14.6640625" style="1" customWidth="1"/>
    <col min="8" max="8" width="12.6640625" style="1" customWidth="1"/>
    <col min="9" max="9" width="14.6640625" style="1" customWidth="1"/>
    <col min="10" max="10" width="9.6640625" style="1" customWidth="1"/>
    <col min="11" max="11" width="1.66796875" style="1" customWidth="1"/>
    <col min="12" max="16384" width="9.6640625" style="1" customWidth="1"/>
  </cols>
  <sheetData>
    <row r="1" spans="1:240" ht="18">
      <c r="A1" s="2"/>
      <c r="B1" s="3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ht="15.75">
      <c r="A2" s="2"/>
      <c r="B2" s="6"/>
      <c r="C2" s="7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ht="15.75">
      <c r="A3" s="2"/>
      <c r="B3" s="8" t="s">
        <v>1</v>
      </c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ht="15.75">
      <c r="A4" s="5"/>
      <c r="C4" s="9"/>
      <c r="D4" s="10" t="s">
        <v>16</v>
      </c>
      <c r="E4" s="5"/>
      <c r="G4" s="11"/>
      <c r="H4" s="11"/>
      <c r="I4" s="1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ht="16.5" thickBot="1">
      <c r="A5" s="5"/>
      <c r="C5" s="9"/>
      <c r="D5" s="5"/>
      <c r="E5" s="5"/>
      <c r="F5" s="12" t="s">
        <v>54</v>
      </c>
      <c r="G5" s="13"/>
      <c r="H5" s="13"/>
      <c r="I5" s="1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ht="15.75">
      <c r="A6" s="5"/>
      <c r="C6" s="9"/>
      <c r="D6" s="5"/>
      <c r="E6" s="5"/>
      <c r="F6" s="14" t="s">
        <v>55</v>
      </c>
      <c r="G6" s="15"/>
      <c r="H6" s="14" t="s">
        <v>66</v>
      </c>
      <c r="I6" s="135"/>
      <c r="J6" s="134"/>
      <c r="K6" s="13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ht="15.75">
      <c r="A7" s="5"/>
      <c r="B7" s="5"/>
      <c r="C7" s="9"/>
      <c r="D7" s="5"/>
      <c r="E7" s="5"/>
      <c r="F7" s="18" t="s">
        <v>56</v>
      </c>
      <c r="G7" s="19" t="s">
        <v>63</v>
      </c>
      <c r="H7" s="18" t="s">
        <v>67</v>
      </c>
      <c r="I7" s="136" t="s">
        <v>63</v>
      </c>
      <c r="J7" s="134"/>
      <c r="K7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ht="15.75">
      <c r="A8" s="5"/>
      <c r="B8" s="5"/>
      <c r="C8" s="9"/>
      <c r="D8" s="5"/>
      <c r="E8" s="5"/>
      <c r="F8" s="20" t="s">
        <v>57</v>
      </c>
      <c r="G8" s="21" t="s">
        <v>64</v>
      </c>
      <c r="H8" s="20" t="s">
        <v>57</v>
      </c>
      <c r="I8" s="137" t="s">
        <v>64</v>
      </c>
      <c r="J8" s="134"/>
      <c r="K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</row>
    <row r="9" spans="1:240" ht="15.75">
      <c r="A9" s="5"/>
      <c r="B9" s="5"/>
      <c r="C9" s="9"/>
      <c r="D9" s="5"/>
      <c r="E9" s="5"/>
      <c r="F9" s="20" t="s">
        <v>58</v>
      </c>
      <c r="G9" s="21" t="s">
        <v>58</v>
      </c>
      <c r="H9" s="20" t="s">
        <v>68</v>
      </c>
      <c r="I9" s="137" t="s">
        <v>69</v>
      </c>
      <c r="J9" s="134"/>
      <c r="K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ht="15.75">
      <c r="A10" s="5"/>
      <c r="B10" s="5"/>
      <c r="C10" s="9"/>
      <c r="D10" s="5"/>
      <c r="E10" s="5"/>
      <c r="F10" s="20" t="s">
        <v>59</v>
      </c>
      <c r="G10" s="21" t="s">
        <v>65</v>
      </c>
      <c r="H10" s="20" t="s">
        <v>59</v>
      </c>
      <c r="I10" s="137" t="s">
        <v>65</v>
      </c>
      <c r="J10" s="134"/>
      <c r="K1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ht="19.5" thickBot="1">
      <c r="A11" s="5"/>
      <c r="B11" s="22" t="s">
        <v>2</v>
      </c>
      <c r="C11" s="9"/>
      <c r="D11" s="5"/>
      <c r="E11" s="5"/>
      <c r="F11" s="20" t="s">
        <v>60</v>
      </c>
      <c r="G11" s="21" t="s">
        <v>60</v>
      </c>
      <c r="H11" s="20" t="s">
        <v>60</v>
      </c>
      <c r="I11" s="137" t="s">
        <v>60</v>
      </c>
      <c r="J11" s="134"/>
      <c r="K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ht="9.75" customHeight="1">
      <c r="A12" s="5"/>
      <c r="B12" s="5"/>
      <c r="C12" s="9"/>
      <c r="D12" s="5"/>
      <c r="E12" s="5"/>
      <c r="F12" s="23"/>
      <c r="G12" s="24"/>
      <c r="H12" s="23"/>
      <c r="I12" s="138"/>
      <c r="J12" s="134"/>
      <c r="K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ht="16.5" customHeight="1">
      <c r="A13" s="5"/>
      <c r="B13" s="9">
        <v>1</v>
      </c>
      <c r="C13" s="25" t="s">
        <v>3</v>
      </c>
      <c r="D13" s="26" t="s">
        <v>17</v>
      </c>
      <c r="E13" s="5"/>
      <c r="F13" s="27">
        <v>70243</v>
      </c>
      <c r="G13" s="28">
        <v>69748</v>
      </c>
      <c r="H13" s="27">
        <v>287372</v>
      </c>
      <c r="I13" s="139">
        <v>262717</v>
      </c>
      <c r="J13" s="134"/>
      <c r="K13"/>
      <c r="L13" s="2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ht="9.75" customHeight="1">
      <c r="A14" s="5"/>
      <c r="B14" s="9"/>
      <c r="C14" s="25"/>
      <c r="D14" s="26"/>
      <c r="E14" s="5"/>
      <c r="F14" s="27"/>
      <c r="G14" s="28"/>
      <c r="H14" s="27"/>
      <c r="I14" s="139"/>
      <c r="J14" s="134"/>
      <c r="K14"/>
      <c r="L14" s="3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ht="18.75">
      <c r="A15" s="5"/>
      <c r="B15" s="9"/>
      <c r="C15" s="25" t="s">
        <v>4</v>
      </c>
      <c r="D15" s="26" t="s">
        <v>18</v>
      </c>
      <c r="E15" s="5"/>
      <c r="F15" s="27" t="s">
        <v>61</v>
      </c>
      <c r="G15" s="28" t="s">
        <v>61</v>
      </c>
      <c r="H15" s="27" t="s">
        <v>61</v>
      </c>
      <c r="I15" s="139" t="s">
        <v>61</v>
      </c>
      <c r="J15" s="134"/>
      <c r="K15"/>
      <c r="L15" s="30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ht="13.5" customHeight="1">
      <c r="A16" s="5"/>
      <c r="B16" s="9"/>
      <c r="C16" s="25"/>
      <c r="D16" s="26"/>
      <c r="E16" s="5"/>
      <c r="F16" s="27"/>
      <c r="G16" s="28"/>
      <c r="H16" s="27"/>
      <c r="I16" s="139"/>
      <c r="J16" s="134"/>
      <c r="K16"/>
      <c r="L16" s="3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ht="18.75">
      <c r="A17" s="5"/>
      <c r="B17" s="9"/>
      <c r="C17" s="25" t="s">
        <v>5</v>
      </c>
      <c r="D17" s="26" t="s">
        <v>19</v>
      </c>
      <c r="E17" s="5"/>
      <c r="F17" s="27">
        <v>301</v>
      </c>
      <c r="G17" s="28">
        <v>323</v>
      </c>
      <c r="H17" s="27">
        <v>1576</v>
      </c>
      <c r="I17" s="139">
        <v>1195</v>
      </c>
      <c r="J17" s="134"/>
      <c r="K17"/>
      <c r="L17" s="2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ht="13.5" customHeight="1">
      <c r="A18" s="5"/>
      <c r="B18" s="9"/>
      <c r="C18" s="25"/>
      <c r="D18" s="26"/>
      <c r="E18" s="5"/>
      <c r="F18" s="27"/>
      <c r="G18" s="28"/>
      <c r="H18" s="27"/>
      <c r="I18" s="139"/>
      <c r="J18" s="134"/>
      <c r="K18"/>
      <c r="L18" s="30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ht="18.75">
      <c r="A19" s="5"/>
      <c r="B19" s="31">
        <v>2</v>
      </c>
      <c r="C19" s="32" t="s">
        <v>3</v>
      </c>
      <c r="D19" s="33" t="s">
        <v>20</v>
      </c>
      <c r="E19" s="34"/>
      <c r="F19" s="35"/>
      <c r="G19" s="36"/>
      <c r="H19" s="35"/>
      <c r="I19" s="140"/>
      <c r="J19" s="134"/>
      <c r="K19"/>
      <c r="L19" s="30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ht="18.75">
      <c r="A20" s="5"/>
      <c r="B20" s="9"/>
      <c r="C20" s="25"/>
      <c r="D20" s="37" t="s">
        <v>21</v>
      </c>
      <c r="E20" s="38"/>
      <c r="F20" s="27"/>
      <c r="G20" s="28"/>
      <c r="H20" s="27"/>
      <c r="I20" s="139"/>
      <c r="J20" s="134"/>
      <c r="K20"/>
      <c r="L20" s="30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ht="18.75">
      <c r="A21" s="5"/>
      <c r="B21" s="9"/>
      <c r="C21" s="25"/>
      <c r="D21" s="37" t="s">
        <v>22</v>
      </c>
      <c r="E21" s="38"/>
      <c r="F21" s="27"/>
      <c r="G21" s="28"/>
      <c r="H21" s="27"/>
      <c r="I21" s="139"/>
      <c r="J21" s="134"/>
      <c r="K21"/>
      <c r="L21" s="30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ht="18.75">
      <c r="A22" s="5"/>
      <c r="B22" s="9"/>
      <c r="C22" s="25"/>
      <c r="D22" s="37" t="s">
        <v>23</v>
      </c>
      <c r="E22" s="5"/>
      <c r="F22" s="27">
        <f>F32-F24-F26-F28</f>
        <v>4328</v>
      </c>
      <c r="G22" s="28">
        <v>6883</v>
      </c>
      <c r="H22" s="27">
        <f>H32-H26-H24-H28</f>
        <v>19589</v>
      </c>
      <c r="I22" s="139">
        <f>I32-I26-I24</f>
        <v>30902</v>
      </c>
      <c r="J22" s="134"/>
      <c r="K22"/>
      <c r="L22" s="29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ht="13.5" customHeight="1">
      <c r="A23" s="5"/>
      <c r="B23" s="9"/>
      <c r="C23" s="25"/>
      <c r="D23" s="37"/>
      <c r="E23" s="5"/>
      <c r="F23" s="27"/>
      <c r="G23" s="28"/>
      <c r="H23" s="27"/>
      <c r="I23" s="139"/>
      <c r="J23" s="134"/>
      <c r="K23"/>
      <c r="L23" s="3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ht="18.75">
      <c r="A24" s="5"/>
      <c r="B24" s="9"/>
      <c r="C24" s="25" t="s">
        <v>4</v>
      </c>
      <c r="D24" s="37" t="s">
        <v>24</v>
      </c>
      <c r="E24" s="5"/>
      <c r="F24" s="27">
        <v>-1603</v>
      </c>
      <c r="G24" s="28">
        <v>-1986</v>
      </c>
      <c r="H24" s="27">
        <v>-6936</v>
      </c>
      <c r="I24" s="139">
        <v>-7346</v>
      </c>
      <c r="J24" s="134"/>
      <c r="K24"/>
      <c r="L24" s="2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ht="13.5" customHeight="1">
      <c r="A25" s="5"/>
      <c r="B25" s="9"/>
      <c r="C25" s="25"/>
      <c r="D25" s="37"/>
      <c r="E25" s="5"/>
      <c r="F25" s="27"/>
      <c r="G25" s="28"/>
      <c r="H25" s="27"/>
      <c r="I25" s="139"/>
      <c r="J25" s="134"/>
      <c r="K25"/>
      <c r="L25" s="3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1:240" ht="18.75">
      <c r="A26" s="5"/>
      <c r="B26" s="9"/>
      <c r="C26" s="25" t="s">
        <v>5</v>
      </c>
      <c r="D26" s="37" t="s">
        <v>25</v>
      </c>
      <c r="E26" s="5"/>
      <c r="F26" s="27">
        <v>-1944</v>
      </c>
      <c r="G26" s="28">
        <v>-1527</v>
      </c>
      <c r="H26" s="27">
        <v>-7304</v>
      </c>
      <c r="I26" s="139">
        <v>-5474</v>
      </c>
      <c r="J26" s="134"/>
      <c r="K26"/>
      <c r="L26" s="29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1:240" ht="13.5" customHeight="1">
      <c r="A27" s="5"/>
      <c r="B27" s="9"/>
      <c r="C27" s="25"/>
      <c r="D27" s="37"/>
      <c r="E27" s="5"/>
      <c r="F27" s="27"/>
      <c r="G27" s="28"/>
      <c r="H27" s="27"/>
      <c r="I27" s="139"/>
      <c r="J27" s="134"/>
      <c r="K27"/>
      <c r="L27" s="3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ht="18.75">
      <c r="A28" s="5"/>
      <c r="B28" s="9"/>
      <c r="C28" s="25" t="s">
        <v>6</v>
      </c>
      <c r="D28" s="37" t="s">
        <v>26</v>
      </c>
      <c r="E28" s="5"/>
      <c r="F28" s="27">
        <v>11</v>
      </c>
      <c r="G28" s="28" t="s">
        <v>61</v>
      </c>
      <c r="H28" s="27">
        <v>484</v>
      </c>
      <c r="I28" s="139" t="s">
        <v>61</v>
      </c>
      <c r="J28" s="134"/>
      <c r="K28"/>
      <c r="L28" s="3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1:240" ht="13.5" customHeight="1">
      <c r="A29" s="5"/>
      <c r="B29" s="9"/>
      <c r="C29" s="25"/>
      <c r="D29" s="37"/>
      <c r="E29" s="5"/>
      <c r="F29" s="27"/>
      <c r="G29" s="28"/>
      <c r="H29" s="27"/>
      <c r="I29" s="139"/>
      <c r="J29" s="134"/>
      <c r="K29"/>
      <c r="L29" s="3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1:240" ht="18.75">
      <c r="A30" s="5"/>
      <c r="B30" s="9"/>
      <c r="C30" s="25" t="s">
        <v>7</v>
      </c>
      <c r="D30" s="37" t="s">
        <v>27</v>
      </c>
      <c r="E30" s="38"/>
      <c r="F30" s="27"/>
      <c r="G30" s="28"/>
      <c r="H30" s="27"/>
      <c r="I30" s="139"/>
      <c r="J30" s="134"/>
      <c r="K30"/>
      <c r="L30" s="3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ht="18.75">
      <c r="A31" s="5"/>
      <c r="B31" s="9"/>
      <c r="C31" s="25"/>
      <c r="D31" s="37" t="s">
        <v>28</v>
      </c>
      <c r="E31" s="38"/>
      <c r="F31" s="27"/>
      <c r="G31" s="28"/>
      <c r="H31" s="27"/>
      <c r="I31" s="139"/>
      <c r="J31" s="134"/>
      <c r="K31"/>
      <c r="L31" s="3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ht="18.75">
      <c r="A32" s="5"/>
      <c r="B32" s="9"/>
      <c r="C32" s="25"/>
      <c r="D32" s="37" t="s">
        <v>29</v>
      </c>
      <c r="E32" s="38"/>
      <c r="F32" s="39">
        <v>792</v>
      </c>
      <c r="G32" s="40">
        <v>3370</v>
      </c>
      <c r="H32" s="39">
        <v>5833</v>
      </c>
      <c r="I32" s="141">
        <v>18082</v>
      </c>
      <c r="J32" s="134"/>
      <c r="K32"/>
      <c r="L32" s="29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ht="13.5" customHeight="1">
      <c r="A33" s="5"/>
      <c r="B33" s="9"/>
      <c r="C33" s="25"/>
      <c r="D33" s="37"/>
      <c r="E33" s="5"/>
      <c r="F33" s="27"/>
      <c r="G33" s="28"/>
      <c r="H33" s="27"/>
      <c r="I33" s="139"/>
      <c r="J33" s="134"/>
      <c r="K33"/>
      <c r="L33" s="3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ht="18.75">
      <c r="A34" s="5"/>
      <c r="B34" s="9"/>
      <c r="C34" s="32" t="s">
        <v>8</v>
      </c>
      <c r="D34" s="33" t="s">
        <v>30</v>
      </c>
      <c r="E34" s="34"/>
      <c r="F34" s="35">
        <v>0</v>
      </c>
      <c r="G34" s="36">
        <v>0</v>
      </c>
      <c r="H34" s="35">
        <v>0</v>
      </c>
      <c r="I34" s="140">
        <v>-416</v>
      </c>
      <c r="J34" s="134"/>
      <c r="K34"/>
      <c r="L34" s="29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ht="13.5" customHeight="1">
      <c r="A35" s="5"/>
      <c r="B35" s="9"/>
      <c r="C35" s="25"/>
      <c r="D35" s="37"/>
      <c r="E35" s="5"/>
      <c r="F35" s="27"/>
      <c r="G35" s="28"/>
      <c r="H35" s="27"/>
      <c r="I35" s="139"/>
      <c r="J35" s="134"/>
      <c r="K35"/>
      <c r="L35" s="30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ht="18.75">
      <c r="A36" s="5"/>
      <c r="B36" s="9"/>
      <c r="C36" s="25" t="s">
        <v>9</v>
      </c>
      <c r="D36" s="37" t="s">
        <v>31</v>
      </c>
      <c r="E36" s="38"/>
      <c r="F36" s="27"/>
      <c r="G36" s="28"/>
      <c r="H36" s="27"/>
      <c r="I36" s="139"/>
      <c r="J36" s="134"/>
      <c r="K36"/>
      <c r="L36" s="30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40" ht="18.75">
      <c r="A37" s="5"/>
      <c r="B37" s="9"/>
      <c r="C37" s="25"/>
      <c r="D37" s="37" t="s">
        <v>32</v>
      </c>
      <c r="E37" s="5"/>
      <c r="F37" s="27">
        <f>F32+F34</f>
        <v>792</v>
      </c>
      <c r="G37" s="28">
        <f>G32+G34</f>
        <v>3370</v>
      </c>
      <c r="H37" s="27">
        <f>H32+H34</f>
        <v>5833</v>
      </c>
      <c r="I37" s="139">
        <f>I32+I34</f>
        <v>17666</v>
      </c>
      <c r="J37" s="134"/>
      <c r="K37"/>
      <c r="L37" s="29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ht="13.5" customHeight="1">
      <c r="A38" s="5"/>
      <c r="B38" s="9"/>
      <c r="C38" s="25"/>
      <c r="D38" s="37"/>
      <c r="E38" s="5"/>
      <c r="F38" s="27"/>
      <c r="G38" s="28"/>
      <c r="H38" s="27"/>
      <c r="I38" s="139"/>
      <c r="J38" s="134"/>
      <c r="K38"/>
      <c r="L38" s="30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ht="18.75">
      <c r="A39" s="5"/>
      <c r="B39" s="9"/>
      <c r="C39" s="25" t="s">
        <v>10</v>
      </c>
      <c r="D39" s="37" t="s">
        <v>33</v>
      </c>
      <c r="E39" s="5"/>
      <c r="F39" s="27">
        <v>-119</v>
      </c>
      <c r="G39" s="28">
        <v>-1362</v>
      </c>
      <c r="H39" s="27">
        <v>-2069</v>
      </c>
      <c r="I39" s="139">
        <v>-3703</v>
      </c>
      <c r="J39" s="134"/>
      <c r="K39"/>
      <c r="L39" s="2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1:240" ht="13.5" customHeight="1">
      <c r="A40" s="5"/>
      <c r="B40" s="9"/>
      <c r="C40" s="25"/>
      <c r="D40" s="37"/>
      <c r="E40" s="5"/>
      <c r="F40" s="27"/>
      <c r="G40" s="28"/>
      <c r="H40" s="27"/>
      <c r="I40" s="139"/>
      <c r="J40" s="134"/>
      <c r="K40"/>
      <c r="L40" s="30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</row>
    <row r="41" spans="1:240" ht="18.75">
      <c r="A41" s="5"/>
      <c r="B41" s="9"/>
      <c r="C41" s="25" t="s">
        <v>11</v>
      </c>
      <c r="D41" s="37" t="s">
        <v>11</v>
      </c>
      <c r="E41" s="37" t="s">
        <v>44</v>
      </c>
      <c r="F41" s="27"/>
      <c r="G41" s="28"/>
      <c r="H41" s="27"/>
      <c r="I41" s="139"/>
      <c r="J41" s="134"/>
      <c r="K41"/>
      <c r="L41" s="3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</row>
    <row r="42" spans="1:240" ht="18.75">
      <c r="A42" s="5"/>
      <c r="B42" s="9"/>
      <c r="C42" s="25"/>
      <c r="D42" s="37"/>
      <c r="E42" s="26" t="s">
        <v>45</v>
      </c>
      <c r="F42" s="39">
        <f>F37+F39</f>
        <v>673</v>
      </c>
      <c r="G42" s="40">
        <f>G37+G39</f>
        <v>2008</v>
      </c>
      <c r="H42" s="39">
        <f>H37+H39</f>
        <v>3764</v>
      </c>
      <c r="I42" s="141">
        <f>I37+I39</f>
        <v>13963</v>
      </c>
      <c r="J42" s="134"/>
      <c r="K42"/>
      <c r="L42" s="29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0" ht="13.5" customHeight="1">
      <c r="A43" s="5"/>
      <c r="B43" s="9"/>
      <c r="C43" s="25"/>
      <c r="D43" s="37"/>
      <c r="E43" s="26"/>
      <c r="F43" s="27"/>
      <c r="G43" s="28"/>
      <c r="H43" s="27"/>
      <c r="I43" s="139"/>
      <c r="J43" s="134"/>
      <c r="K43"/>
      <c r="L43" s="30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0" ht="18.75">
      <c r="A44" s="5"/>
      <c r="B44" s="9"/>
      <c r="C44" s="25"/>
      <c r="D44" s="37" t="s">
        <v>34</v>
      </c>
      <c r="E44" s="26" t="s">
        <v>46</v>
      </c>
      <c r="F44" s="27">
        <v>-318</v>
      </c>
      <c r="G44" s="28">
        <v>-741</v>
      </c>
      <c r="H44" s="27">
        <v>-1724</v>
      </c>
      <c r="I44" s="139">
        <v>-1872</v>
      </c>
      <c r="J44" s="134"/>
      <c r="K44"/>
      <c r="L44" s="29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0" ht="13.5" customHeight="1">
      <c r="A45" s="5"/>
      <c r="B45" s="9"/>
      <c r="C45" s="25"/>
      <c r="D45" s="37"/>
      <c r="E45" s="5"/>
      <c r="F45" s="27"/>
      <c r="G45" s="28"/>
      <c r="H45" s="27"/>
      <c r="I45" s="139"/>
      <c r="J45" s="134"/>
      <c r="K45"/>
      <c r="L45" s="30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ht="13.5" customHeight="1">
      <c r="A46" s="5"/>
      <c r="B46" s="9"/>
      <c r="C46" s="25" t="s">
        <v>12</v>
      </c>
      <c r="D46" s="37" t="s">
        <v>35</v>
      </c>
      <c r="E46" s="5"/>
      <c r="F46" s="27" t="s">
        <v>61</v>
      </c>
      <c r="G46" s="28" t="s">
        <v>61</v>
      </c>
      <c r="H46" s="27" t="s">
        <v>61</v>
      </c>
      <c r="I46" s="139" t="s">
        <v>61</v>
      </c>
      <c r="J46" s="134"/>
      <c r="K46"/>
      <c r="L46" s="30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ht="13.5" customHeight="1">
      <c r="A47" s="5"/>
      <c r="B47" s="9"/>
      <c r="C47" s="25"/>
      <c r="D47" s="37"/>
      <c r="E47" s="5"/>
      <c r="F47" s="27"/>
      <c r="G47" s="28"/>
      <c r="H47" s="27"/>
      <c r="I47" s="139"/>
      <c r="J47" s="134"/>
      <c r="K47"/>
      <c r="L47" s="30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ht="18.75">
      <c r="A48" s="5"/>
      <c r="B48" s="9"/>
      <c r="C48" s="25" t="s">
        <v>13</v>
      </c>
      <c r="D48" s="37" t="s">
        <v>36</v>
      </c>
      <c r="E48" s="38"/>
      <c r="F48" s="27"/>
      <c r="G48" s="28"/>
      <c r="H48" s="27"/>
      <c r="I48" s="139"/>
      <c r="J48" s="134"/>
      <c r="K48"/>
      <c r="L48" s="30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18.75">
      <c r="A49" s="5"/>
      <c r="B49" s="9"/>
      <c r="C49" s="25"/>
      <c r="D49" s="37" t="s">
        <v>37</v>
      </c>
      <c r="E49" s="5"/>
      <c r="F49" s="39">
        <f>F42+F44</f>
        <v>355</v>
      </c>
      <c r="G49" s="40">
        <f>G42+G44</f>
        <v>1267</v>
      </c>
      <c r="H49" s="39">
        <f>H42+H44</f>
        <v>2040</v>
      </c>
      <c r="I49" s="141">
        <f>I42+I44</f>
        <v>12091</v>
      </c>
      <c r="J49" s="134"/>
      <c r="K49"/>
      <c r="L49" s="29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3.5" customHeight="1">
      <c r="A50" s="5"/>
      <c r="B50" s="9"/>
      <c r="C50" s="25"/>
      <c r="D50" s="37"/>
      <c r="E50" s="5"/>
      <c r="F50" s="27"/>
      <c r="G50" s="28"/>
      <c r="H50" s="27"/>
      <c r="I50" s="139"/>
      <c r="J50" s="134"/>
      <c r="K50"/>
      <c r="L50" s="30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18.75">
      <c r="A51" s="5"/>
      <c r="B51" s="9"/>
      <c r="C51" s="32" t="s">
        <v>14</v>
      </c>
      <c r="D51" s="33" t="s">
        <v>11</v>
      </c>
      <c r="E51" s="41" t="s">
        <v>47</v>
      </c>
      <c r="F51" s="35" t="s">
        <v>61</v>
      </c>
      <c r="G51" s="36" t="s">
        <v>61</v>
      </c>
      <c r="H51" s="35" t="s">
        <v>61</v>
      </c>
      <c r="I51" s="140" t="s">
        <v>61</v>
      </c>
      <c r="J51" s="134"/>
      <c r="K51"/>
      <c r="L51" s="30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8.75">
      <c r="A52" s="5"/>
      <c r="B52" s="9"/>
      <c r="C52" s="25"/>
      <c r="D52" s="37" t="s">
        <v>34</v>
      </c>
      <c r="E52" s="26" t="s">
        <v>48</v>
      </c>
      <c r="F52" s="27" t="s">
        <v>61</v>
      </c>
      <c r="G52" s="28" t="s">
        <v>61</v>
      </c>
      <c r="H52" s="27" t="s">
        <v>61</v>
      </c>
      <c r="I52" s="139" t="s">
        <v>61</v>
      </c>
      <c r="J52" s="134"/>
      <c r="K52"/>
      <c r="L52" s="3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18.75">
      <c r="A53" s="5"/>
      <c r="B53" s="9"/>
      <c r="C53" s="25"/>
      <c r="D53" s="37" t="s">
        <v>38</v>
      </c>
      <c r="E53" s="26" t="s">
        <v>49</v>
      </c>
      <c r="F53" s="27"/>
      <c r="G53" s="28"/>
      <c r="H53" s="27"/>
      <c r="I53" s="139"/>
      <c r="J53" s="134"/>
      <c r="K53"/>
      <c r="L53" s="30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8.75">
      <c r="A54" s="5"/>
      <c r="B54" s="9"/>
      <c r="C54" s="25"/>
      <c r="D54" s="37"/>
      <c r="E54" s="26" t="s">
        <v>40</v>
      </c>
      <c r="F54" s="27" t="s">
        <v>61</v>
      </c>
      <c r="G54" s="28" t="s">
        <v>61</v>
      </c>
      <c r="H54" s="27" t="s">
        <v>61</v>
      </c>
      <c r="I54" s="139" t="s">
        <v>61</v>
      </c>
      <c r="J54" s="134"/>
      <c r="K54"/>
      <c r="L54" s="30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13.5" customHeight="1">
      <c r="A55" s="5"/>
      <c r="B55" s="9"/>
      <c r="C55" s="25"/>
      <c r="D55" s="37"/>
      <c r="E55" s="5"/>
      <c r="F55" s="27"/>
      <c r="G55" s="28"/>
      <c r="H55" s="27"/>
      <c r="I55" s="139"/>
      <c r="J55" s="134"/>
      <c r="K55"/>
      <c r="L55" s="30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18.75">
      <c r="A56" s="5"/>
      <c r="B56" s="9"/>
      <c r="C56" s="25" t="s">
        <v>15</v>
      </c>
      <c r="D56" s="37" t="s">
        <v>39</v>
      </c>
      <c r="E56" s="38"/>
      <c r="F56" s="27"/>
      <c r="G56" s="28"/>
      <c r="H56" s="27"/>
      <c r="I56" s="139"/>
      <c r="J56" s="134"/>
      <c r="K56"/>
      <c r="L56" s="30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18.75">
      <c r="A57" s="5"/>
      <c r="B57" s="9"/>
      <c r="C57" s="25"/>
      <c r="D57" s="37" t="s">
        <v>40</v>
      </c>
      <c r="E57" s="38"/>
      <c r="F57" s="27">
        <f>F49</f>
        <v>355</v>
      </c>
      <c r="G57" s="28">
        <f>G49</f>
        <v>1267</v>
      </c>
      <c r="H57" s="27">
        <f>H49</f>
        <v>2040</v>
      </c>
      <c r="I57" s="139">
        <f>I49</f>
        <v>12091</v>
      </c>
      <c r="J57" s="134"/>
      <c r="K57"/>
      <c r="L57" s="29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ht="13.5" customHeight="1">
      <c r="A58" s="5"/>
      <c r="B58" s="9"/>
      <c r="C58" s="25"/>
      <c r="D58" s="37"/>
      <c r="E58" s="5"/>
      <c r="F58" s="27"/>
      <c r="G58" s="28"/>
      <c r="H58" s="27"/>
      <c r="I58" s="139"/>
      <c r="J58" s="134"/>
      <c r="K58"/>
      <c r="L58" s="30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</row>
    <row r="59" spans="1:240" ht="18.75">
      <c r="A59" s="5"/>
      <c r="B59" s="31">
        <v>3</v>
      </c>
      <c r="C59" s="32" t="s">
        <v>3</v>
      </c>
      <c r="D59" s="33" t="s">
        <v>41</v>
      </c>
      <c r="E59" s="34"/>
      <c r="F59" s="35"/>
      <c r="G59" s="36"/>
      <c r="H59" s="35"/>
      <c r="I59" s="140"/>
      <c r="J59" s="134"/>
      <c r="K59"/>
      <c r="L59" s="30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</row>
    <row r="60" spans="1:240" ht="18.75">
      <c r="A60" s="5"/>
      <c r="B60" s="9"/>
      <c r="C60" s="25"/>
      <c r="D60" s="37" t="s">
        <v>42</v>
      </c>
      <c r="E60" s="5"/>
      <c r="F60" s="27"/>
      <c r="G60" s="28"/>
      <c r="H60" s="27"/>
      <c r="I60" s="139"/>
      <c r="J60" s="134"/>
      <c r="K60"/>
      <c r="L60" s="30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ht="18.75">
      <c r="A61" s="5"/>
      <c r="B61" s="9"/>
      <c r="C61" s="25"/>
      <c r="D61" s="37" t="s">
        <v>43</v>
      </c>
      <c r="E61" s="5"/>
      <c r="F61" s="27"/>
      <c r="G61" s="28"/>
      <c r="H61" s="27"/>
      <c r="I61" s="139"/>
      <c r="J61" s="134"/>
      <c r="K61"/>
      <c r="L61" s="3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ht="9.75" customHeight="1">
      <c r="A62" s="5"/>
      <c r="B62" s="9"/>
      <c r="C62" s="25"/>
      <c r="D62" s="37"/>
      <c r="E62" s="5"/>
      <c r="F62" s="27"/>
      <c r="G62" s="28"/>
      <c r="H62" s="27"/>
      <c r="I62" s="139"/>
      <c r="J62" s="134"/>
      <c r="K62"/>
      <c r="L62" s="30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ht="18.75">
      <c r="A63" s="5"/>
      <c r="B63" s="9"/>
      <c r="C63" s="25"/>
      <c r="D63" s="37" t="s">
        <v>11</v>
      </c>
      <c r="E63" s="26" t="s">
        <v>50</v>
      </c>
      <c r="F63" s="27"/>
      <c r="G63" s="28"/>
      <c r="H63" s="27"/>
      <c r="I63" s="139"/>
      <c r="J63" s="134"/>
      <c r="K63"/>
      <c r="L63" s="30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ht="18.75">
      <c r="A64" s="5"/>
      <c r="B64" s="9"/>
      <c r="C64" s="25"/>
      <c r="D64" s="37"/>
      <c r="E64" s="26" t="s">
        <v>51</v>
      </c>
      <c r="F64" s="42">
        <v>0.89</v>
      </c>
      <c r="G64" s="43">
        <v>4.2</v>
      </c>
      <c r="H64" s="42">
        <v>5.12</v>
      </c>
      <c r="I64" s="142">
        <v>40.04</v>
      </c>
      <c r="J64" s="134"/>
      <c r="K64"/>
      <c r="L64" s="2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ht="9.75" customHeight="1">
      <c r="A65" s="5"/>
      <c r="B65" s="9"/>
      <c r="C65" s="25"/>
      <c r="D65" s="37"/>
      <c r="E65" s="26"/>
      <c r="F65" s="27"/>
      <c r="G65" s="28"/>
      <c r="H65" s="27"/>
      <c r="I65" s="139"/>
      <c r="J65" s="134"/>
      <c r="K65"/>
      <c r="L65" s="30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ht="18.75">
      <c r="A66" s="5"/>
      <c r="B66" s="9"/>
      <c r="C66" s="25"/>
      <c r="D66" s="37" t="s">
        <v>34</v>
      </c>
      <c r="E66" s="26" t="s">
        <v>52</v>
      </c>
      <c r="F66" s="42" t="s">
        <v>62</v>
      </c>
      <c r="G66" s="43" t="s">
        <v>62</v>
      </c>
      <c r="H66" s="42" t="s">
        <v>62</v>
      </c>
      <c r="I66" s="142" t="s">
        <v>62</v>
      </c>
      <c r="J66" s="134"/>
      <c r="K66"/>
      <c r="L66" s="29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240" ht="18.75">
      <c r="A67" s="5"/>
      <c r="B67" s="9"/>
      <c r="C67" s="25"/>
      <c r="D67" s="37"/>
      <c r="E67" s="26" t="s">
        <v>53</v>
      </c>
      <c r="F67" s="27"/>
      <c r="G67" s="28"/>
      <c r="H67" s="27"/>
      <c r="I67" s="139"/>
      <c r="J67" s="134"/>
      <c r="K67"/>
      <c r="L67" s="30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1:240" ht="10.5" customHeight="1" thickBot="1">
      <c r="A68" s="5"/>
      <c r="B68" s="9"/>
      <c r="C68" s="9"/>
      <c r="D68" s="44"/>
      <c r="E68" s="5"/>
      <c r="F68" s="27"/>
      <c r="G68" s="28"/>
      <c r="H68" s="27"/>
      <c r="I68" s="143"/>
      <c r="J68"/>
      <c r="K68"/>
      <c r="L68" s="30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1:240" ht="18.75">
      <c r="A69" s="5"/>
      <c r="B69" s="9"/>
      <c r="C69" s="9"/>
      <c r="D69" s="44"/>
      <c r="E69" s="5"/>
      <c r="F69" s="45"/>
      <c r="G69" s="45"/>
      <c r="H69" s="45"/>
      <c r="I69" s="45"/>
      <c r="J69"/>
      <c r="K69" s="5"/>
      <c r="L69" s="30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1:240" ht="15.75">
      <c r="A70" s="5"/>
      <c r="B70" s="9"/>
      <c r="C70" s="9"/>
      <c r="D70" s="4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1:240" ht="15.75">
      <c r="A71" s="5"/>
      <c r="B71" s="9"/>
      <c r="C71" s="9"/>
      <c r="D71" s="4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1:240" ht="15.75">
      <c r="A72" s="5"/>
      <c r="B72" s="9"/>
      <c r="C72" s="9"/>
      <c r="D72" s="4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ht="15.75">
      <c r="A73" s="5"/>
      <c r="B73" s="9"/>
      <c r="C73" s="9"/>
      <c r="D73" s="4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240" ht="15.75">
      <c r="A74" s="5"/>
      <c r="B74" s="9"/>
      <c r="C74" s="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</row>
    <row r="75" spans="1:240" ht="15.75">
      <c r="A75" s="5"/>
      <c r="B75" s="9"/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</row>
    <row r="76" spans="1:240" ht="15.75">
      <c r="A76" s="5"/>
      <c r="B76" s="9"/>
      <c r="C76" s="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</row>
    <row r="77" spans="1:240" ht="15.75">
      <c r="A77" s="5"/>
      <c r="B77" s="9"/>
      <c r="C77" s="9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ht="15.75">
      <c r="A78" s="5"/>
      <c r="B78" s="9"/>
      <c r="C78" s="9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ht="15.75">
      <c r="A79" s="5"/>
      <c r="B79" s="9"/>
      <c r="C79" s="9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ht="15.75">
      <c r="A80" s="5"/>
      <c r="B80" s="9"/>
      <c r="C80" s="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ht="15.75">
      <c r="A81" s="5"/>
      <c r="B81" s="9"/>
      <c r="C81" s="9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ht="15.75">
      <c r="A82" s="5"/>
      <c r="B82" s="9"/>
      <c r="C82" s="9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ht="15.75">
      <c r="A83" s="5"/>
      <c r="B83" s="9"/>
      <c r="C83" s="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1:240" ht="15.75">
      <c r="A84" s="5"/>
      <c r="B84" s="9"/>
      <c r="C84" s="9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ht="15.75">
      <c r="A85" s="5"/>
      <c r="B85" s="9"/>
      <c r="C85" s="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 ht="15.75">
      <c r="A86" s="5"/>
      <c r="B86" s="9"/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ht="15.75">
      <c r="A87" s="5"/>
      <c r="B87" s="9"/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ht="15.75">
      <c r="A88" s="5"/>
      <c r="B88" s="9"/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1:240" ht="15.75">
      <c r="A89" s="5"/>
      <c r="B89" s="9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1:240" ht="15.75">
      <c r="A90" s="5"/>
      <c r="B90" s="9"/>
      <c r="C90" s="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1:240" ht="15.75">
      <c r="A91" s="5"/>
      <c r="B91" s="9"/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1:240" ht="15.75">
      <c r="A92" s="5"/>
      <c r="B92" s="9"/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1:240" ht="15.75">
      <c r="A93" s="5"/>
      <c r="B93" s="9"/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1:240" ht="15.75">
      <c r="A94" s="5"/>
      <c r="B94" s="9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1:240" ht="15.75">
      <c r="A95" s="5"/>
      <c r="B95" s="9"/>
      <c r="C95" s="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</row>
    <row r="96" spans="1:240" ht="15.75">
      <c r="A96" s="5"/>
      <c r="B96" s="9"/>
      <c r="C96" s="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</row>
    <row r="97" spans="1:240" ht="15.75">
      <c r="A97" s="5"/>
      <c r="B97" s="9"/>
      <c r="C97" s="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</row>
    <row r="98" spans="1:240" ht="15.75">
      <c r="A98" s="5"/>
      <c r="B98" s="9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</row>
    <row r="99" spans="1:240" ht="15.75">
      <c r="A99" s="5"/>
      <c r="B99" s="9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</row>
    <row r="100" spans="1:240" ht="15.75">
      <c r="A100" s="5"/>
      <c r="B100" s="9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1:240" ht="15.75">
      <c r="A101" s="5"/>
      <c r="B101" s="9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1:240" ht="15.75">
      <c r="A102" s="5"/>
      <c r="B102" s="9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1:240" ht="15.75">
      <c r="A103" s="5"/>
      <c r="B103" s="9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ht="15.75">
      <c r="A104" s="5"/>
      <c r="B104" s="9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ht="15.75">
      <c r="A105" s="5"/>
      <c r="B105" s="9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ht="15.75">
      <c r="A106" s="5"/>
      <c r="B106" s="9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ht="15.75">
      <c r="A107" s="5"/>
      <c r="B107" s="9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1:240" ht="15.75">
      <c r="A108" s="5"/>
      <c r="B108" s="9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1:240" ht="15.75">
      <c r="A109" s="5"/>
      <c r="B109" s="9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1:240" ht="15.75">
      <c r="A110" s="5"/>
      <c r="B110" s="9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</row>
    <row r="111" spans="1:240" ht="15.75">
      <c r="A111" s="5"/>
      <c r="B111" s="9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</row>
    <row r="112" spans="1:240" ht="15.75">
      <c r="A112" s="5"/>
      <c r="B112" s="9"/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ht="15.75">
      <c r="A113" s="5"/>
      <c r="B113" s="9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ht="15.75">
      <c r="A114" s="5"/>
      <c r="B114" s="9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ht="15.75">
      <c r="A115" s="5"/>
      <c r="B115" s="9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ht="15.75">
      <c r="A116" s="5"/>
      <c r="B116" s="9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ht="15.75">
      <c r="A117" s="5"/>
      <c r="B117" s="9"/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3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2" width="4.6640625" style="1" customWidth="1"/>
    <col min="3" max="3" width="2.6640625" style="1" customWidth="1"/>
    <col min="4" max="4" width="35.6640625" style="1" customWidth="1"/>
    <col min="5" max="5" width="12.6640625" style="1" customWidth="1"/>
    <col min="6" max="7" width="13.6640625" style="1" customWidth="1"/>
    <col min="8" max="16384" width="9.6640625" style="1" customWidth="1"/>
  </cols>
  <sheetData>
    <row r="1" spans="1:255" ht="18.75">
      <c r="A1" s="5"/>
      <c r="B1" s="46" t="s">
        <v>70</v>
      </c>
      <c r="C1" s="46"/>
      <c r="D1" s="46"/>
      <c r="E1" s="46"/>
      <c r="F1" s="46"/>
      <c r="G1" s="4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5"/>
      <c r="B2" s="8" t="s">
        <v>16</v>
      </c>
      <c r="C2" s="47"/>
      <c r="D2" s="47"/>
      <c r="E2" s="47"/>
      <c r="F2" s="47"/>
      <c r="G2" s="4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5"/>
      <c r="B3" s="48" t="s">
        <v>54</v>
      </c>
      <c r="C3" s="48"/>
      <c r="D3" s="48"/>
      <c r="E3" s="48"/>
      <c r="F3" s="48"/>
      <c r="G3" s="4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5"/>
      <c r="B4" s="12" t="s">
        <v>54</v>
      </c>
      <c r="C4" s="5"/>
      <c r="D4" s="5"/>
      <c r="E4" s="5"/>
      <c r="F4" s="16" t="s">
        <v>107</v>
      </c>
      <c r="G4" s="49" t="s">
        <v>107</v>
      </c>
      <c r="H4" s="1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5"/>
      <c r="B5" s="5"/>
      <c r="C5" s="5"/>
      <c r="D5" s="5"/>
      <c r="E5" s="5"/>
      <c r="F5" s="20" t="s">
        <v>108</v>
      </c>
      <c r="G5" s="21" t="s">
        <v>109</v>
      </c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5"/>
      <c r="B6" s="5"/>
      <c r="C6" s="5"/>
      <c r="D6" s="5"/>
      <c r="E6" s="5"/>
      <c r="F6" s="20" t="s">
        <v>67</v>
      </c>
      <c r="G6" s="21" t="s">
        <v>110</v>
      </c>
      <c r="H6" s="1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5"/>
      <c r="B7" s="5"/>
      <c r="C7" s="5"/>
      <c r="D7" s="5"/>
      <c r="E7" s="5"/>
      <c r="F7" s="20" t="s">
        <v>58</v>
      </c>
      <c r="G7" s="21" t="s">
        <v>111</v>
      </c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5"/>
      <c r="B8" s="5"/>
      <c r="C8" s="5"/>
      <c r="D8" s="5"/>
      <c r="E8" s="5"/>
      <c r="F8" s="20" t="s">
        <v>59</v>
      </c>
      <c r="G8" s="21" t="s">
        <v>65</v>
      </c>
      <c r="H8" s="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8.75">
      <c r="A9" s="5"/>
      <c r="B9" s="22" t="s">
        <v>71</v>
      </c>
      <c r="C9" s="5"/>
      <c r="D9" s="5"/>
      <c r="E9" s="5"/>
      <c r="F9" s="20" t="s">
        <v>60</v>
      </c>
      <c r="G9" s="21" t="s">
        <v>60</v>
      </c>
      <c r="H9" s="1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6.75" customHeight="1">
      <c r="A10" s="5"/>
      <c r="B10" s="5"/>
      <c r="C10" s="5"/>
      <c r="D10" s="5"/>
      <c r="E10" s="5"/>
      <c r="F10" s="23"/>
      <c r="G10" s="24"/>
      <c r="H10" s="1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8.75">
      <c r="A11" s="5"/>
      <c r="B11" s="9">
        <v>1</v>
      </c>
      <c r="C11" s="26" t="s">
        <v>72</v>
      </c>
      <c r="D11" s="26"/>
      <c r="E11" s="5"/>
      <c r="F11" s="50">
        <v>104754</v>
      </c>
      <c r="G11" s="51">
        <v>61711</v>
      </c>
      <c r="H11" s="1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6.75" customHeight="1">
      <c r="A12" s="5"/>
      <c r="B12" s="9"/>
      <c r="C12" s="26"/>
      <c r="D12" s="26"/>
      <c r="E12" s="5"/>
      <c r="F12" s="50"/>
      <c r="G12" s="51"/>
      <c r="H12" s="1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6.5" customHeight="1">
      <c r="A13" s="5"/>
      <c r="B13" s="9">
        <v>2</v>
      </c>
      <c r="C13" s="26" t="s">
        <v>73</v>
      </c>
      <c r="D13" s="26"/>
      <c r="E13" s="5"/>
      <c r="F13" s="27" t="s">
        <v>61</v>
      </c>
      <c r="G13" s="28" t="s">
        <v>61</v>
      </c>
      <c r="H13" s="1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6.75" customHeight="1">
      <c r="A14" s="5"/>
      <c r="B14" s="9"/>
      <c r="C14" s="26"/>
      <c r="D14" s="26"/>
      <c r="E14" s="5"/>
      <c r="F14" s="50"/>
      <c r="G14" s="51"/>
      <c r="H14" s="1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8.75">
      <c r="A15" s="5"/>
      <c r="B15" s="9">
        <v>3</v>
      </c>
      <c r="C15" s="26" t="s">
        <v>74</v>
      </c>
      <c r="D15" s="26"/>
      <c r="E15" s="5"/>
      <c r="F15" s="27" t="s">
        <v>61</v>
      </c>
      <c r="G15" s="28" t="s">
        <v>61</v>
      </c>
      <c r="H15" s="1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6.75" customHeight="1">
      <c r="A16" s="5"/>
      <c r="B16" s="9"/>
      <c r="C16" s="26"/>
      <c r="D16" s="26"/>
      <c r="E16" s="5"/>
      <c r="F16" s="50"/>
      <c r="G16" s="51"/>
      <c r="H16" s="1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8.75">
      <c r="A17" s="5"/>
      <c r="B17" s="9">
        <v>4</v>
      </c>
      <c r="C17" s="26" t="s">
        <v>75</v>
      </c>
      <c r="D17" s="26"/>
      <c r="E17" s="5"/>
      <c r="F17" s="50">
        <v>375</v>
      </c>
      <c r="G17" s="51">
        <v>375</v>
      </c>
      <c r="H17" s="1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6.75" customHeight="1">
      <c r="A18" s="5"/>
      <c r="B18" s="9"/>
      <c r="C18" s="26"/>
      <c r="D18" s="26"/>
      <c r="E18" s="5"/>
      <c r="F18" s="50"/>
      <c r="G18" s="51"/>
      <c r="H18" s="1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8.75">
      <c r="A19" s="5"/>
      <c r="B19" s="9">
        <v>5</v>
      </c>
      <c r="C19" s="26" t="s">
        <v>76</v>
      </c>
      <c r="D19" s="26"/>
      <c r="E19" s="5"/>
      <c r="F19" s="50">
        <v>2472</v>
      </c>
      <c r="G19" s="51">
        <v>2624</v>
      </c>
      <c r="H19" s="1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6.75" customHeight="1">
      <c r="A20" s="5"/>
      <c r="B20" s="9"/>
      <c r="C20" s="26"/>
      <c r="D20" s="26"/>
      <c r="E20" s="5"/>
      <c r="F20" s="50"/>
      <c r="G20" s="51"/>
      <c r="H20" s="1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8.75">
      <c r="A21" s="5"/>
      <c r="B21" s="9">
        <v>6</v>
      </c>
      <c r="C21" s="26" t="s">
        <v>77</v>
      </c>
      <c r="D21" s="26"/>
      <c r="E21" s="5"/>
      <c r="F21" s="27" t="s">
        <v>61</v>
      </c>
      <c r="G21" s="28" t="s">
        <v>61</v>
      </c>
      <c r="H21" s="1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6.75" customHeight="1">
      <c r="A22" s="5"/>
      <c r="B22" s="9"/>
      <c r="C22" s="26"/>
      <c r="D22" s="26"/>
      <c r="E22" s="5"/>
      <c r="F22" s="50"/>
      <c r="G22" s="51"/>
      <c r="H22" s="1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6.5" customHeight="1">
      <c r="A23" s="5"/>
      <c r="B23" s="9">
        <v>7</v>
      </c>
      <c r="C23" s="26" t="s">
        <v>78</v>
      </c>
      <c r="D23" s="26"/>
      <c r="E23" s="5"/>
      <c r="F23" s="27" t="s">
        <v>61</v>
      </c>
      <c r="G23" s="28" t="s">
        <v>61</v>
      </c>
      <c r="H23" s="1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6.75" customHeight="1">
      <c r="A24" s="5"/>
      <c r="B24" s="9"/>
      <c r="C24" s="26"/>
      <c r="D24" s="26"/>
      <c r="E24" s="5"/>
      <c r="F24" s="50"/>
      <c r="G24" s="51"/>
      <c r="H24" s="1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8.75">
      <c r="A25" s="5"/>
      <c r="B25" s="9">
        <v>8</v>
      </c>
      <c r="C25" s="26" t="s">
        <v>79</v>
      </c>
      <c r="D25" s="26"/>
      <c r="E25" s="5"/>
      <c r="F25" s="50"/>
      <c r="G25" s="51"/>
      <c r="H25" s="1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8.75">
      <c r="A26" s="5"/>
      <c r="B26" s="9"/>
      <c r="C26" s="52"/>
      <c r="D26" s="53" t="s">
        <v>90</v>
      </c>
      <c r="E26" s="54"/>
      <c r="F26" s="55">
        <v>64912</v>
      </c>
      <c r="G26" s="56">
        <v>76023</v>
      </c>
      <c r="H26" s="1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8.75">
      <c r="A27" s="5"/>
      <c r="B27" s="9"/>
      <c r="C27" s="57"/>
      <c r="D27" s="58" t="s">
        <v>91</v>
      </c>
      <c r="E27" s="5"/>
      <c r="F27" s="50">
        <v>86890</v>
      </c>
      <c r="G27" s="51">
        <v>82039</v>
      </c>
      <c r="H27" s="1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8.75">
      <c r="A28" s="5"/>
      <c r="B28" s="9"/>
      <c r="C28" s="57"/>
      <c r="D28" s="58" t="s">
        <v>92</v>
      </c>
      <c r="E28" s="5"/>
      <c r="F28" s="27" t="s">
        <v>61</v>
      </c>
      <c r="G28" s="28" t="s">
        <v>61</v>
      </c>
      <c r="H28" s="1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8.75">
      <c r="A29" s="5"/>
      <c r="B29" s="9"/>
      <c r="C29" s="57"/>
      <c r="D29" s="58" t="s">
        <v>93</v>
      </c>
      <c r="E29" s="5"/>
      <c r="F29" s="50">
        <v>5486</v>
      </c>
      <c r="G29" s="51">
        <v>4523</v>
      </c>
      <c r="H29" s="1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8.75">
      <c r="A30" s="5"/>
      <c r="B30" s="9"/>
      <c r="C30" s="57"/>
      <c r="D30" s="58" t="s">
        <v>94</v>
      </c>
      <c r="E30" s="5"/>
      <c r="F30" s="50">
        <v>8804</v>
      </c>
      <c r="G30" s="51">
        <v>9654</v>
      </c>
      <c r="H30" s="1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8.75">
      <c r="A31" s="5"/>
      <c r="B31" s="9"/>
      <c r="C31" s="41"/>
      <c r="D31" s="41"/>
      <c r="E31" s="54"/>
      <c r="F31" s="55">
        <f>SUM(F26:F30)</f>
        <v>166092</v>
      </c>
      <c r="G31" s="56">
        <f>SUM(G26:G30)</f>
        <v>172239</v>
      </c>
      <c r="H31" s="1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8.75">
      <c r="A32" s="5"/>
      <c r="B32" s="9">
        <v>9</v>
      </c>
      <c r="C32" s="26" t="s">
        <v>80</v>
      </c>
      <c r="D32" s="26"/>
      <c r="E32" s="5"/>
      <c r="F32" s="50"/>
      <c r="G32" s="51"/>
      <c r="H32" s="1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8.75">
      <c r="A33" s="5"/>
      <c r="B33" s="9"/>
      <c r="C33" s="52"/>
      <c r="D33" s="53" t="s">
        <v>95</v>
      </c>
      <c r="E33" s="54"/>
      <c r="F33" s="55">
        <v>21614</v>
      </c>
      <c r="G33" s="56">
        <v>16827</v>
      </c>
      <c r="H33" s="1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8.75">
      <c r="A34" s="5"/>
      <c r="B34" s="9"/>
      <c r="C34" s="57"/>
      <c r="D34" s="58" t="s">
        <v>96</v>
      </c>
      <c r="E34" s="5"/>
      <c r="F34" s="50">
        <v>7782</v>
      </c>
      <c r="G34" s="51">
        <v>10734</v>
      </c>
      <c r="H34" s="1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8.75">
      <c r="A35" s="5"/>
      <c r="B35" s="9"/>
      <c r="C35" s="57"/>
      <c r="D35" s="58" t="s">
        <v>97</v>
      </c>
      <c r="E35" s="5"/>
      <c r="F35" s="50">
        <v>102943</v>
      </c>
      <c r="G35" s="51">
        <v>126254</v>
      </c>
      <c r="H35" s="1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8.75">
      <c r="A36" s="5"/>
      <c r="B36" s="9"/>
      <c r="C36" s="57"/>
      <c r="D36" s="58" t="s">
        <v>98</v>
      </c>
      <c r="E36" s="5"/>
      <c r="F36" s="50">
        <v>2601</v>
      </c>
      <c r="G36" s="51">
        <v>2518</v>
      </c>
      <c r="H36" s="1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8.75">
      <c r="A37" s="5"/>
      <c r="B37" s="9"/>
      <c r="C37" s="57"/>
      <c r="D37" s="58" t="s">
        <v>99</v>
      </c>
      <c r="E37" s="5"/>
      <c r="F37" s="59">
        <v>1026</v>
      </c>
      <c r="G37" s="51">
        <v>513</v>
      </c>
      <c r="H37" s="1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8.75">
      <c r="A38" s="5"/>
      <c r="B38" s="9"/>
      <c r="C38" s="57"/>
      <c r="D38" s="58" t="s">
        <v>100</v>
      </c>
      <c r="E38" s="5"/>
      <c r="F38" s="50">
        <v>541</v>
      </c>
      <c r="G38" s="51">
        <v>4302</v>
      </c>
      <c r="H38" s="1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8.75">
      <c r="A39" s="5"/>
      <c r="B39" s="9"/>
      <c r="C39" s="41"/>
      <c r="D39" s="41"/>
      <c r="E39" s="54"/>
      <c r="F39" s="55">
        <f>SUM(F33:F38)</f>
        <v>136507</v>
      </c>
      <c r="G39" s="56">
        <f>SUM(G33:G38)</f>
        <v>161148</v>
      </c>
      <c r="H39" s="1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6.75" customHeight="1">
      <c r="A40" s="5"/>
      <c r="B40" s="9"/>
      <c r="C40" s="26"/>
      <c r="D40" s="26"/>
      <c r="E40" s="5"/>
      <c r="F40" s="50"/>
      <c r="G40" s="51"/>
      <c r="H40" s="1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8.75">
      <c r="A41" s="5"/>
      <c r="B41" s="9">
        <v>10</v>
      </c>
      <c r="C41" s="26" t="s">
        <v>81</v>
      </c>
      <c r="D41" s="26"/>
      <c r="E41" s="5"/>
      <c r="F41" s="50">
        <f>F31-F39</f>
        <v>29585</v>
      </c>
      <c r="G41" s="51">
        <f>G31-G39</f>
        <v>11091</v>
      </c>
      <c r="H41" s="1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6.75" customHeight="1">
      <c r="A42" s="5"/>
      <c r="B42" s="9"/>
      <c r="C42" s="26"/>
      <c r="D42" s="26"/>
      <c r="E42" s="5"/>
      <c r="F42" s="50"/>
      <c r="G42" s="51"/>
      <c r="H42" s="1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8.75">
      <c r="A43" s="5"/>
      <c r="B43" s="9"/>
      <c r="C43" s="26"/>
      <c r="D43" s="26"/>
      <c r="E43" s="5"/>
      <c r="F43" s="60">
        <f>+F11+F17+F19+F41</f>
        <v>137186</v>
      </c>
      <c r="G43" s="61">
        <f>+G11+G17+G19+G41</f>
        <v>75801</v>
      </c>
      <c r="H43" s="1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6.75" customHeight="1">
      <c r="A44" s="5"/>
      <c r="B44" s="9" t="s">
        <v>54</v>
      </c>
      <c r="C44" s="26" t="s">
        <v>54</v>
      </c>
      <c r="D44" s="26"/>
      <c r="E44" s="5"/>
      <c r="F44" s="62"/>
      <c r="G44" s="63"/>
      <c r="H44" s="1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8.75" customHeight="1">
      <c r="A45" s="5"/>
      <c r="B45" s="9">
        <v>11</v>
      </c>
      <c r="C45" s="26" t="s">
        <v>82</v>
      </c>
      <c r="D45" s="26"/>
      <c r="E45" s="5"/>
      <c r="F45" s="50"/>
      <c r="G45" s="51"/>
      <c r="H45" s="1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8.75">
      <c r="A46" s="5"/>
      <c r="B46" s="9" t="s">
        <v>54</v>
      </c>
      <c r="C46" s="26" t="s">
        <v>83</v>
      </c>
      <c r="D46" s="26"/>
      <c r="E46" s="5"/>
      <c r="F46" s="50">
        <v>40710</v>
      </c>
      <c r="G46" s="51">
        <v>20350</v>
      </c>
      <c r="H46" s="1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8.75">
      <c r="A47" s="5"/>
      <c r="B47" s="9"/>
      <c r="C47" s="26" t="s">
        <v>84</v>
      </c>
      <c r="D47" s="26"/>
      <c r="E47" s="5"/>
      <c r="F47" s="50"/>
      <c r="G47" s="51"/>
      <c r="H47" s="1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8.75">
      <c r="A48" s="5"/>
      <c r="B48" s="9"/>
      <c r="C48" s="52"/>
      <c r="D48" s="53" t="s">
        <v>101</v>
      </c>
      <c r="E48" s="54"/>
      <c r="F48" s="55">
        <v>25174</v>
      </c>
      <c r="G48" s="56">
        <v>5672</v>
      </c>
      <c r="H48" s="1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8.75">
      <c r="A49" s="5"/>
      <c r="B49" s="9"/>
      <c r="C49" s="57"/>
      <c r="D49" s="58" t="s">
        <v>102</v>
      </c>
      <c r="E49" s="5"/>
      <c r="F49" s="50">
        <v>2143</v>
      </c>
      <c r="G49" s="51">
        <v>2143</v>
      </c>
      <c r="H49" s="1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8.75">
      <c r="A50" s="5"/>
      <c r="B50" s="9"/>
      <c r="C50" s="57"/>
      <c r="D50" s="58" t="s">
        <v>103</v>
      </c>
      <c r="E50" s="5"/>
      <c r="F50" s="27" t="s">
        <v>61</v>
      </c>
      <c r="G50" s="28" t="s">
        <v>61</v>
      </c>
      <c r="H50" s="1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8.75">
      <c r="A51" s="5"/>
      <c r="B51" s="9"/>
      <c r="C51" s="57"/>
      <c r="D51" s="58" t="s">
        <v>104</v>
      </c>
      <c r="E51" s="5"/>
      <c r="F51" s="27" t="s">
        <v>61</v>
      </c>
      <c r="G51" s="28" t="s">
        <v>61</v>
      </c>
      <c r="H51" s="1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8.75">
      <c r="A52" s="5"/>
      <c r="B52" s="9"/>
      <c r="C52" s="57"/>
      <c r="D52" s="58" t="s">
        <v>105</v>
      </c>
      <c r="E52" s="5"/>
      <c r="F52" s="50">
        <f>32104-1539-1</f>
        <v>30564</v>
      </c>
      <c r="G52" s="51">
        <v>30063</v>
      </c>
      <c r="H52" s="1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8.75">
      <c r="A53" s="5"/>
      <c r="B53" s="9"/>
      <c r="C53" s="57"/>
      <c r="D53" s="58" t="s">
        <v>106</v>
      </c>
      <c r="E53" s="5"/>
      <c r="F53" s="50">
        <v>0</v>
      </c>
      <c r="G53" s="64">
        <v>-21</v>
      </c>
      <c r="H53" s="1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8.75">
      <c r="A54" s="5"/>
      <c r="B54" s="9"/>
      <c r="C54" s="41"/>
      <c r="D54" s="41"/>
      <c r="E54" s="54"/>
      <c r="F54" s="55">
        <f>SUM(F48:F53)</f>
        <v>57881</v>
      </c>
      <c r="G54" s="56">
        <f>SUM(G48:G53)</f>
        <v>37857</v>
      </c>
      <c r="H54" s="1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.75" customHeight="1">
      <c r="A55" s="5"/>
      <c r="B55" s="9"/>
      <c r="C55" s="26"/>
      <c r="D55" s="26"/>
      <c r="E55" s="5"/>
      <c r="F55" s="50"/>
      <c r="G55" s="51"/>
      <c r="H55" s="1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8.75">
      <c r="A56" s="5"/>
      <c r="B56" s="9"/>
      <c r="C56" s="26"/>
      <c r="D56" s="26" t="s">
        <v>54</v>
      </c>
      <c r="E56" s="5"/>
      <c r="F56" s="55">
        <f>F46+F54</f>
        <v>98591</v>
      </c>
      <c r="G56" s="56">
        <f>G46+G54</f>
        <v>58207</v>
      </c>
      <c r="H56" s="1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6.75" customHeight="1">
      <c r="A57" s="5"/>
      <c r="B57" s="9"/>
      <c r="C57" s="26"/>
      <c r="D57" s="26"/>
      <c r="E57" s="5"/>
      <c r="F57" s="55"/>
      <c r="G57" s="56"/>
      <c r="H57" s="1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8.75">
      <c r="A58" s="5"/>
      <c r="B58" s="9">
        <v>12</v>
      </c>
      <c r="C58" s="26" t="s">
        <v>85</v>
      </c>
      <c r="D58" s="26"/>
      <c r="E58" s="5"/>
      <c r="F58" s="50">
        <v>14587</v>
      </c>
      <c r="G58" s="51">
        <v>7586</v>
      </c>
      <c r="H58" s="1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6.75" customHeight="1">
      <c r="A59" s="5"/>
      <c r="B59" s="9"/>
      <c r="C59" s="26"/>
      <c r="D59" s="26"/>
      <c r="E59" s="5"/>
      <c r="F59" s="50"/>
      <c r="G59" s="51"/>
      <c r="H59" s="1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8.75">
      <c r="A60" s="5"/>
      <c r="B60" s="9">
        <v>13</v>
      </c>
      <c r="C60" s="26" t="s">
        <v>86</v>
      </c>
      <c r="D60" s="26"/>
      <c r="E60" s="5"/>
      <c r="F60" s="50">
        <v>20130</v>
      </c>
      <c r="G60" s="51">
        <v>5500</v>
      </c>
      <c r="H60" s="1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6.75" customHeight="1">
      <c r="A61" s="5"/>
      <c r="B61" s="9"/>
      <c r="C61" s="26"/>
      <c r="D61" s="26"/>
      <c r="E61" s="5"/>
      <c r="F61" s="50"/>
      <c r="G61" s="51"/>
      <c r="H61" s="1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8.75">
      <c r="A62" s="5"/>
      <c r="B62" s="9">
        <v>14</v>
      </c>
      <c r="C62" s="26" t="s">
        <v>87</v>
      </c>
      <c r="D62" s="26"/>
      <c r="E62" s="5"/>
      <c r="F62" s="50" t="s">
        <v>54</v>
      </c>
      <c r="G62" s="51" t="s">
        <v>54</v>
      </c>
      <c r="H62" s="1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6.5" customHeight="1">
      <c r="A63" s="5"/>
      <c r="B63" s="9"/>
      <c r="C63" s="26"/>
      <c r="D63" s="58" t="s">
        <v>100</v>
      </c>
      <c r="E63" s="5"/>
      <c r="F63" s="50">
        <v>934</v>
      </c>
      <c r="G63" s="51">
        <v>1612</v>
      </c>
      <c r="H63" s="1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8" customHeight="1">
      <c r="A64" s="5"/>
      <c r="B64" s="9"/>
      <c r="C64" s="26"/>
      <c r="D64" s="26"/>
      <c r="E64" s="5"/>
      <c r="F64" s="50" t="s">
        <v>54</v>
      </c>
      <c r="G64" s="51" t="s">
        <v>54</v>
      </c>
      <c r="H64" s="1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8.75">
      <c r="A65" s="5"/>
      <c r="B65" s="9">
        <v>15</v>
      </c>
      <c r="C65" s="26" t="s">
        <v>88</v>
      </c>
      <c r="E65" s="5"/>
      <c r="F65" s="50">
        <v>2944</v>
      </c>
      <c r="G65" s="51">
        <v>2896</v>
      </c>
      <c r="H65" s="1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6.75" customHeight="1">
      <c r="A66" s="5"/>
      <c r="B66" s="9"/>
      <c r="C66" s="26"/>
      <c r="D66" s="26"/>
      <c r="E66" s="5"/>
      <c r="F66" s="50"/>
      <c r="G66" s="51"/>
      <c r="H66" s="1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8.75">
      <c r="A67" s="5"/>
      <c r="B67" s="9"/>
      <c r="C67" s="26"/>
      <c r="D67" s="26"/>
      <c r="E67" s="5"/>
      <c r="F67" s="60">
        <f>F56+F58+F60+F63+F65</f>
        <v>137186</v>
      </c>
      <c r="G67" s="60">
        <f>G56+G58+G60+G63+G65</f>
        <v>75801</v>
      </c>
      <c r="H67" s="1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6.75" customHeight="1">
      <c r="A68" s="5"/>
      <c r="B68" s="9"/>
      <c r="C68" s="26"/>
      <c r="D68" s="26"/>
      <c r="E68" s="5"/>
      <c r="F68" s="62"/>
      <c r="G68" s="63"/>
      <c r="H68" s="1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8.75">
      <c r="A69" s="5"/>
      <c r="B69" s="9">
        <v>16</v>
      </c>
      <c r="C69" s="26" t="s">
        <v>89</v>
      </c>
      <c r="D69" s="26"/>
      <c r="E69" s="5"/>
      <c r="F69" s="65">
        <f>(+F56-F19)/40700</f>
        <v>2.3616461916461917</v>
      </c>
      <c r="G69" s="66">
        <f>(+G56-G19)/20350</f>
        <v>2.731351351351351</v>
      </c>
      <c r="H69" s="1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6.75" customHeight="1">
      <c r="A70" s="5"/>
      <c r="B70" s="9"/>
      <c r="C70" s="5"/>
      <c r="D70" s="5"/>
      <c r="E70" s="5"/>
      <c r="F70" s="50"/>
      <c r="G70" s="51"/>
      <c r="H70" s="1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5"/>
      <c r="E71" s="5"/>
      <c r="F71" s="67"/>
      <c r="G71" s="6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>
        <f>F67-F43</f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6"/>
  <sheetViews>
    <sheetView showGridLines="0" showOutlineSymbols="0" zoomScale="87" zoomScaleNormal="87" workbookViewId="0" topLeftCell="A1">
      <selection activeCell="F6" sqref="F6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3.6640625" style="1" customWidth="1"/>
    <col min="4" max="6" width="9.6640625" style="1" customWidth="1"/>
    <col min="7" max="7" width="11.6640625" style="1" customWidth="1"/>
    <col min="8" max="8" width="7.6640625" style="1" customWidth="1"/>
    <col min="9" max="9" width="9.6640625" style="1" customWidth="1"/>
    <col min="10" max="10" width="4.6640625" style="1" customWidth="1"/>
    <col min="11" max="16384" width="9.6640625" style="1" customWidth="1"/>
  </cols>
  <sheetData>
    <row r="1" spans="12:255" ht="15.75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68"/>
      <c r="B3" s="69" t="s">
        <v>112</v>
      </c>
      <c r="C3" s="70"/>
      <c r="D3" s="70"/>
      <c r="E3" s="69" t="s">
        <v>142</v>
      </c>
      <c r="F3" s="70"/>
      <c r="G3" s="70"/>
      <c r="H3" s="70"/>
      <c r="I3" s="70"/>
      <c r="J3" s="70"/>
      <c r="K3" s="6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68"/>
      <c r="B4" s="70"/>
      <c r="C4" s="70"/>
      <c r="D4" s="70"/>
      <c r="E4" s="70"/>
      <c r="F4" s="70"/>
      <c r="G4" s="70"/>
      <c r="H4" s="70"/>
      <c r="I4" s="70"/>
      <c r="J4" s="70"/>
      <c r="K4" s="6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68"/>
      <c r="B5" s="71">
        <v>1</v>
      </c>
      <c r="C5" s="10" t="s">
        <v>113</v>
      </c>
      <c r="D5" s="70"/>
      <c r="E5" s="70"/>
      <c r="F5" s="70"/>
      <c r="G5" s="70"/>
      <c r="H5" s="70"/>
      <c r="I5" s="70"/>
      <c r="J5" s="70"/>
      <c r="K5" s="6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68"/>
      <c r="B6" s="72"/>
      <c r="C6" t="s">
        <v>114</v>
      </c>
      <c r="D6" s="73"/>
      <c r="E6" s="73"/>
      <c r="F6" s="73"/>
      <c r="G6" s="73"/>
      <c r="H6" s="73"/>
      <c r="I6" s="73"/>
      <c r="J6" s="70"/>
      <c r="K6" s="68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68"/>
      <c r="B7" s="72"/>
      <c r="C7" t="s">
        <v>115</v>
      </c>
      <c r="D7" s="73"/>
      <c r="E7" s="73"/>
      <c r="F7" s="73"/>
      <c r="G7" s="73"/>
      <c r="H7" s="73"/>
      <c r="I7" s="73"/>
      <c r="J7" s="70"/>
      <c r="K7" s="68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68"/>
      <c r="B8" s="72"/>
      <c r="C8" s="70"/>
      <c r="D8" s="70"/>
      <c r="E8" s="70"/>
      <c r="F8" s="70"/>
      <c r="G8" s="70"/>
      <c r="H8" s="70"/>
      <c r="I8" s="70"/>
      <c r="J8" s="70"/>
      <c r="K8" s="6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68"/>
      <c r="B9" s="71">
        <v>2</v>
      </c>
      <c r="C9" s="10" t="s">
        <v>26</v>
      </c>
      <c r="D9" s="70"/>
      <c r="E9" s="70"/>
      <c r="F9" s="70"/>
      <c r="G9" s="72"/>
      <c r="I9" s="1" t="s">
        <v>146</v>
      </c>
      <c r="J9" s="70"/>
      <c r="K9" s="6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68"/>
      <c r="B10" s="71"/>
      <c r="C10" s="10"/>
      <c r="D10" s="70"/>
      <c r="E10" s="70"/>
      <c r="F10" s="70"/>
      <c r="G10" s="72" t="s">
        <v>143</v>
      </c>
      <c r="I10" s="72" t="s">
        <v>143</v>
      </c>
      <c r="J10" s="70"/>
      <c r="K10" s="6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68"/>
      <c r="B11" s="71"/>
      <c r="C11" s="10"/>
      <c r="D11" s="70"/>
      <c r="E11" s="70"/>
      <c r="F11" s="70"/>
      <c r="G11" s="72" t="s">
        <v>144</v>
      </c>
      <c r="I11" s="72" t="s">
        <v>144</v>
      </c>
      <c r="J11" s="70"/>
      <c r="K11" s="6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68"/>
      <c r="B12" s="71"/>
      <c r="C12" s="10"/>
      <c r="D12" s="70"/>
      <c r="E12" s="70"/>
      <c r="F12" s="70"/>
      <c r="G12" s="72" t="s">
        <v>145</v>
      </c>
      <c r="I12" s="72" t="s">
        <v>147</v>
      </c>
      <c r="J12" s="70"/>
      <c r="K12" s="6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68"/>
      <c r="B13" s="72"/>
      <c r="C13" s="70" t="s">
        <v>54</v>
      </c>
      <c r="D13" s="70"/>
      <c r="E13" s="70"/>
      <c r="F13" s="70"/>
      <c r="G13" s="72" t="s">
        <v>59</v>
      </c>
      <c r="I13" s="72" t="s">
        <v>59</v>
      </c>
      <c r="J13" s="70"/>
      <c r="K13" s="6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.75">
      <c r="A14" s="68"/>
      <c r="B14" s="72"/>
      <c r="C14" s="70" t="s">
        <v>54</v>
      </c>
      <c r="D14" s="70"/>
      <c r="E14" s="70"/>
      <c r="F14" s="70"/>
      <c r="G14" s="74" t="s">
        <v>60</v>
      </c>
      <c r="I14" s="74" t="s">
        <v>60</v>
      </c>
      <c r="J14" s="70"/>
      <c r="K14" s="6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.75">
      <c r="A15" s="68"/>
      <c r="B15" s="72"/>
      <c r="C15" s="70" t="s">
        <v>116</v>
      </c>
      <c r="D15" s="70"/>
      <c r="E15" s="70"/>
      <c r="F15" s="70"/>
      <c r="H15" s="70"/>
      <c r="J15" s="70"/>
      <c r="K15" s="6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.75">
      <c r="A16" s="68"/>
      <c r="B16" s="72"/>
      <c r="C16" s="75" t="s">
        <v>117</v>
      </c>
      <c r="D16" s="70"/>
      <c r="E16" s="70"/>
      <c r="F16" s="70"/>
      <c r="G16" s="1">
        <v>11</v>
      </c>
      <c r="H16" s="70"/>
      <c r="I16" s="1">
        <f>473+11</f>
        <v>484</v>
      </c>
      <c r="J16" s="70"/>
      <c r="K16" s="6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.75">
      <c r="A17" s="68"/>
      <c r="B17" s="72"/>
      <c r="C17" s="70"/>
      <c r="D17" s="70"/>
      <c r="E17" s="70"/>
      <c r="F17" s="70"/>
      <c r="G17" s="76"/>
      <c r="H17" s="70"/>
      <c r="I17" s="76"/>
      <c r="J17" s="70"/>
      <c r="K17" s="6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.75">
      <c r="A18" s="68"/>
      <c r="B18" s="71">
        <v>3</v>
      </c>
      <c r="C18" s="10" t="s">
        <v>47</v>
      </c>
      <c r="D18" s="70"/>
      <c r="E18" s="70"/>
      <c r="F18" s="70"/>
      <c r="G18" s="70"/>
      <c r="H18" s="70"/>
      <c r="I18" s="70"/>
      <c r="J18" s="70"/>
      <c r="K18" s="6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.75">
      <c r="A19" s="68"/>
      <c r="B19" s="72"/>
      <c r="C19" s="70" t="s">
        <v>118</v>
      </c>
      <c r="D19" s="70"/>
      <c r="E19" s="70"/>
      <c r="F19" s="70"/>
      <c r="G19" s="70"/>
      <c r="H19" s="70"/>
      <c r="I19" s="70"/>
      <c r="J19" s="70"/>
      <c r="K19" s="6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.75">
      <c r="A20" s="68"/>
      <c r="B20" s="72"/>
      <c r="C20" s="70"/>
      <c r="D20" s="70"/>
      <c r="E20" s="70"/>
      <c r="F20" s="70"/>
      <c r="G20" s="70"/>
      <c r="H20" s="70"/>
      <c r="I20" s="70"/>
      <c r="J20" s="70"/>
      <c r="K20" s="6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.75">
      <c r="A21" s="68"/>
      <c r="B21" s="71">
        <v>4</v>
      </c>
      <c r="C21" s="10" t="s">
        <v>119</v>
      </c>
      <c r="D21" s="70"/>
      <c r="E21" s="70"/>
      <c r="F21" s="70"/>
      <c r="G21" s="70"/>
      <c r="H21" s="70"/>
      <c r="I21" s="70"/>
      <c r="J21" s="70"/>
      <c r="K21" s="6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.75">
      <c r="A22" s="68"/>
      <c r="B22" s="72"/>
      <c r="C22" s="70" t="s">
        <v>120</v>
      </c>
      <c r="D22" s="70"/>
      <c r="E22" s="70"/>
      <c r="F22" s="70"/>
      <c r="G22" s="72"/>
      <c r="I22" s="1" t="s">
        <v>146</v>
      </c>
      <c r="J22" s="70"/>
      <c r="K22" s="6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68"/>
      <c r="B23" s="72"/>
      <c r="C23" s="70"/>
      <c r="D23" s="70"/>
      <c r="E23" s="70"/>
      <c r="F23" s="77"/>
      <c r="G23" s="72" t="s">
        <v>143</v>
      </c>
      <c r="I23" s="72" t="s">
        <v>143</v>
      </c>
      <c r="J23" s="70"/>
      <c r="K23" s="6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68"/>
      <c r="B24" s="72"/>
      <c r="C24" s="70"/>
      <c r="D24" s="70"/>
      <c r="E24" s="70"/>
      <c r="F24" s="77"/>
      <c r="G24" s="72" t="s">
        <v>144</v>
      </c>
      <c r="I24" s="72" t="s">
        <v>144</v>
      </c>
      <c r="J24" s="70"/>
      <c r="K24" s="6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68"/>
      <c r="B25" s="72"/>
      <c r="C25" s="70"/>
      <c r="D25" s="70"/>
      <c r="E25" s="70"/>
      <c r="F25" s="77"/>
      <c r="G25" s="72" t="s">
        <v>145</v>
      </c>
      <c r="I25" s="72" t="s">
        <v>147</v>
      </c>
      <c r="J25" s="70"/>
      <c r="K25" s="6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68"/>
      <c r="B26" s="72"/>
      <c r="C26" s="78" t="s">
        <v>60</v>
      </c>
      <c r="D26" s="70"/>
      <c r="E26" s="70"/>
      <c r="F26" s="77"/>
      <c r="G26" s="72" t="s">
        <v>59</v>
      </c>
      <c r="I26" s="72" t="s">
        <v>59</v>
      </c>
      <c r="J26" s="70"/>
      <c r="K26" s="6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68"/>
      <c r="B27" s="72"/>
      <c r="C27" s="70" t="s">
        <v>121</v>
      </c>
      <c r="D27" s="70"/>
      <c r="E27" s="70"/>
      <c r="F27" s="77"/>
      <c r="G27" s="79">
        <v>361</v>
      </c>
      <c r="I27" s="79">
        <v>2021</v>
      </c>
      <c r="J27" s="70"/>
      <c r="K27" s="6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68"/>
      <c r="B28" s="72"/>
      <c r="C28" s="70" t="s">
        <v>122</v>
      </c>
      <c r="D28" s="70"/>
      <c r="E28" s="70"/>
      <c r="F28" s="77"/>
      <c r="G28" s="80">
        <v>-242</v>
      </c>
      <c r="I28" s="80">
        <v>48</v>
      </c>
      <c r="J28" s="70"/>
      <c r="K28" s="6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.75">
      <c r="A29" s="68"/>
      <c r="B29" s="72"/>
      <c r="C29" s="70" t="s">
        <v>123</v>
      </c>
      <c r="D29" s="70"/>
      <c r="E29" s="70"/>
      <c r="F29" s="77"/>
      <c r="G29" s="72" t="s">
        <v>62</v>
      </c>
      <c r="I29" s="72" t="s">
        <v>62</v>
      </c>
      <c r="J29" s="70"/>
      <c r="K29" s="6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68"/>
      <c r="B30" s="72"/>
      <c r="C30" s="70" t="s">
        <v>124</v>
      </c>
      <c r="D30" s="70"/>
      <c r="E30" s="70"/>
      <c r="F30" s="77"/>
      <c r="G30" s="80">
        <v>0</v>
      </c>
      <c r="I30" s="80">
        <v>0</v>
      </c>
      <c r="J30" s="70"/>
      <c r="K30" s="6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68"/>
      <c r="B31" s="72"/>
      <c r="C31" s="77"/>
      <c r="D31" s="70"/>
      <c r="E31" s="70"/>
      <c r="F31" s="77"/>
      <c r="G31" s="81">
        <f>SUM(G27:G30)</f>
        <v>119</v>
      </c>
      <c r="I31" s="81">
        <f>SUM(I27:I30)</f>
        <v>2069</v>
      </c>
      <c r="J31" s="70"/>
      <c r="K31" s="6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.75">
      <c r="A32" s="68"/>
      <c r="B32" s="72"/>
      <c r="C32" s="77"/>
      <c r="D32" s="70"/>
      <c r="E32" s="77"/>
      <c r="F32" s="77"/>
      <c r="G32" s="82"/>
      <c r="I32" s="83"/>
      <c r="J32" s="77"/>
      <c r="K32" s="68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.75">
      <c r="A33" s="68"/>
      <c r="B33" s="72"/>
      <c r="C33" s="77" t="s">
        <v>125</v>
      </c>
      <c r="D33" s="70"/>
      <c r="E33" s="77"/>
      <c r="F33" s="77"/>
      <c r="G33" s="77"/>
      <c r="H33" s="77"/>
      <c r="I33" s="77"/>
      <c r="J33" s="77"/>
      <c r="K33" s="68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.75">
      <c r="A34" s="68"/>
      <c r="B34" s="72"/>
      <c r="C34" s="77" t="s">
        <v>126</v>
      </c>
      <c r="D34" s="70"/>
      <c r="E34" s="77"/>
      <c r="F34" s="77"/>
      <c r="G34" s="77"/>
      <c r="H34" s="77"/>
      <c r="I34" s="77"/>
      <c r="J34" s="77"/>
      <c r="K34" s="6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.75">
      <c r="A35" s="68"/>
      <c r="B35" s="72"/>
      <c r="C35" s="77" t="s">
        <v>127</v>
      </c>
      <c r="D35" s="70"/>
      <c r="E35" s="77"/>
      <c r="F35" s="77"/>
      <c r="G35" s="77"/>
      <c r="H35" s="77"/>
      <c r="I35" s="77"/>
      <c r="J35" s="77"/>
      <c r="K35" s="68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.75">
      <c r="A36" s="68"/>
      <c r="B36" s="72"/>
      <c r="C36" s="70"/>
      <c r="D36" s="70"/>
      <c r="E36" s="70"/>
      <c r="F36" s="70"/>
      <c r="G36" s="70"/>
      <c r="H36" s="70"/>
      <c r="I36" s="70"/>
      <c r="J36" s="70"/>
      <c r="K36" s="6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68"/>
      <c r="B37" s="71">
        <v>5</v>
      </c>
      <c r="C37" s="10" t="s">
        <v>128</v>
      </c>
      <c r="D37" s="70"/>
      <c r="E37" s="70"/>
      <c r="F37" s="70"/>
      <c r="G37" s="70"/>
      <c r="H37" s="70"/>
      <c r="I37" s="70"/>
      <c r="J37" s="70"/>
      <c r="K37" s="68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68"/>
      <c r="B38" s="72"/>
      <c r="C38" t="s">
        <v>129</v>
      </c>
      <c r="D38" s="73"/>
      <c r="E38" s="73"/>
      <c r="F38" s="73"/>
      <c r="G38" s="73"/>
      <c r="H38" s="73"/>
      <c r="I38" s="73"/>
      <c r="J38" s="70"/>
      <c r="K38" s="6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68"/>
      <c r="B39" s="72"/>
      <c r="C39" t="s">
        <v>130</v>
      </c>
      <c r="D39" s="73"/>
      <c r="E39" s="73"/>
      <c r="F39" s="73"/>
      <c r="G39" s="73"/>
      <c r="H39" s="73"/>
      <c r="I39" s="73"/>
      <c r="J39" s="70"/>
      <c r="K39" s="68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68"/>
      <c r="B40" s="72"/>
      <c r="C40" s="70"/>
      <c r="D40" s="70"/>
      <c r="E40" s="70"/>
      <c r="F40" s="70"/>
      <c r="G40" s="70"/>
      <c r="H40" s="70"/>
      <c r="I40" s="70"/>
      <c r="J40" s="70"/>
      <c r="K40" s="68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68"/>
      <c r="B41" s="71">
        <v>6</v>
      </c>
      <c r="C41" s="10" t="s">
        <v>131</v>
      </c>
      <c r="D41" s="70"/>
      <c r="E41" s="70"/>
      <c r="F41" s="70"/>
      <c r="G41" s="70"/>
      <c r="H41" s="70"/>
      <c r="I41" s="70"/>
      <c r="J41" s="70"/>
      <c r="K41" s="68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.75">
      <c r="A42" s="68"/>
      <c r="B42" s="72"/>
      <c r="C42" s="70"/>
      <c r="D42" s="70"/>
      <c r="E42" s="70"/>
      <c r="F42" s="70"/>
      <c r="G42" s="70"/>
      <c r="H42" s="70"/>
      <c r="I42" s="70"/>
      <c r="J42" s="70"/>
      <c r="K42" s="6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.75">
      <c r="A43" s="68"/>
      <c r="B43" s="72"/>
      <c r="C43" s="70" t="s">
        <v>3</v>
      </c>
      <c r="D43" t="s">
        <v>132</v>
      </c>
      <c r="E43" s="73"/>
      <c r="F43" s="73"/>
      <c r="G43" s="73"/>
      <c r="H43" s="73"/>
      <c r="I43" s="73"/>
      <c r="J43" s="70"/>
      <c r="K43" s="68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.75">
      <c r="A44" s="68"/>
      <c r="B44" s="72"/>
      <c r="C44" s="70"/>
      <c r="D44" s="70" t="s">
        <v>133</v>
      </c>
      <c r="E44" s="70"/>
      <c r="F44" s="70"/>
      <c r="G44" s="70"/>
      <c r="H44" s="70"/>
      <c r="I44" s="70"/>
      <c r="J44" s="70"/>
      <c r="K44" s="6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.75">
      <c r="A45" s="68"/>
      <c r="B45" s="72"/>
      <c r="C45" s="70"/>
      <c r="D45" s="70" t="s">
        <v>134</v>
      </c>
      <c r="E45" s="70"/>
      <c r="F45" s="70"/>
      <c r="G45" s="70"/>
      <c r="H45" s="70"/>
      <c r="I45" s="70"/>
      <c r="J45" s="70"/>
      <c r="K45" s="68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.75">
      <c r="A46" s="68"/>
      <c r="B46" s="72"/>
      <c r="C46" s="70"/>
      <c r="D46" s="70"/>
      <c r="E46" s="70"/>
      <c r="F46" s="70"/>
      <c r="G46" s="70"/>
      <c r="H46" s="77"/>
      <c r="I46" s="72" t="s">
        <v>60</v>
      </c>
      <c r="J46" s="70"/>
      <c r="K46" s="6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68"/>
      <c r="B47" s="72"/>
      <c r="C47" s="70"/>
      <c r="D47" s="70" t="s">
        <v>135</v>
      </c>
      <c r="E47" s="70"/>
      <c r="F47" s="70"/>
      <c r="G47" s="70"/>
      <c r="H47" s="77"/>
      <c r="I47" s="72" t="s">
        <v>148</v>
      </c>
      <c r="J47" s="70"/>
      <c r="K47" s="6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68"/>
      <c r="B48" s="72"/>
      <c r="C48" s="70"/>
      <c r="D48" s="70" t="s">
        <v>136</v>
      </c>
      <c r="E48" s="70"/>
      <c r="F48" s="70"/>
      <c r="G48" s="70"/>
      <c r="H48" s="77"/>
      <c r="I48" s="84" t="s">
        <v>148</v>
      </c>
      <c r="J48" s="70"/>
      <c r="K48" s="6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68"/>
      <c r="B49" s="72"/>
      <c r="C49" s="70"/>
      <c r="D49" s="70" t="s">
        <v>137</v>
      </c>
      <c r="E49" s="10"/>
      <c r="F49" s="10"/>
      <c r="G49" s="10"/>
      <c r="H49" s="85"/>
      <c r="I49" s="84" t="s">
        <v>148</v>
      </c>
      <c r="J49" s="70"/>
      <c r="K49" s="6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68"/>
      <c r="B50" s="72"/>
      <c r="C50" s="70"/>
      <c r="D50" s="70"/>
      <c r="E50" s="70"/>
      <c r="F50" s="70"/>
      <c r="G50" s="70"/>
      <c r="H50" s="70"/>
      <c r="I50" s="76"/>
      <c r="J50" s="70"/>
      <c r="K50" s="68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68"/>
      <c r="B51" s="72"/>
      <c r="C51" s="70"/>
      <c r="D51" s="70"/>
      <c r="E51" s="70"/>
      <c r="F51" s="70"/>
      <c r="G51" s="70"/>
      <c r="H51" s="70"/>
      <c r="I51" s="70"/>
      <c r="J51" s="70"/>
      <c r="K51" s="68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68"/>
      <c r="B52" s="72"/>
      <c r="C52" s="70" t="s">
        <v>4</v>
      </c>
      <c r="D52" s="70" t="s">
        <v>138</v>
      </c>
      <c r="E52" s="70"/>
      <c r="F52" s="70"/>
      <c r="G52" s="70"/>
      <c r="H52" s="70"/>
      <c r="I52" s="70"/>
      <c r="J52" s="70"/>
      <c r="K52" s="68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68"/>
      <c r="B53" s="72"/>
      <c r="C53" s="70"/>
      <c r="D53" s="70"/>
      <c r="E53" s="70"/>
      <c r="F53" s="70"/>
      <c r="G53" s="70"/>
      <c r="H53" s="77"/>
      <c r="I53" s="72" t="s">
        <v>60</v>
      </c>
      <c r="J53" s="70"/>
      <c r="K53" s="6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68"/>
      <c r="B54" s="72"/>
      <c r="C54" s="70"/>
      <c r="D54" s="70" t="s">
        <v>139</v>
      </c>
      <c r="E54" s="70"/>
      <c r="F54" s="70"/>
      <c r="G54" s="70"/>
      <c r="H54" s="77"/>
      <c r="I54" s="80">
        <f>569+3</f>
        <v>572</v>
      </c>
      <c r="J54" s="70"/>
      <c r="K54" s="68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68"/>
      <c r="B55" s="72"/>
      <c r="C55" s="70"/>
      <c r="D55" s="70" t="s">
        <v>140</v>
      </c>
      <c r="E55" s="70"/>
      <c r="F55" s="70"/>
      <c r="G55" s="70"/>
      <c r="H55" s="77"/>
      <c r="I55" s="81">
        <v>375</v>
      </c>
      <c r="J55" s="70"/>
      <c r="K55" s="68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.75">
      <c r="A56" s="68"/>
      <c r="B56" s="72"/>
      <c r="C56" s="70"/>
      <c r="D56" s="70" t="s">
        <v>141</v>
      </c>
      <c r="E56" s="70"/>
      <c r="F56" s="70"/>
      <c r="G56" s="70"/>
      <c r="H56" s="77"/>
      <c r="I56" s="81">
        <v>255</v>
      </c>
      <c r="J56" s="70"/>
      <c r="K56" s="68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>
      <c r="A57" s="68"/>
      <c r="B57" s="72"/>
      <c r="C57" s="70"/>
      <c r="D57" s="70"/>
      <c r="E57" s="70"/>
      <c r="F57" s="70"/>
      <c r="G57" s="70"/>
      <c r="H57" s="70"/>
      <c r="I57" s="76"/>
      <c r="J57" s="70"/>
      <c r="K57" s="68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68"/>
      <c r="B58" s="72"/>
      <c r="C58" s="70"/>
      <c r="D58" s="70"/>
      <c r="E58" s="70"/>
      <c r="F58" s="70"/>
      <c r="G58" s="70"/>
      <c r="H58" s="70"/>
      <c r="I58" s="70"/>
      <c r="J58" s="70"/>
      <c r="K58" s="68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"/>
      <c r="B59" s="7"/>
      <c r="C59" s="2"/>
      <c r="D59" s="4"/>
      <c r="E59" s="4"/>
      <c r="F59" s="2"/>
      <c r="G59" s="2"/>
      <c r="H59" s="2"/>
      <c r="I59" s="2"/>
      <c r="J59" s="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5"/>
      <c r="B60" s="7"/>
      <c r="C60" s="2"/>
      <c r="D60" s="86"/>
      <c r="E60" s="86"/>
      <c r="F60" s="2"/>
      <c r="G60" s="2"/>
      <c r="H60" s="2"/>
      <c r="I60" s="2"/>
      <c r="J60" s="2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"/>
      <c r="B61" s="7"/>
      <c r="C61" s="2"/>
      <c r="D61" s="2"/>
      <c r="E61" s="2"/>
      <c r="F61" s="2"/>
      <c r="G61" s="2"/>
      <c r="H61" s="2"/>
      <c r="I61" s="2"/>
      <c r="J61" s="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"/>
      <c r="B62" s="7"/>
      <c r="C62" s="2"/>
      <c r="D62" s="2"/>
      <c r="E62" s="2"/>
      <c r="F62" s="2"/>
      <c r="G62" s="2"/>
      <c r="H62" s="2"/>
      <c r="I62" s="2"/>
      <c r="J62" s="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.75">
      <c r="A63" s="5"/>
      <c r="B63" s="7"/>
      <c r="C63" s="2"/>
      <c r="D63" s="2"/>
      <c r="E63" s="2"/>
      <c r="F63" s="2"/>
      <c r="G63" s="2"/>
      <c r="H63" s="2"/>
      <c r="I63" s="2"/>
      <c r="J63" s="2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.75">
      <c r="A64" s="5"/>
      <c r="B64" s="7"/>
      <c r="C64" s="2"/>
      <c r="D64" s="4"/>
      <c r="E64" s="4"/>
      <c r="F64" s="2"/>
      <c r="G64" s="2"/>
      <c r="H64" s="2"/>
      <c r="I64" s="2"/>
      <c r="J64" s="2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5"/>
      <c r="B65" s="7"/>
      <c r="C65" s="2"/>
      <c r="D65" s="2"/>
      <c r="E65" s="2"/>
      <c r="F65" s="2"/>
      <c r="G65" s="2"/>
      <c r="H65" s="2"/>
      <c r="I65" s="2"/>
      <c r="J65" s="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5"/>
      <c r="B66" s="7"/>
      <c r="C66" s="2"/>
      <c r="D66" s="2"/>
      <c r="E66" s="2"/>
      <c r="F66" s="2"/>
      <c r="G66" s="2"/>
      <c r="H66" s="2"/>
      <c r="I66" s="2"/>
      <c r="J66" s="2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5"/>
      <c r="B67" s="7"/>
      <c r="C67" s="4"/>
      <c r="D67" s="4"/>
      <c r="E67" s="4"/>
      <c r="F67" s="2"/>
      <c r="G67" s="2"/>
      <c r="H67" s="2"/>
      <c r="I67" s="2"/>
      <c r="J67" s="2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5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5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.75">
      <c r="A70" s="5"/>
      <c r="B70" s="9"/>
      <c r="C70" s="11"/>
      <c r="D70" s="11"/>
      <c r="E70" s="1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11"/>
      <c r="D71" s="11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11"/>
      <c r="E76" s="1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11"/>
      <c r="D87" s="11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11"/>
      <c r="D90" s="11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9"/>
      <c r="C91" s="11"/>
      <c r="D91" s="11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9"/>
      <c r="C94" s="11"/>
      <c r="D94" s="11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9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9"/>
      <c r="C97" s="11"/>
      <c r="D97" s="11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9"/>
      <c r="C99" s="11"/>
      <c r="D99" s="11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9"/>
      <c r="C100" s="11"/>
      <c r="D100" s="11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9"/>
      <c r="C101" s="11"/>
      <c r="D101" s="11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9"/>
      <c r="C104" s="11"/>
      <c r="D104" s="11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OutlineSymbols="0" zoomScale="87" zoomScaleNormal="87" workbookViewId="0" topLeftCell="A1">
      <selection activeCell="E1" sqref="E1"/>
    </sheetView>
  </sheetViews>
  <sheetFormatPr defaultColWidth="8.88671875" defaultRowHeight="15"/>
  <cols>
    <col min="1" max="1" width="4.6640625" style="1" customWidth="1"/>
    <col min="2" max="2" width="5.6640625" style="1" customWidth="1"/>
    <col min="3" max="3" width="4.6640625" style="1" customWidth="1"/>
    <col min="4" max="8" width="9.6640625" style="1" customWidth="1"/>
    <col min="9" max="9" width="4.6640625" style="1" customWidth="1"/>
    <col min="10" max="10" width="7.6640625" style="1" customWidth="1"/>
    <col min="11" max="11" width="5.6640625" style="1" customWidth="1"/>
    <col min="12" max="12" width="6.6640625" style="1" customWidth="1"/>
    <col min="13" max="16384" width="9.6640625" style="1" customWidth="1"/>
  </cols>
  <sheetData>
    <row r="1" spans="1:11" ht="15.75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87"/>
      <c r="B2" s="88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7"/>
      <c r="B3" s="88"/>
      <c r="C3" s="87"/>
      <c r="D3" s="87"/>
      <c r="E3" s="87"/>
      <c r="F3" s="87"/>
      <c r="G3" s="87"/>
      <c r="H3" s="87"/>
      <c r="I3" s="87"/>
      <c r="J3" s="89" t="s">
        <v>196</v>
      </c>
      <c r="K3" s="87"/>
    </row>
    <row r="4" spans="1:11" ht="15.75">
      <c r="A4" s="87"/>
      <c r="B4" s="88"/>
      <c r="C4" s="87"/>
      <c r="D4" s="87"/>
      <c r="E4" s="87"/>
      <c r="F4" s="87"/>
      <c r="G4" s="87"/>
      <c r="H4" s="87"/>
      <c r="I4" s="87"/>
      <c r="J4" s="87"/>
      <c r="K4" s="87"/>
    </row>
    <row r="5" spans="1:12" ht="15.75">
      <c r="A5" s="87"/>
      <c r="B5" s="90">
        <v>7</v>
      </c>
      <c r="C5" s="91" t="s">
        <v>153</v>
      </c>
      <c r="D5" s="80"/>
      <c r="E5" s="80"/>
      <c r="F5" s="80"/>
      <c r="G5" s="80"/>
      <c r="H5" s="80"/>
      <c r="I5" s="80"/>
      <c r="J5" s="80"/>
      <c r="K5" s="80"/>
      <c r="L5" s="77"/>
    </row>
    <row r="6" spans="1:12" ht="15.75">
      <c r="A6" s="87"/>
      <c r="B6" s="90"/>
      <c r="C6" s="91" t="s">
        <v>154</v>
      </c>
      <c r="D6" s="80"/>
      <c r="E6" s="80"/>
      <c r="F6" s="80"/>
      <c r="G6" s="80"/>
      <c r="H6" s="80"/>
      <c r="I6" s="80"/>
      <c r="J6" s="80"/>
      <c r="K6" s="80"/>
      <c r="L6" s="77"/>
    </row>
    <row r="7" spans="1:12" ht="15.75">
      <c r="A7" s="87"/>
      <c r="B7" s="92"/>
      <c r="C7" s="80"/>
      <c r="D7" s="80"/>
      <c r="E7" s="80"/>
      <c r="F7" s="80"/>
      <c r="G7" s="80"/>
      <c r="H7" s="80"/>
      <c r="I7" s="80"/>
      <c r="J7" s="80"/>
      <c r="K7" s="80"/>
      <c r="L7" s="77"/>
    </row>
    <row r="8" spans="1:12" ht="15.75">
      <c r="A8" s="87"/>
      <c r="B8" s="92"/>
      <c r="C8" s="80" t="s">
        <v>155</v>
      </c>
      <c r="D8" s="80"/>
      <c r="E8" s="80"/>
      <c r="F8" s="80"/>
      <c r="G8" s="80"/>
      <c r="H8" s="80"/>
      <c r="I8" s="80"/>
      <c r="J8" s="80"/>
      <c r="K8" s="80"/>
      <c r="L8" s="77"/>
    </row>
    <row r="9" spans="1:12" ht="15.75">
      <c r="A9" s="87"/>
      <c r="B9" s="92"/>
      <c r="C9" s="80" t="s">
        <v>156</v>
      </c>
      <c r="D9" s="80"/>
      <c r="E9" s="80"/>
      <c r="F9" s="80"/>
      <c r="G9" s="80"/>
      <c r="H9" s="77"/>
      <c r="I9" s="80"/>
      <c r="J9" s="80"/>
      <c r="K9" s="80"/>
      <c r="L9" s="77"/>
    </row>
    <row r="10" spans="1:12" ht="15.75">
      <c r="A10" s="87"/>
      <c r="B10" s="92"/>
      <c r="C10" s="80"/>
      <c r="D10" s="80"/>
      <c r="E10" s="80"/>
      <c r="F10" s="80"/>
      <c r="G10" s="77" t="s">
        <v>188</v>
      </c>
      <c r="I10" s="77" t="s">
        <v>188</v>
      </c>
      <c r="J10" s="80"/>
      <c r="K10" s="80"/>
      <c r="L10" s="77"/>
    </row>
    <row r="11" spans="1:12" ht="15.75">
      <c r="A11" s="87"/>
      <c r="B11" s="92"/>
      <c r="C11" s="93" t="s">
        <v>157</v>
      </c>
      <c r="D11" s="80"/>
      <c r="E11" s="80"/>
      <c r="F11" s="80"/>
      <c r="G11" s="78" t="s">
        <v>189</v>
      </c>
      <c r="I11" s="78" t="s">
        <v>195</v>
      </c>
      <c r="J11" s="80"/>
      <c r="K11" s="80"/>
      <c r="L11" s="77"/>
    </row>
    <row r="12" spans="1:12" ht="15.75">
      <c r="A12" s="87"/>
      <c r="B12" s="92"/>
      <c r="C12" s="80" t="s">
        <v>158</v>
      </c>
      <c r="D12" s="80"/>
      <c r="E12" s="80"/>
      <c r="F12" s="80"/>
      <c r="G12" s="94" t="s">
        <v>190</v>
      </c>
      <c r="I12" s="94">
        <v>0.7</v>
      </c>
      <c r="J12" s="80"/>
      <c r="K12" s="80"/>
      <c r="L12" s="77"/>
    </row>
    <row r="13" spans="1:12" ht="6" customHeight="1">
      <c r="A13" s="87"/>
      <c r="B13" s="92"/>
      <c r="C13" s="80"/>
      <c r="D13" s="80"/>
      <c r="E13" s="80"/>
      <c r="F13" s="80"/>
      <c r="G13" s="94"/>
      <c r="I13" s="94"/>
      <c r="J13" s="80"/>
      <c r="K13" s="80"/>
      <c r="L13" s="77"/>
    </row>
    <row r="14" spans="1:12" ht="15.75">
      <c r="A14" s="87"/>
      <c r="B14" s="92"/>
      <c r="C14" s="80" t="s">
        <v>159</v>
      </c>
      <c r="D14" s="80"/>
      <c r="E14" s="80"/>
      <c r="F14" s="80"/>
      <c r="G14" s="94">
        <v>0.67</v>
      </c>
      <c r="I14" s="95" t="s">
        <v>190</v>
      </c>
      <c r="J14" s="80"/>
      <c r="K14" s="80"/>
      <c r="L14" s="77"/>
    </row>
    <row r="15" spans="1:12" ht="15.75">
      <c r="A15" s="87"/>
      <c r="B15" s="92"/>
      <c r="C15" s="80"/>
      <c r="D15" s="80"/>
      <c r="E15" s="80"/>
      <c r="F15" s="80"/>
      <c r="G15" s="80"/>
      <c r="H15" s="77"/>
      <c r="I15" s="80"/>
      <c r="J15" s="80"/>
      <c r="K15" s="80"/>
      <c r="L15" s="77"/>
    </row>
    <row r="16" spans="1:12" ht="15.75">
      <c r="A16" s="87"/>
      <c r="B16" s="92"/>
      <c r="C16" s="80"/>
      <c r="D16" s="80"/>
      <c r="E16" s="80"/>
      <c r="F16" s="80"/>
      <c r="G16" s="80"/>
      <c r="H16" s="80"/>
      <c r="I16" s="80"/>
      <c r="J16" s="80"/>
      <c r="K16" s="80"/>
      <c r="L16" s="77"/>
    </row>
    <row r="17" spans="1:12" ht="15.75">
      <c r="A17" s="87"/>
      <c r="B17" s="90">
        <v>8</v>
      </c>
      <c r="C17" s="91" t="s">
        <v>160</v>
      </c>
      <c r="D17" s="80"/>
      <c r="E17" s="80"/>
      <c r="F17" s="80"/>
      <c r="G17" s="80"/>
      <c r="H17" s="80"/>
      <c r="I17" s="80"/>
      <c r="J17" s="80"/>
      <c r="K17" s="80"/>
      <c r="L17" s="77"/>
    </row>
    <row r="18" spans="1:12" ht="15.75">
      <c r="A18" s="87"/>
      <c r="B18" s="90"/>
      <c r="C18" s="91" t="s">
        <v>161</v>
      </c>
      <c r="D18" s="80"/>
      <c r="E18" s="80"/>
      <c r="F18" s="80"/>
      <c r="G18" s="80"/>
      <c r="H18" s="80"/>
      <c r="I18" s="80"/>
      <c r="J18" s="80"/>
      <c r="K18" s="80"/>
      <c r="L18" s="77"/>
    </row>
    <row r="19" spans="1:12" ht="15.75">
      <c r="A19" s="87"/>
      <c r="B19" s="90"/>
      <c r="C19" s="91" t="s">
        <v>162</v>
      </c>
      <c r="D19" s="80"/>
      <c r="E19" s="80"/>
      <c r="F19" s="80"/>
      <c r="G19" s="80"/>
      <c r="H19" s="80"/>
      <c r="I19" s="80"/>
      <c r="J19" s="80"/>
      <c r="K19" s="80"/>
      <c r="L19" s="77"/>
    </row>
    <row r="20" spans="1:12" ht="15.75">
      <c r="A20" s="87"/>
      <c r="B20" s="92"/>
      <c r="C20" s="91"/>
      <c r="D20" s="80"/>
      <c r="E20" s="80"/>
      <c r="F20" s="80"/>
      <c r="G20" s="80"/>
      <c r="H20" s="80"/>
      <c r="I20" s="80"/>
      <c r="J20" s="80"/>
      <c r="K20" s="80"/>
      <c r="L20" s="77"/>
    </row>
    <row r="21" spans="1:12" ht="15.75">
      <c r="A21" s="87"/>
      <c r="B21" s="90" t="s">
        <v>149</v>
      </c>
      <c r="C21" s="96" t="s">
        <v>163</v>
      </c>
      <c r="D21" s="78"/>
      <c r="E21" s="80"/>
      <c r="F21" s="80"/>
      <c r="G21" s="80"/>
      <c r="H21" s="80"/>
      <c r="I21" s="80"/>
      <c r="J21" s="80"/>
      <c r="K21" s="77"/>
      <c r="L21" s="77"/>
    </row>
    <row r="22" spans="1:12" ht="15.75">
      <c r="A22" s="87"/>
      <c r="B22" s="90"/>
      <c r="C22" s="96"/>
      <c r="D22" s="78"/>
      <c r="E22" s="80"/>
      <c r="F22" s="80"/>
      <c r="G22" s="80"/>
      <c r="H22" s="80"/>
      <c r="I22" s="80"/>
      <c r="J22" s="80"/>
      <c r="K22" s="77"/>
      <c r="L22" s="77"/>
    </row>
    <row r="23" spans="1:12" ht="15.75">
      <c r="A23" s="87"/>
      <c r="B23" s="92" t="s">
        <v>150</v>
      </c>
      <c r="C23" s="80" t="s">
        <v>164</v>
      </c>
      <c r="D23" s="77"/>
      <c r="E23" s="80"/>
      <c r="F23" s="80"/>
      <c r="G23" s="80"/>
      <c r="H23" s="80"/>
      <c r="I23" s="80"/>
      <c r="J23" s="80"/>
      <c r="K23" s="77"/>
      <c r="L23" s="77"/>
    </row>
    <row r="24" spans="1:12" ht="15.75">
      <c r="A24" s="87"/>
      <c r="B24" s="92"/>
      <c r="C24" s="80" t="s">
        <v>165</v>
      </c>
      <c r="D24" s="77"/>
      <c r="E24" s="80"/>
      <c r="F24" s="80"/>
      <c r="G24" s="80"/>
      <c r="H24" s="80"/>
      <c r="I24" s="80"/>
      <c r="J24" s="80"/>
      <c r="K24" s="77"/>
      <c r="L24" s="77"/>
    </row>
    <row r="25" spans="1:12" ht="15.75">
      <c r="A25" s="87"/>
      <c r="B25" s="92"/>
      <c r="C25" s="80"/>
      <c r="D25" s="77"/>
      <c r="E25" s="80"/>
      <c r="F25" s="80"/>
      <c r="G25" s="80"/>
      <c r="H25" s="80"/>
      <c r="I25" s="80"/>
      <c r="J25" s="80"/>
      <c r="K25" s="77"/>
      <c r="L25" s="77"/>
    </row>
    <row r="26" spans="1:12" ht="15.75">
      <c r="A26" s="87"/>
      <c r="B26" s="92"/>
      <c r="C26" s="80" t="s">
        <v>166</v>
      </c>
      <c r="D26" s="77"/>
      <c r="E26" s="80"/>
      <c r="F26" s="80"/>
      <c r="G26" s="80"/>
      <c r="H26" s="80"/>
      <c r="I26" s="80"/>
      <c r="J26" s="80"/>
      <c r="K26" s="77"/>
      <c r="L26" s="77"/>
    </row>
    <row r="27" spans="1:12" ht="15.75">
      <c r="A27" s="87"/>
      <c r="B27" s="92"/>
      <c r="C27" s="80" t="s">
        <v>54</v>
      </c>
      <c r="D27" s="77"/>
      <c r="E27" s="80"/>
      <c r="F27" s="80"/>
      <c r="G27" s="80"/>
      <c r="H27" s="80"/>
      <c r="I27" s="80"/>
      <c r="J27" s="80"/>
      <c r="K27" s="77"/>
      <c r="L27" s="77"/>
    </row>
    <row r="28" spans="1:12" ht="15.75">
      <c r="A28" s="87"/>
      <c r="B28" s="92" t="s">
        <v>151</v>
      </c>
      <c r="C28" s="93" t="s">
        <v>167</v>
      </c>
      <c r="D28" s="77"/>
      <c r="E28" s="80"/>
      <c r="F28" s="80"/>
      <c r="G28" s="80"/>
      <c r="H28" s="80"/>
      <c r="I28" s="80"/>
      <c r="J28" s="80"/>
      <c r="K28" s="77"/>
      <c r="L28" s="77"/>
    </row>
    <row r="29" spans="1:12" ht="15.75">
      <c r="A29" s="87"/>
      <c r="B29" s="92"/>
      <c r="C29" s="97"/>
      <c r="D29" s="77"/>
      <c r="E29" s="80"/>
      <c r="F29" s="80"/>
      <c r="G29" s="80"/>
      <c r="H29" s="80"/>
      <c r="I29" s="80"/>
      <c r="J29" s="80"/>
      <c r="K29" s="77"/>
      <c r="L29" s="77"/>
    </row>
    <row r="30" spans="1:12" ht="15.75">
      <c r="A30" s="87"/>
      <c r="B30" s="92"/>
      <c r="C30" s="80" t="s">
        <v>168</v>
      </c>
      <c r="D30" s="77"/>
      <c r="E30" s="80"/>
      <c r="F30" s="80"/>
      <c r="G30" s="80"/>
      <c r="H30" s="80"/>
      <c r="I30" s="80"/>
      <c r="J30" s="80"/>
      <c r="K30" s="77"/>
      <c r="L30" s="77"/>
    </row>
    <row r="31" spans="1:12" ht="15.75">
      <c r="A31" s="87"/>
      <c r="B31" s="92"/>
      <c r="C31" s="80" t="s">
        <v>169</v>
      </c>
      <c r="D31" s="77"/>
      <c r="E31" s="80"/>
      <c r="F31" s="80"/>
      <c r="G31" s="80"/>
      <c r="H31" s="80"/>
      <c r="I31" s="80"/>
      <c r="J31" s="80"/>
      <c r="K31" s="77"/>
      <c r="L31" s="77"/>
    </row>
    <row r="32" spans="1:12" ht="15.75">
      <c r="A32" s="87"/>
      <c r="B32" s="92"/>
      <c r="C32" s="80" t="s">
        <v>170</v>
      </c>
      <c r="D32" s="77"/>
      <c r="E32" s="80"/>
      <c r="F32" s="80"/>
      <c r="G32" s="80"/>
      <c r="H32" s="80"/>
      <c r="I32" s="80"/>
      <c r="J32" s="80"/>
      <c r="K32" s="77"/>
      <c r="L32" s="77"/>
    </row>
    <row r="33" spans="1:12" ht="15.75">
      <c r="A33" s="87"/>
      <c r="B33" s="92"/>
      <c r="C33" s="97"/>
      <c r="D33" s="77"/>
      <c r="E33" s="80"/>
      <c r="F33" s="80"/>
      <c r="G33" s="80"/>
      <c r="H33" s="80"/>
      <c r="I33" s="80"/>
      <c r="J33" s="80"/>
      <c r="K33" s="77"/>
      <c r="L33" s="77"/>
    </row>
    <row r="34" spans="1:12" ht="15.75">
      <c r="A34" s="87"/>
      <c r="B34" s="92"/>
      <c r="C34" s="80" t="s">
        <v>171</v>
      </c>
      <c r="D34" s="77"/>
      <c r="E34" s="80"/>
      <c r="F34" s="80"/>
      <c r="G34" s="80"/>
      <c r="H34" s="80"/>
      <c r="I34" s="80"/>
      <c r="J34" s="80"/>
      <c r="K34" s="77"/>
      <c r="L34" s="77"/>
    </row>
    <row r="35" spans="1:12" ht="15.75">
      <c r="A35" s="87"/>
      <c r="B35" s="92"/>
      <c r="C35" s="80" t="s">
        <v>172</v>
      </c>
      <c r="D35" s="77"/>
      <c r="E35" s="80"/>
      <c r="F35" s="80"/>
      <c r="G35" s="80"/>
      <c r="H35" s="80"/>
      <c r="I35" s="80"/>
      <c r="J35" s="80"/>
      <c r="K35" s="77"/>
      <c r="L35" s="77"/>
    </row>
    <row r="36" spans="1:12" ht="15.75">
      <c r="A36" s="87"/>
      <c r="B36" s="92"/>
      <c r="C36" s="80"/>
      <c r="D36" s="77"/>
      <c r="E36" s="80"/>
      <c r="F36" s="80"/>
      <c r="G36" s="80"/>
      <c r="H36" s="80"/>
      <c r="I36" s="80"/>
      <c r="J36" s="80"/>
      <c r="K36" s="77"/>
      <c r="L36" s="77"/>
    </row>
    <row r="37" spans="1:12" ht="15.75">
      <c r="A37" s="87"/>
      <c r="B37" s="92"/>
      <c r="C37" s="80" t="s">
        <v>173</v>
      </c>
      <c r="D37" s="77"/>
      <c r="E37" s="80"/>
      <c r="F37" s="80"/>
      <c r="G37" s="80"/>
      <c r="H37" s="80"/>
      <c r="I37" s="80"/>
      <c r="J37" s="80"/>
      <c r="K37" s="77"/>
      <c r="L37" s="77"/>
    </row>
    <row r="38" spans="1:12" ht="15.75">
      <c r="A38" s="87"/>
      <c r="B38" s="92"/>
      <c r="C38" s="80" t="s">
        <v>174</v>
      </c>
      <c r="D38" s="77"/>
      <c r="E38" s="80"/>
      <c r="F38" s="80"/>
      <c r="G38" s="80"/>
      <c r="H38" s="80"/>
      <c r="I38" s="80"/>
      <c r="J38" s="80"/>
      <c r="K38" s="77"/>
      <c r="L38" s="77"/>
    </row>
    <row r="39" spans="1:12" ht="15.75">
      <c r="A39" s="87"/>
      <c r="B39" s="92"/>
      <c r="C39" s="80"/>
      <c r="D39" s="77"/>
      <c r="E39" s="80"/>
      <c r="F39" s="80"/>
      <c r="G39" s="80"/>
      <c r="H39" s="80"/>
      <c r="I39" s="80"/>
      <c r="J39" s="80"/>
      <c r="K39" s="77"/>
      <c r="L39" s="77"/>
    </row>
    <row r="40" spans="1:12" ht="15.75">
      <c r="A40" s="87"/>
      <c r="B40" s="92"/>
      <c r="C40" s="80" t="s">
        <v>175</v>
      </c>
      <c r="D40" s="77"/>
      <c r="E40" s="80"/>
      <c r="F40" s="80"/>
      <c r="G40" s="80"/>
      <c r="H40" s="80"/>
      <c r="I40" s="80"/>
      <c r="J40" s="80"/>
      <c r="K40" s="77"/>
      <c r="L40" s="77"/>
    </row>
    <row r="41" spans="1:12" ht="15.75">
      <c r="A41" s="87"/>
      <c r="B41" s="92"/>
      <c r="C41" s="80" t="s">
        <v>176</v>
      </c>
      <c r="D41" s="77"/>
      <c r="E41" s="80"/>
      <c r="F41" s="80"/>
      <c r="G41" s="80"/>
      <c r="H41" s="80"/>
      <c r="I41" s="80"/>
      <c r="J41" s="80"/>
      <c r="K41" s="77"/>
      <c r="L41" s="77"/>
    </row>
    <row r="42" spans="1:12" ht="15.75">
      <c r="A42" s="87"/>
      <c r="B42" s="92"/>
      <c r="C42" s="80"/>
      <c r="D42" s="77"/>
      <c r="E42" s="80"/>
      <c r="F42" s="80"/>
      <c r="G42" s="80"/>
      <c r="H42" s="80"/>
      <c r="I42" s="80"/>
      <c r="J42" s="80"/>
      <c r="K42" s="77"/>
      <c r="L42" s="77"/>
    </row>
    <row r="43" spans="1:12" ht="15.75">
      <c r="A43" s="87"/>
      <c r="B43" s="90" t="s">
        <v>152</v>
      </c>
      <c r="C43" s="91" t="s">
        <v>177</v>
      </c>
      <c r="D43" s="77"/>
      <c r="E43" s="80"/>
      <c r="F43" s="80"/>
      <c r="G43" s="80"/>
      <c r="H43" s="80"/>
      <c r="I43" s="80"/>
      <c r="J43" s="80"/>
      <c r="K43" s="77"/>
      <c r="L43" s="77"/>
    </row>
    <row r="44" spans="1:12" ht="15.75">
      <c r="A44" s="87"/>
      <c r="B44" s="90"/>
      <c r="C44" s="97"/>
      <c r="D44" s="77"/>
      <c r="E44" s="80"/>
      <c r="F44" s="80"/>
      <c r="G44" s="80"/>
      <c r="H44" s="80"/>
      <c r="I44" s="80"/>
      <c r="J44" s="80"/>
      <c r="K44" s="77"/>
      <c r="L44" s="77"/>
    </row>
    <row r="45" spans="1:12" ht="15.75">
      <c r="A45" s="87"/>
      <c r="B45" s="92"/>
      <c r="C45" s="80" t="s">
        <v>178</v>
      </c>
      <c r="D45" s="77"/>
      <c r="E45" s="80"/>
      <c r="F45" s="80"/>
      <c r="G45" s="80"/>
      <c r="H45" s="80"/>
      <c r="I45" s="80"/>
      <c r="J45" s="80"/>
      <c r="K45" s="77"/>
      <c r="L45" s="77"/>
    </row>
    <row r="46" spans="2:12" ht="15.75">
      <c r="B46" s="90"/>
      <c r="C46" s="91"/>
      <c r="D46" s="91"/>
      <c r="E46" s="91"/>
      <c r="F46" s="91"/>
      <c r="G46" s="91"/>
      <c r="H46" s="91"/>
      <c r="I46" s="91"/>
      <c r="J46" s="91"/>
      <c r="K46" s="77"/>
      <c r="L46" s="77"/>
    </row>
    <row r="47" spans="2:12" ht="15">
      <c r="B47" s="77"/>
      <c r="D47" s="77"/>
      <c r="E47" s="77"/>
      <c r="F47" s="77"/>
      <c r="G47" s="77" t="s">
        <v>191</v>
      </c>
      <c r="H47" s="77" t="s">
        <v>193</v>
      </c>
      <c r="J47" s="77"/>
      <c r="K47" s="77"/>
      <c r="L47" s="77"/>
    </row>
    <row r="48" spans="2:12" ht="15">
      <c r="B48" s="77"/>
      <c r="C48" s="77"/>
      <c r="D48" s="77"/>
      <c r="E48" s="77"/>
      <c r="F48" s="77"/>
      <c r="G48" s="77" t="s">
        <v>192</v>
      </c>
      <c r="H48" s="77" t="s">
        <v>192</v>
      </c>
      <c r="J48" s="77"/>
      <c r="K48" s="77"/>
      <c r="L48" s="77"/>
    </row>
    <row r="49" spans="2:12" ht="15">
      <c r="B49" s="77"/>
      <c r="C49" s="77"/>
      <c r="D49" s="77"/>
      <c r="E49" s="77"/>
      <c r="F49" s="77"/>
      <c r="G49" s="77" t="s">
        <v>60</v>
      </c>
      <c r="H49" s="77" t="s">
        <v>194</v>
      </c>
      <c r="J49" s="77"/>
      <c r="K49" s="77"/>
      <c r="L49" s="77"/>
    </row>
    <row r="50" spans="2:12" ht="15">
      <c r="B50" s="77"/>
      <c r="C50" s="77" t="s">
        <v>179</v>
      </c>
      <c r="D50" s="77"/>
      <c r="E50" s="77"/>
      <c r="F50" s="77"/>
      <c r="G50" s="98" t="s">
        <v>54</v>
      </c>
      <c r="H50" s="98" t="s">
        <v>54</v>
      </c>
      <c r="I50" s="77"/>
      <c r="J50" s="77"/>
      <c r="K50" s="77"/>
      <c r="L50" s="77"/>
    </row>
    <row r="51" spans="2:12" ht="15">
      <c r="B51" s="77"/>
      <c r="C51" s="77" t="s">
        <v>180</v>
      </c>
      <c r="D51" s="77"/>
      <c r="E51" s="77"/>
      <c r="F51" s="77"/>
      <c r="G51" s="98">
        <v>14300</v>
      </c>
      <c r="H51" s="98">
        <v>14300</v>
      </c>
      <c r="I51" s="77"/>
      <c r="J51" s="77"/>
      <c r="K51" s="77"/>
      <c r="L51" s="77"/>
    </row>
    <row r="52" spans="3:8" ht="15">
      <c r="C52" s="1" t="s">
        <v>181</v>
      </c>
      <c r="G52" s="99">
        <v>4774</v>
      </c>
      <c r="H52" s="99">
        <v>4779</v>
      </c>
    </row>
    <row r="53" spans="3:8" ht="15">
      <c r="C53" s="75" t="s">
        <v>182</v>
      </c>
      <c r="G53" s="99">
        <v>14030</v>
      </c>
      <c r="H53" s="99">
        <v>14024</v>
      </c>
    </row>
    <row r="54" spans="3:8" ht="15">
      <c r="C54" s="1" t="s">
        <v>183</v>
      </c>
      <c r="G54" s="99"/>
      <c r="H54" s="99"/>
    </row>
    <row r="55" spans="3:8" ht="15">
      <c r="C55" s="75" t="s">
        <v>184</v>
      </c>
      <c r="G55" s="99">
        <v>3000</v>
      </c>
      <c r="H55" s="99">
        <v>3000</v>
      </c>
    </row>
    <row r="56" spans="3:8" ht="15">
      <c r="C56" s="1" t="s">
        <v>185</v>
      </c>
      <c r="G56" s="99">
        <v>3196</v>
      </c>
      <c r="H56" s="99">
        <v>3196</v>
      </c>
    </row>
    <row r="57" spans="3:8" ht="15">
      <c r="C57" s="1" t="s">
        <v>186</v>
      </c>
      <c r="G57" s="99">
        <v>1400</v>
      </c>
      <c r="H57" s="99">
        <v>1400</v>
      </c>
    </row>
    <row r="58" spans="7:8" ht="15">
      <c r="G58" s="100">
        <v>40700</v>
      </c>
      <c r="H58" s="100">
        <v>40699</v>
      </c>
    </row>
    <row r="59" spans="7:8" ht="15">
      <c r="G59" s="101"/>
      <c r="H59" s="101"/>
    </row>
    <row r="60" ht="15">
      <c r="C60" s="75" t="s">
        <v>187</v>
      </c>
    </row>
    <row r="61" ht="15">
      <c r="C61" s="1" t="s">
        <v>54</v>
      </c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showGridLines="0" showOutlineSymbols="0" zoomScale="87" zoomScaleNormal="87" workbookViewId="0" topLeftCell="A1">
      <selection activeCell="C1" sqref="C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5.6640625" style="1" customWidth="1"/>
    <col min="10" max="10" width="7.6640625" style="1" customWidth="1"/>
    <col min="11" max="11" width="6.6640625" style="1" customWidth="1"/>
    <col min="12" max="12" width="3.6640625" style="1" customWidth="1"/>
    <col min="13" max="16384" width="9.6640625" style="1" customWidth="1"/>
  </cols>
  <sheetData>
    <row r="1" spans="1:12" ht="15.75">
      <c r="A1" s="89"/>
      <c r="B1" s="102"/>
      <c r="C1" s="89"/>
      <c r="D1" s="89"/>
      <c r="E1" s="89"/>
      <c r="F1" s="89"/>
      <c r="G1" s="89"/>
      <c r="H1" s="89"/>
      <c r="I1" s="89"/>
      <c r="J1" s="89"/>
      <c r="K1" s="89"/>
      <c r="L1" s="96"/>
    </row>
    <row r="2" spans="1:12" ht="15.75">
      <c r="A2" s="89"/>
      <c r="B2" s="102"/>
      <c r="C2" s="89"/>
      <c r="D2" s="89"/>
      <c r="E2" s="89"/>
      <c r="F2" s="89"/>
      <c r="G2" s="89"/>
      <c r="H2" s="89"/>
      <c r="I2" s="89"/>
      <c r="J2" s="89" t="s">
        <v>226</v>
      </c>
      <c r="K2" s="89"/>
      <c r="L2" s="96"/>
    </row>
    <row r="3" spans="1:12" ht="15.75">
      <c r="A3" s="89"/>
      <c r="B3" s="102"/>
      <c r="C3" s="89"/>
      <c r="D3" s="89"/>
      <c r="E3" s="89"/>
      <c r="F3" s="89"/>
      <c r="G3" s="89"/>
      <c r="H3" s="89"/>
      <c r="I3" s="89"/>
      <c r="J3" s="89"/>
      <c r="K3" s="89"/>
      <c r="L3" s="96"/>
    </row>
    <row r="4" spans="1:12" ht="15.75">
      <c r="A4" s="89"/>
      <c r="B4" s="102"/>
      <c r="C4" s="89"/>
      <c r="D4" s="89"/>
      <c r="E4" s="89"/>
      <c r="F4" s="89"/>
      <c r="G4" s="89"/>
      <c r="H4" s="89"/>
      <c r="I4" s="89"/>
      <c r="J4" s="89"/>
      <c r="K4" s="89"/>
      <c r="L4" s="96"/>
    </row>
    <row r="5" spans="1:12" ht="15.75">
      <c r="A5" s="89"/>
      <c r="B5" s="90">
        <v>9</v>
      </c>
      <c r="C5" s="91" t="s">
        <v>197</v>
      </c>
      <c r="D5" s="91"/>
      <c r="E5" s="91"/>
      <c r="F5" s="91"/>
      <c r="G5" s="91"/>
      <c r="H5" s="91"/>
      <c r="I5" s="91"/>
      <c r="J5" s="91"/>
      <c r="K5" s="91"/>
      <c r="L5" s="85"/>
    </row>
    <row r="6" spans="1:12" ht="15.75">
      <c r="A6" s="89"/>
      <c r="B6" s="90"/>
      <c r="C6" s="91" t="s">
        <v>198</v>
      </c>
      <c r="D6" s="91"/>
      <c r="E6" s="91"/>
      <c r="F6" s="91"/>
      <c r="G6" s="91"/>
      <c r="H6" s="91"/>
      <c r="I6" s="91"/>
      <c r="J6" s="91"/>
      <c r="K6" s="91"/>
      <c r="L6" s="85"/>
    </row>
    <row r="7" spans="1:12" ht="15.75">
      <c r="A7" s="89"/>
      <c r="B7" s="90"/>
      <c r="C7" s="91" t="s">
        <v>199</v>
      </c>
      <c r="D7" s="91"/>
      <c r="E7" s="91"/>
      <c r="F7" s="91"/>
      <c r="G7" s="91"/>
      <c r="H7" s="91"/>
      <c r="I7" s="91"/>
      <c r="J7" s="91"/>
      <c r="K7" s="91"/>
      <c r="L7" s="85"/>
    </row>
    <row r="8" spans="1:12" ht="12" customHeight="1">
      <c r="A8" s="89"/>
      <c r="B8" s="90"/>
      <c r="C8" s="80"/>
      <c r="D8" s="91"/>
      <c r="E8" s="91"/>
      <c r="F8" s="91"/>
      <c r="G8" s="91"/>
      <c r="H8" s="91"/>
      <c r="I8" s="91"/>
      <c r="J8" s="91"/>
      <c r="K8" s="91"/>
      <c r="L8" s="85"/>
    </row>
    <row r="9" spans="1:12" ht="15.75">
      <c r="A9" s="89"/>
      <c r="B9" s="90"/>
      <c r="C9" s="80" t="s">
        <v>200</v>
      </c>
      <c r="D9" s="91"/>
      <c r="E9" s="91"/>
      <c r="F9" s="91"/>
      <c r="G9" s="91"/>
      <c r="H9" s="91"/>
      <c r="I9" s="91"/>
      <c r="J9" s="91"/>
      <c r="K9" s="91"/>
      <c r="L9" s="85"/>
    </row>
    <row r="10" spans="1:12" ht="15.75">
      <c r="A10" s="89"/>
      <c r="B10" s="90"/>
      <c r="C10" s="80" t="s">
        <v>201</v>
      </c>
      <c r="D10" s="91"/>
      <c r="E10" s="91"/>
      <c r="F10" s="91"/>
      <c r="G10" s="91"/>
      <c r="H10" s="91"/>
      <c r="I10" s="91"/>
      <c r="J10" s="91"/>
      <c r="K10" s="91"/>
      <c r="L10" s="85"/>
    </row>
    <row r="11" spans="1:12" ht="13.5" customHeight="1">
      <c r="A11" s="89"/>
      <c r="B11" s="90"/>
      <c r="C11" s="80" t="s">
        <v>202</v>
      </c>
      <c r="D11" s="91"/>
      <c r="E11" s="91"/>
      <c r="F11" s="91"/>
      <c r="G11" s="91"/>
      <c r="H11" s="91"/>
      <c r="I11" s="91"/>
      <c r="J11" s="91"/>
      <c r="K11" s="91"/>
      <c r="L11" s="85"/>
    </row>
    <row r="12" spans="1:12" ht="15.75">
      <c r="A12" s="89"/>
      <c r="B12" s="90"/>
      <c r="C12" s="80" t="s">
        <v>203</v>
      </c>
      <c r="D12" s="91"/>
      <c r="E12" s="91"/>
      <c r="F12" s="91"/>
      <c r="G12" s="91"/>
      <c r="H12" s="91"/>
      <c r="I12" s="91"/>
      <c r="J12" s="91"/>
      <c r="K12" s="91"/>
      <c r="L12" s="85"/>
    </row>
    <row r="13" spans="1:12" ht="12" customHeight="1">
      <c r="A13" s="89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85"/>
    </row>
    <row r="14" spans="1:12" ht="15.75">
      <c r="A14" s="89"/>
      <c r="B14" s="90"/>
      <c r="C14" s="80" t="s">
        <v>326</v>
      </c>
      <c r="D14" s="91"/>
      <c r="E14" s="91"/>
      <c r="F14" s="91"/>
      <c r="G14" s="91"/>
      <c r="H14" s="91"/>
      <c r="I14" s="91"/>
      <c r="J14" s="91"/>
      <c r="K14" s="91"/>
      <c r="L14" s="85"/>
    </row>
    <row r="15" spans="1:12" ht="15.75">
      <c r="A15" s="89"/>
      <c r="B15" s="90"/>
      <c r="C15" s="80" t="s">
        <v>204</v>
      </c>
      <c r="D15" s="91"/>
      <c r="E15" s="91"/>
      <c r="F15" s="91"/>
      <c r="G15" s="91"/>
      <c r="H15" s="91"/>
      <c r="I15" s="91"/>
      <c r="J15" s="91"/>
      <c r="K15" s="91"/>
      <c r="L15" s="85"/>
    </row>
    <row r="16" spans="1:12" ht="15" customHeight="1">
      <c r="A16" s="89"/>
      <c r="B16" s="90"/>
      <c r="C16" s="80" t="s">
        <v>205</v>
      </c>
      <c r="D16" s="91"/>
      <c r="E16" s="91"/>
      <c r="F16" s="91"/>
      <c r="G16" s="91"/>
      <c r="H16" s="91"/>
      <c r="I16" s="91"/>
      <c r="J16" s="91"/>
      <c r="K16" s="91"/>
      <c r="L16" s="85"/>
    </row>
    <row r="17" spans="1:12" ht="15" customHeight="1">
      <c r="A17" s="89"/>
      <c r="B17" s="90"/>
      <c r="C17" s="80"/>
      <c r="D17" s="91"/>
      <c r="E17" s="91"/>
      <c r="F17" s="91"/>
      <c r="G17" s="91"/>
      <c r="H17" s="91"/>
      <c r="I17" s="91"/>
      <c r="J17" s="91"/>
      <c r="K17" s="91"/>
      <c r="L17" s="85"/>
    </row>
    <row r="18" spans="1:12" ht="15" customHeight="1">
      <c r="A18" s="89"/>
      <c r="B18" s="90"/>
      <c r="C18" s="80" t="s">
        <v>206</v>
      </c>
      <c r="D18" s="91"/>
      <c r="E18" s="91"/>
      <c r="F18" s="91"/>
      <c r="G18" s="91"/>
      <c r="H18" s="91"/>
      <c r="I18" s="91"/>
      <c r="J18" s="91"/>
      <c r="K18" s="91"/>
      <c r="L18" s="85"/>
    </row>
    <row r="19" spans="1:12" ht="15" customHeight="1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85"/>
    </row>
    <row r="20" spans="1:12" ht="15.75">
      <c r="A20" s="89"/>
      <c r="B20" s="90">
        <v>10</v>
      </c>
      <c r="C20" s="91" t="s">
        <v>207</v>
      </c>
      <c r="D20" s="91"/>
      <c r="E20" s="91"/>
      <c r="F20" s="91"/>
      <c r="G20" s="91"/>
      <c r="H20" s="91"/>
      <c r="I20" s="91"/>
      <c r="J20" s="91"/>
      <c r="K20" s="91"/>
      <c r="L20" s="85"/>
    </row>
    <row r="21" spans="1:12" ht="15.75">
      <c r="A21" s="89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85"/>
    </row>
    <row r="22" spans="1:12" ht="15.75">
      <c r="A22" s="89"/>
      <c r="B22" s="90"/>
      <c r="C22" s="97" t="s">
        <v>208</v>
      </c>
      <c r="D22" s="80"/>
      <c r="E22" s="80"/>
      <c r="F22" s="80"/>
      <c r="G22" s="80"/>
      <c r="H22" s="80"/>
      <c r="I22" s="80"/>
      <c r="J22" s="80"/>
      <c r="K22" s="80"/>
      <c r="L22" s="85"/>
    </row>
    <row r="23" spans="1:12" ht="12" customHeight="1">
      <c r="A23" s="89"/>
      <c r="B23" s="90"/>
      <c r="C23" s="80"/>
      <c r="D23" s="80"/>
      <c r="E23" s="80"/>
      <c r="F23" s="80"/>
      <c r="G23" s="80"/>
      <c r="H23" s="80"/>
      <c r="I23" s="77"/>
      <c r="K23" s="80"/>
      <c r="L23" s="85"/>
    </row>
    <row r="24" spans="1:12" ht="12" customHeight="1">
      <c r="A24" s="89"/>
      <c r="B24" s="90"/>
      <c r="C24" s="80"/>
      <c r="D24" s="80"/>
      <c r="E24" s="80"/>
      <c r="F24" s="80"/>
      <c r="G24" s="80"/>
      <c r="H24" s="80"/>
      <c r="I24" s="77"/>
      <c r="J24" s="103" t="s">
        <v>60</v>
      </c>
      <c r="K24" s="80"/>
      <c r="L24" s="85"/>
    </row>
    <row r="25" spans="1:12" ht="15.75">
      <c r="A25" s="89"/>
      <c r="B25" s="90"/>
      <c r="C25" s="97" t="s">
        <v>209</v>
      </c>
      <c r="D25" s="80"/>
      <c r="E25" s="80"/>
      <c r="F25" s="80"/>
      <c r="G25" s="80"/>
      <c r="H25" s="80"/>
      <c r="I25" s="77"/>
      <c r="K25" s="80"/>
      <c r="L25" s="85"/>
    </row>
    <row r="26" spans="1:12" ht="15.75">
      <c r="A26" s="89"/>
      <c r="B26" s="90"/>
      <c r="C26" s="80"/>
      <c r="D26" s="80" t="s">
        <v>217</v>
      </c>
      <c r="E26" s="80"/>
      <c r="F26" s="80"/>
      <c r="G26" s="80"/>
      <c r="H26" s="80"/>
      <c r="I26" s="77"/>
      <c r="J26" s="80">
        <v>23073</v>
      </c>
      <c r="K26" s="80"/>
      <c r="L26" s="85"/>
    </row>
    <row r="27" spans="1:12" ht="15.75">
      <c r="A27" s="89"/>
      <c r="B27" s="90"/>
      <c r="C27" s="80"/>
      <c r="D27" s="80" t="s">
        <v>218</v>
      </c>
      <c r="E27" s="80"/>
      <c r="F27" s="80"/>
      <c r="G27" s="80"/>
      <c r="H27" s="80"/>
      <c r="I27" s="77"/>
      <c r="J27" s="80">
        <v>-2943</v>
      </c>
      <c r="K27" s="80"/>
      <c r="L27" s="85"/>
    </row>
    <row r="28" spans="1:12" ht="15.75">
      <c r="A28" s="89"/>
      <c r="B28" s="90"/>
      <c r="C28" s="80"/>
      <c r="D28" s="80"/>
      <c r="E28" s="80" t="s">
        <v>223</v>
      </c>
      <c r="F28" s="104"/>
      <c r="G28" s="77"/>
      <c r="H28" s="92"/>
      <c r="I28" s="77"/>
      <c r="J28" s="81">
        <f>SUM(J26:J27)</f>
        <v>20130</v>
      </c>
      <c r="K28" s="80"/>
      <c r="L28" s="85"/>
    </row>
    <row r="29" spans="1:12" ht="10.5" customHeight="1">
      <c r="A29" s="89"/>
      <c r="B29" s="90"/>
      <c r="C29" s="80"/>
      <c r="D29" s="80"/>
      <c r="E29" s="80"/>
      <c r="F29" s="80"/>
      <c r="G29" s="80"/>
      <c r="H29" s="80"/>
      <c r="I29" s="77"/>
      <c r="J29" s="81"/>
      <c r="K29" s="80"/>
      <c r="L29" s="85"/>
    </row>
    <row r="30" spans="1:12" ht="10.5" customHeight="1">
      <c r="A30" s="89"/>
      <c r="B30" s="90"/>
      <c r="C30" s="80"/>
      <c r="D30" s="80"/>
      <c r="E30" s="80"/>
      <c r="F30" s="80"/>
      <c r="G30" s="80"/>
      <c r="H30" s="80"/>
      <c r="I30" s="77"/>
      <c r="J30" s="80"/>
      <c r="K30" s="80"/>
      <c r="L30" s="85"/>
    </row>
    <row r="31" spans="1:12" ht="15.75">
      <c r="A31" s="89"/>
      <c r="B31" s="90"/>
      <c r="C31" s="97" t="s">
        <v>210</v>
      </c>
      <c r="D31" s="80"/>
      <c r="E31" s="80"/>
      <c r="F31" s="80"/>
      <c r="G31" s="80"/>
      <c r="H31" s="80"/>
      <c r="I31" s="77"/>
      <c r="J31" s="80"/>
      <c r="K31" s="80"/>
      <c r="L31" s="85"/>
    </row>
    <row r="32" spans="1:12" ht="15.75">
      <c r="A32" s="89"/>
      <c r="B32" s="90"/>
      <c r="C32" s="91" t="s">
        <v>211</v>
      </c>
      <c r="D32" s="80"/>
      <c r="E32" s="80"/>
      <c r="F32" s="80"/>
      <c r="G32" s="80"/>
      <c r="H32" s="80"/>
      <c r="I32" s="77"/>
      <c r="J32" s="80"/>
      <c r="K32" s="80"/>
      <c r="L32" s="85"/>
    </row>
    <row r="33" spans="1:12" ht="15.75">
      <c r="A33" s="89"/>
      <c r="B33" s="90"/>
      <c r="C33" s="80"/>
      <c r="D33" s="80" t="s">
        <v>219</v>
      </c>
      <c r="E33" s="80"/>
      <c r="F33" s="80"/>
      <c r="G33" s="80"/>
      <c r="H33" s="80"/>
      <c r="I33" s="77"/>
      <c r="J33" s="80">
        <v>484</v>
      </c>
      <c r="K33" s="80"/>
      <c r="L33" s="85"/>
    </row>
    <row r="34" spans="1:12" ht="15.75">
      <c r="A34" s="89"/>
      <c r="B34" s="90"/>
      <c r="C34" s="80"/>
      <c r="D34" s="80" t="s">
        <v>220</v>
      </c>
      <c r="E34" s="80"/>
      <c r="F34" s="80"/>
      <c r="G34" s="80"/>
      <c r="H34" s="80"/>
      <c r="I34" s="77"/>
      <c r="J34" s="104">
        <v>0</v>
      </c>
      <c r="K34" s="80"/>
      <c r="L34" s="85"/>
    </row>
    <row r="35" spans="1:12" ht="15.75">
      <c r="A35" s="89"/>
      <c r="B35" s="90"/>
      <c r="C35" s="80"/>
      <c r="D35" s="80" t="s">
        <v>221</v>
      </c>
      <c r="E35" s="80"/>
      <c r="F35" s="80"/>
      <c r="G35" s="80"/>
      <c r="H35" s="80"/>
      <c r="I35" s="77"/>
      <c r="J35" s="80">
        <v>14350</v>
      </c>
      <c r="K35" s="80"/>
      <c r="L35" s="85"/>
    </row>
    <row r="36" spans="1:12" ht="15.75">
      <c r="A36" s="89"/>
      <c r="B36" s="90"/>
      <c r="C36" s="80"/>
      <c r="D36" s="80" t="s">
        <v>222</v>
      </c>
      <c r="E36" s="80"/>
      <c r="F36" s="80"/>
      <c r="G36" s="80"/>
      <c r="H36" s="80"/>
      <c r="I36" s="77"/>
      <c r="J36" s="80">
        <v>2943</v>
      </c>
      <c r="K36" s="80"/>
      <c r="L36" s="85"/>
    </row>
    <row r="37" spans="1:12" ht="15.75">
      <c r="A37" s="89"/>
      <c r="B37" s="90"/>
      <c r="C37" s="80"/>
      <c r="D37" s="80"/>
      <c r="E37" s="80"/>
      <c r="F37" s="80"/>
      <c r="G37" s="80"/>
      <c r="H37" s="92" t="s">
        <v>225</v>
      </c>
      <c r="I37" s="77"/>
      <c r="J37" s="81">
        <f>SUM(J33:J36)</f>
        <v>17777</v>
      </c>
      <c r="K37" s="80"/>
      <c r="L37" s="85"/>
    </row>
    <row r="38" spans="1:12" ht="12" customHeight="1">
      <c r="A38" s="89"/>
      <c r="B38" s="90"/>
      <c r="C38" s="80"/>
      <c r="D38" s="80"/>
      <c r="E38" s="80"/>
      <c r="F38" s="80"/>
      <c r="G38" s="80"/>
      <c r="H38" s="80"/>
      <c r="I38" s="77"/>
      <c r="J38" s="81"/>
      <c r="K38" s="80"/>
      <c r="L38" s="85"/>
    </row>
    <row r="39" spans="1:12" ht="12" customHeight="1">
      <c r="A39" s="89"/>
      <c r="B39" s="90"/>
      <c r="C39" s="80"/>
      <c r="D39" s="80"/>
      <c r="E39" s="80"/>
      <c r="F39" s="80"/>
      <c r="G39" s="80"/>
      <c r="H39" s="80"/>
      <c r="I39" s="77"/>
      <c r="J39" s="80"/>
      <c r="K39" s="80"/>
      <c r="L39" s="85"/>
    </row>
    <row r="40" spans="1:12" ht="15.75">
      <c r="A40" s="89"/>
      <c r="B40" s="90"/>
      <c r="C40" s="97" t="s">
        <v>212</v>
      </c>
      <c r="D40" s="80"/>
      <c r="E40" s="80"/>
      <c r="F40" s="80"/>
      <c r="G40" s="80"/>
      <c r="H40" s="80"/>
      <c r="I40" s="77"/>
      <c r="J40" s="80"/>
      <c r="K40" s="80"/>
      <c r="L40" s="85"/>
    </row>
    <row r="41" spans="1:12" ht="15.75">
      <c r="A41" s="89"/>
      <c r="B41" s="90"/>
      <c r="C41" s="80"/>
      <c r="D41" s="80" t="s">
        <v>219</v>
      </c>
      <c r="E41" s="80"/>
      <c r="F41" s="80"/>
      <c r="G41" s="80"/>
      <c r="H41" s="80"/>
      <c r="I41" s="77"/>
      <c r="J41" s="80">
        <v>2403</v>
      </c>
      <c r="K41" s="80"/>
      <c r="L41" s="85"/>
    </row>
    <row r="42" spans="1:12" ht="15.75">
      <c r="A42" s="89"/>
      <c r="B42" s="90"/>
      <c r="C42" s="80"/>
      <c r="D42" s="80" t="s">
        <v>220</v>
      </c>
      <c r="E42" s="80"/>
      <c r="F42" s="80"/>
      <c r="G42" s="80"/>
      <c r="H42" s="80"/>
      <c r="I42" s="77"/>
      <c r="J42" s="80">
        <v>3000</v>
      </c>
      <c r="K42" s="80"/>
      <c r="L42" s="85"/>
    </row>
    <row r="43" spans="1:12" ht="15.75">
      <c r="A43" s="89"/>
      <c r="B43" s="90"/>
      <c r="C43" s="80"/>
      <c r="D43" s="80" t="s">
        <v>221</v>
      </c>
      <c r="E43" s="80"/>
      <c r="F43" s="80"/>
      <c r="G43" s="80"/>
      <c r="H43" s="80"/>
      <c r="I43" s="77"/>
      <c r="J43" s="80">
        <v>79763</v>
      </c>
      <c r="K43" s="80"/>
      <c r="L43" s="85"/>
    </row>
    <row r="44" spans="1:12" ht="15.75">
      <c r="A44" s="89"/>
      <c r="B44" s="90"/>
      <c r="C44" s="80"/>
      <c r="D44" s="80"/>
      <c r="E44" s="80"/>
      <c r="F44" s="80"/>
      <c r="G44" s="80"/>
      <c r="H44" s="92" t="s">
        <v>225</v>
      </c>
      <c r="I44" s="77"/>
      <c r="J44" s="81">
        <f>SUM(J41:J43)</f>
        <v>85166</v>
      </c>
      <c r="K44" s="80"/>
      <c r="L44" s="85"/>
    </row>
    <row r="45" spans="1:12" ht="10.5" customHeight="1">
      <c r="A45" s="89"/>
      <c r="B45" s="90"/>
      <c r="C45" s="80"/>
      <c r="D45" s="80"/>
      <c r="E45" s="80"/>
      <c r="F45" s="80"/>
      <c r="G45" s="80"/>
      <c r="H45" s="80"/>
      <c r="I45" s="77"/>
      <c r="J45" s="81"/>
      <c r="K45" s="80"/>
      <c r="L45" s="85"/>
    </row>
    <row r="46" spans="1:12" ht="10.5" customHeight="1">
      <c r="A46" s="89"/>
      <c r="B46" s="90"/>
      <c r="C46" s="80"/>
      <c r="D46" s="80"/>
      <c r="E46" s="80"/>
      <c r="F46" s="80"/>
      <c r="G46" s="80"/>
      <c r="H46" s="80"/>
      <c r="I46" s="77"/>
      <c r="J46" s="80"/>
      <c r="K46" s="80"/>
      <c r="L46" s="85"/>
    </row>
    <row r="47" spans="1:12" ht="15.75">
      <c r="A47" s="89"/>
      <c r="B47" s="90"/>
      <c r="C47" s="80"/>
      <c r="D47" s="80"/>
      <c r="E47" s="80" t="s">
        <v>224</v>
      </c>
      <c r="F47" s="77"/>
      <c r="G47" s="77"/>
      <c r="H47" s="92"/>
      <c r="I47" s="77"/>
      <c r="J47" s="80">
        <f>J44+J37</f>
        <v>102943</v>
      </c>
      <c r="K47" s="80"/>
      <c r="L47" s="85"/>
    </row>
    <row r="48" spans="1:12" ht="15" customHeight="1">
      <c r="A48" s="89"/>
      <c r="B48" s="90"/>
      <c r="C48" s="91"/>
      <c r="D48" s="91"/>
      <c r="E48" s="91"/>
      <c r="F48" s="91"/>
      <c r="G48" s="91"/>
      <c r="H48" s="91"/>
      <c r="I48" s="91"/>
      <c r="J48" s="83"/>
      <c r="K48" s="91"/>
      <c r="L48" s="85"/>
    </row>
    <row r="49" spans="1:12" ht="15" customHeight="1">
      <c r="A49" s="89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85"/>
    </row>
    <row r="50" spans="1:12" ht="15.75">
      <c r="A50" s="89"/>
      <c r="B50" s="90">
        <v>11</v>
      </c>
      <c r="C50" s="91" t="s">
        <v>213</v>
      </c>
      <c r="D50" s="91"/>
      <c r="E50" s="91"/>
      <c r="F50" s="91"/>
      <c r="G50" s="91"/>
      <c r="H50" s="91"/>
      <c r="I50" s="91"/>
      <c r="J50" s="91"/>
      <c r="K50" s="91"/>
      <c r="L50" s="85"/>
    </row>
    <row r="51" spans="1:12" ht="15.75">
      <c r="A51" s="89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85"/>
    </row>
    <row r="52" spans="1:12" ht="15.75">
      <c r="A52" s="89"/>
      <c r="B52" s="90"/>
      <c r="C52" s="105" t="s">
        <v>214</v>
      </c>
      <c r="D52" s="106"/>
      <c r="E52" s="106"/>
      <c r="F52" s="106"/>
      <c r="G52" s="106"/>
      <c r="H52" s="106"/>
      <c r="I52" s="106"/>
      <c r="J52" s="106"/>
      <c r="K52" s="91"/>
      <c r="L52" s="85"/>
    </row>
    <row r="53" spans="1:12" ht="15.75">
      <c r="A53" s="89"/>
      <c r="B53" s="90"/>
      <c r="C53" t="s">
        <v>215</v>
      </c>
      <c r="D53" s="106"/>
      <c r="E53" s="106"/>
      <c r="F53" s="106"/>
      <c r="G53" s="106"/>
      <c r="H53" s="106"/>
      <c r="I53" s="106"/>
      <c r="J53" s="106"/>
      <c r="K53" s="91"/>
      <c r="L53" s="85"/>
    </row>
    <row r="54" spans="1:12" ht="15.75">
      <c r="A54" s="89"/>
      <c r="B54" s="90"/>
      <c r="C54" s="107" t="s">
        <v>216</v>
      </c>
      <c r="D54" s="107"/>
      <c r="E54" s="107"/>
      <c r="F54" s="107"/>
      <c r="G54" s="107"/>
      <c r="H54" s="107"/>
      <c r="I54" s="107"/>
      <c r="J54" s="108"/>
      <c r="K54" s="80"/>
      <c r="L54" s="85"/>
    </row>
    <row r="55" spans="1:12" ht="15.75">
      <c r="A55" s="89"/>
      <c r="B55" s="90"/>
      <c r="C55" s="107"/>
      <c r="D55" s="107"/>
      <c r="E55" s="107"/>
      <c r="F55" s="107"/>
      <c r="G55" s="107"/>
      <c r="H55" s="107"/>
      <c r="I55" s="107"/>
      <c r="K55" s="80"/>
      <c r="L55" s="85"/>
    </row>
    <row r="56" spans="1:12" ht="12" customHeight="1">
      <c r="A56" s="89"/>
      <c r="B56" s="90"/>
      <c r="C56" s="107"/>
      <c r="D56" s="107"/>
      <c r="E56" s="107"/>
      <c r="F56" s="107"/>
      <c r="G56" s="107"/>
      <c r="H56" s="107"/>
      <c r="I56" s="107"/>
      <c r="K56" s="80"/>
      <c r="L56" s="85"/>
    </row>
    <row r="57" spans="1:12" ht="15.75">
      <c r="A57" s="89"/>
      <c r="B57" s="90"/>
      <c r="C57" s="107"/>
      <c r="D57" s="107"/>
      <c r="E57" s="107"/>
      <c r="F57" s="107"/>
      <c r="G57" s="107"/>
      <c r="H57" s="107"/>
      <c r="I57" s="107"/>
      <c r="K57" s="80"/>
      <c r="L57" s="85"/>
    </row>
    <row r="58" spans="1:12" ht="15.75">
      <c r="A58" s="89"/>
      <c r="B58" s="90"/>
      <c r="C58" s="107"/>
      <c r="D58" s="107"/>
      <c r="E58" s="107"/>
      <c r="F58" s="107"/>
      <c r="G58" s="107"/>
      <c r="H58" s="107"/>
      <c r="I58" s="107"/>
      <c r="K58" s="80"/>
      <c r="L58" s="85"/>
    </row>
    <row r="59" spans="1:12" ht="12" customHeight="1">
      <c r="A59" s="89"/>
      <c r="B59" s="90"/>
      <c r="C59" s="107"/>
      <c r="D59" s="107"/>
      <c r="E59" s="107"/>
      <c r="F59" s="107"/>
      <c r="G59" s="107"/>
      <c r="H59" s="107"/>
      <c r="I59" s="107"/>
      <c r="K59" s="80"/>
      <c r="L59" s="85"/>
    </row>
    <row r="60" spans="1:12" ht="15.75">
      <c r="A60" s="89"/>
      <c r="B60" s="90"/>
      <c r="C60" s="107"/>
      <c r="D60" s="107"/>
      <c r="E60" s="107"/>
      <c r="F60" s="107"/>
      <c r="G60" s="107"/>
      <c r="H60" s="107"/>
      <c r="I60" s="107"/>
      <c r="K60" s="80"/>
      <c r="L60" s="85"/>
    </row>
    <row r="61" spans="1:12" ht="15.75">
      <c r="A61" s="89"/>
      <c r="B61" s="90"/>
      <c r="C61" s="107"/>
      <c r="D61" s="107"/>
      <c r="E61" s="107"/>
      <c r="F61" s="107"/>
      <c r="G61" s="107"/>
      <c r="H61" s="107"/>
      <c r="I61" s="107"/>
      <c r="K61" s="80"/>
      <c r="L61" s="85"/>
    </row>
    <row r="62" spans="1:12" ht="12" customHeight="1">
      <c r="A62" s="89"/>
      <c r="B62" s="90"/>
      <c r="L62" s="85"/>
    </row>
    <row r="63" spans="2:12" ht="15">
      <c r="B63" s="77"/>
      <c r="L63" s="77"/>
    </row>
    <row r="64" spans="2:12" ht="15">
      <c r="B64" s="77"/>
      <c r="C64" s="77"/>
      <c r="D64" s="77"/>
      <c r="E64" s="77"/>
      <c r="F64" s="77"/>
      <c r="G64" s="77"/>
      <c r="H64" s="77"/>
      <c r="I64" s="77"/>
      <c r="K64" s="77"/>
      <c r="L64" s="77"/>
    </row>
    <row r="65" spans="2:12" ht="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2:12" ht="1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</row>
    <row r="67" spans="2:12" ht="1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</row>
    <row r="68" spans="2:12" ht="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</row>
    <row r="69" spans="2:12" ht="1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2:12" ht="1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</row>
    <row r="71" spans="2:12" ht="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showOutlineSymbols="0" zoomScale="87" zoomScaleNormal="87" workbookViewId="0" topLeftCell="A1">
      <selection activeCell="C11" sqref="C1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8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:12" ht="15.75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  <c r="L1" s="109"/>
    </row>
    <row r="2" spans="1:11" ht="15.75">
      <c r="A2" s="87"/>
      <c r="B2" s="88"/>
      <c r="C2" s="87"/>
      <c r="D2" s="87"/>
      <c r="E2" s="87"/>
      <c r="F2" s="87"/>
      <c r="G2" s="87"/>
      <c r="H2" s="87"/>
      <c r="I2" s="87"/>
      <c r="J2" s="89" t="s">
        <v>274</v>
      </c>
      <c r="K2" s="87"/>
    </row>
    <row r="3" spans="1:12" ht="6.75" customHeight="1">
      <c r="A3" s="80"/>
      <c r="B3" s="92"/>
      <c r="C3" s="80"/>
      <c r="D3" s="80"/>
      <c r="E3" s="80"/>
      <c r="F3" s="80"/>
      <c r="G3" s="80"/>
      <c r="H3" s="80"/>
      <c r="I3" s="80"/>
      <c r="J3" s="80"/>
      <c r="K3" s="80"/>
      <c r="L3" s="77"/>
    </row>
    <row r="4" spans="1:12" ht="15.75">
      <c r="A4" s="80"/>
      <c r="B4" s="90">
        <v>12</v>
      </c>
      <c r="C4" s="91" t="s">
        <v>227</v>
      </c>
      <c r="D4" s="91"/>
      <c r="E4" s="91"/>
      <c r="F4" s="91"/>
      <c r="G4" s="91"/>
      <c r="H4" s="91"/>
      <c r="I4" s="91"/>
      <c r="J4" s="91"/>
      <c r="K4" s="91"/>
      <c r="L4" s="77"/>
    </row>
    <row r="5" spans="1:12" ht="15.75">
      <c r="A5" s="80"/>
      <c r="B5" s="90"/>
      <c r="C5" s="91" t="s">
        <v>228</v>
      </c>
      <c r="D5" s="91"/>
      <c r="E5" s="91"/>
      <c r="F5" s="91"/>
      <c r="G5" s="91"/>
      <c r="H5" s="91"/>
      <c r="I5" s="91"/>
      <c r="J5" s="91"/>
      <c r="K5" s="91"/>
      <c r="L5" s="77"/>
    </row>
    <row r="6" spans="1:12" ht="15.75">
      <c r="A6" s="80"/>
      <c r="B6" s="90"/>
      <c r="C6" s="91" t="s">
        <v>229</v>
      </c>
      <c r="D6" s="91"/>
      <c r="E6" s="91"/>
      <c r="F6" s="91"/>
      <c r="G6" s="91"/>
      <c r="H6" s="91"/>
      <c r="I6" s="91"/>
      <c r="J6" s="91"/>
      <c r="K6" s="91"/>
      <c r="L6" s="77"/>
    </row>
    <row r="7" spans="1:12" ht="6.75" customHeight="1">
      <c r="A7" s="80"/>
      <c r="B7" s="90"/>
      <c r="C7" s="91"/>
      <c r="D7" s="91"/>
      <c r="E7" s="91"/>
      <c r="F7" s="91"/>
      <c r="G7" s="91"/>
      <c r="H7" s="91"/>
      <c r="I7" s="91"/>
      <c r="J7" s="91"/>
      <c r="K7" s="91"/>
      <c r="L7" s="77"/>
    </row>
    <row r="8" spans="1:12" ht="15.75">
      <c r="A8" s="80"/>
      <c r="B8" s="90"/>
      <c r="C8" s="110" t="s">
        <v>230</v>
      </c>
      <c r="D8" s="111"/>
      <c r="E8" s="111"/>
      <c r="F8" s="112"/>
      <c r="G8" s="112"/>
      <c r="H8" s="112"/>
      <c r="I8" s="112"/>
      <c r="J8" s="112"/>
      <c r="K8" s="91"/>
      <c r="L8" s="77"/>
    </row>
    <row r="9" spans="1:12" ht="15.75">
      <c r="A9" s="80"/>
      <c r="B9" s="90"/>
      <c r="C9" s="77" t="s">
        <v>231</v>
      </c>
      <c r="D9" s="111"/>
      <c r="E9" s="111"/>
      <c r="F9" s="112"/>
      <c r="G9" s="112"/>
      <c r="H9" s="112"/>
      <c r="I9" s="112"/>
      <c r="J9" s="112"/>
      <c r="K9" s="91"/>
      <c r="L9" s="77"/>
    </row>
    <row r="10" spans="1:12" ht="15.75">
      <c r="A10" s="80"/>
      <c r="B10" s="90"/>
      <c r="C10" s="80" t="s">
        <v>232</v>
      </c>
      <c r="D10" s="80"/>
      <c r="E10" s="80"/>
      <c r="F10" s="91"/>
      <c r="G10" s="91"/>
      <c r="H10" s="91"/>
      <c r="I10" s="91"/>
      <c r="J10" s="91"/>
      <c r="K10" s="91"/>
      <c r="L10" s="77"/>
    </row>
    <row r="11" spans="1:12" ht="6" customHeight="1">
      <c r="A11" s="80"/>
      <c r="B11" s="90"/>
      <c r="C11" s="80" t="s">
        <v>54</v>
      </c>
      <c r="D11" s="80"/>
      <c r="E11" s="80"/>
      <c r="F11" s="91"/>
      <c r="G11" s="91"/>
      <c r="H11" s="91"/>
      <c r="I11" s="91"/>
      <c r="J11" s="91"/>
      <c r="K11" s="91"/>
      <c r="L11" s="77"/>
    </row>
    <row r="12" spans="1:12" ht="15.75">
      <c r="A12" s="80"/>
      <c r="B12" s="90"/>
      <c r="C12" s="113"/>
      <c r="D12" s="114"/>
      <c r="E12" s="115" t="s">
        <v>267</v>
      </c>
      <c r="F12" s="116" t="s">
        <v>269</v>
      </c>
      <c r="G12" s="117"/>
      <c r="H12" s="113"/>
      <c r="I12" s="114"/>
      <c r="J12" s="118"/>
      <c r="K12" s="119"/>
      <c r="L12" s="77"/>
    </row>
    <row r="13" spans="1:12" ht="15">
      <c r="A13" s="80"/>
      <c r="B13" s="77"/>
      <c r="C13" s="120" t="s">
        <v>54</v>
      </c>
      <c r="D13" s="77" t="s">
        <v>265</v>
      </c>
      <c r="E13" s="121" t="s">
        <v>192</v>
      </c>
      <c r="F13" s="122" t="s">
        <v>270</v>
      </c>
      <c r="G13" s="123"/>
      <c r="H13" s="122" t="s">
        <v>271</v>
      </c>
      <c r="I13" s="123"/>
      <c r="J13" s="77"/>
      <c r="K13" s="120"/>
      <c r="L13" s="77"/>
    </row>
    <row r="14" spans="1:12" ht="15">
      <c r="A14" s="80"/>
      <c r="B14" s="77"/>
      <c r="C14" s="120"/>
      <c r="D14" s="77" t="s">
        <v>54</v>
      </c>
      <c r="E14" s="121" t="s">
        <v>268</v>
      </c>
      <c r="F14" s="122" t="s">
        <v>268</v>
      </c>
      <c r="G14" s="123"/>
      <c r="H14" s="120"/>
      <c r="I14" s="77"/>
      <c r="J14" s="77"/>
      <c r="K14" s="120"/>
      <c r="L14" s="77"/>
    </row>
    <row r="15" spans="1:12" ht="15">
      <c r="A15" s="80"/>
      <c r="B15" s="77"/>
      <c r="C15" s="124" t="s">
        <v>233</v>
      </c>
      <c r="D15" s="118"/>
      <c r="E15" s="125"/>
      <c r="F15" s="126"/>
      <c r="G15" s="127"/>
      <c r="H15" s="124"/>
      <c r="I15" s="118"/>
      <c r="J15" s="118"/>
      <c r="K15" s="120"/>
      <c r="L15" s="77"/>
    </row>
    <row r="16" spans="1:12" ht="15">
      <c r="A16" s="80"/>
      <c r="B16" s="77"/>
      <c r="C16" s="124"/>
      <c r="D16" s="118" t="s">
        <v>266</v>
      </c>
      <c r="E16" s="128">
        <v>782</v>
      </c>
      <c r="F16" s="129" t="s">
        <v>54</v>
      </c>
      <c r="G16" s="130">
        <v>2978</v>
      </c>
      <c r="H16" s="124" t="s">
        <v>272</v>
      </c>
      <c r="I16" s="118"/>
      <c r="J16" s="118"/>
      <c r="K16" s="120"/>
      <c r="L16" s="77"/>
    </row>
    <row r="17" spans="1:12" ht="15">
      <c r="A17" s="80"/>
      <c r="B17" s="77"/>
      <c r="C17" s="124"/>
      <c r="D17" s="118" t="s">
        <v>54</v>
      </c>
      <c r="E17" s="128" t="s">
        <v>54</v>
      </c>
      <c r="F17" s="129" t="s">
        <v>54</v>
      </c>
      <c r="G17" s="130" t="s">
        <v>54</v>
      </c>
      <c r="H17" s="124"/>
      <c r="I17" s="118"/>
      <c r="J17" s="118"/>
      <c r="K17" s="120"/>
      <c r="L17" s="77"/>
    </row>
    <row r="18" spans="1:12" ht="6.75" customHeight="1">
      <c r="A18" s="80"/>
      <c r="B18" s="92"/>
      <c r="C18" s="101"/>
      <c r="D18" s="101"/>
      <c r="E18" s="101"/>
      <c r="F18" s="101"/>
      <c r="G18" s="101"/>
      <c r="H18" s="101"/>
      <c r="I18" s="101"/>
      <c r="J18" s="101"/>
      <c r="K18" s="80"/>
      <c r="L18" s="77"/>
    </row>
    <row r="19" spans="1:12" ht="15">
      <c r="A19" s="80"/>
      <c r="B19" s="92"/>
      <c r="C19" s="80" t="s">
        <v>234</v>
      </c>
      <c r="D19" s="80"/>
      <c r="E19" s="80"/>
      <c r="F19" s="80"/>
      <c r="G19" s="80"/>
      <c r="H19" s="80"/>
      <c r="I19" s="80"/>
      <c r="J19" s="80"/>
      <c r="K19" s="80"/>
      <c r="L19" s="77"/>
    </row>
    <row r="20" spans="1:12" ht="15">
      <c r="A20" s="80"/>
      <c r="B20" s="92"/>
      <c r="C20" s="80" t="s">
        <v>235</v>
      </c>
      <c r="D20" s="80"/>
      <c r="E20" s="80"/>
      <c r="F20" s="80"/>
      <c r="G20" s="80"/>
      <c r="H20" s="80"/>
      <c r="I20" s="80"/>
      <c r="J20" s="80"/>
      <c r="K20" s="80"/>
      <c r="L20" s="77"/>
    </row>
    <row r="21" spans="1:12" ht="15">
      <c r="A21" s="80"/>
      <c r="B21" s="92"/>
      <c r="C21" s="80" t="s">
        <v>236</v>
      </c>
      <c r="D21" s="80"/>
      <c r="E21" s="80"/>
      <c r="F21" s="80"/>
      <c r="G21" s="80"/>
      <c r="H21" s="80"/>
      <c r="I21" s="80"/>
      <c r="J21" s="80"/>
      <c r="K21" s="80"/>
      <c r="L21" s="77"/>
    </row>
    <row r="22" spans="1:12" ht="7.5" customHeight="1">
      <c r="A22" s="80"/>
      <c r="B22" s="92"/>
      <c r="C22" s="80"/>
      <c r="D22" s="80"/>
      <c r="E22" s="80"/>
      <c r="F22" s="80"/>
      <c r="G22" s="80"/>
      <c r="H22" s="80"/>
      <c r="I22" s="80"/>
      <c r="J22" s="80"/>
      <c r="K22" s="80"/>
      <c r="L22" s="77"/>
    </row>
    <row r="23" spans="1:12" ht="15.75">
      <c r="A23" s="80"/>
      <c r="B23" s="90">
        <v>13</v>
      </c>
      <c r="C23" s="91" t="s">
        <v>237</v>
      </c>
      <c r="D23" s="80"/>
      <c r="E23" s="80"/>
      <c r="F23" s="80"/>
      <c r="G23" s="80"/>
      <c r="H23" s="80"/>
      <c r="I23" s="80"/>
      <c r="J23" s="80"/>
      <c r="K23" s="80"/>
      <c r="L23" s="77"/>
    </row>
    <row r="24" spans="1:12" ht="15.75">
      <c r="A24" s="80"/>
      <c r="B24" s="90"/>
      <c r="C24" s="91" t="s">
        <v>238</v>
      </c>
      <c r="D24" s="80"/>
      <c r="E24" s="80"/>
      <c r="F24" s="80"/>
      <c r="G24" s="80"/>
      <c r="H24" s="80"/>
      <c r="I24" s="80"/>
      <c r="J24" s="80"/>
      <c r="K24" s="80"/>
      <c r="L24" s="77"/>
    </row>
    <row r="25" spans="1:12" ht="15.75">
      <c r="A25" s="80"/>
      <c r="B25" s="90"/>
      <c r="C25" s="91" t="s">
        <v>239</v>
      </c>
      <c r="D25" s="80"/>
      <c r="E25" s="80"/>
      <c r="F25" s="80"/>
      <c r="G25" s="80"/>
      <c r="H25" s="80"/>
      <c r="I25" s="80"/>
      <c r="J25" s="80"/>
      <c r="K25" s="80"/>
      <c r="L25" s="77"/>
    </row>
    <row r="26" spans="1:12" ht="6.75" customHeight="1">
      <c r="A26" s="80"/>
      <c r="B26" s="90"/>
      <c r="C26" s="91"/>
      <c r="D26" s="80"/>
      <c r="E26" s="80"/>
      <c r="F26" s="80"/>
      <c r="G26" s="80"/>
      <c r="H26" s="80"/>
      <c r="I26" s="80"/>
      <c r="J26" s="80"/>
      <c r="K26" s="80"/>
      <c r="L26" s="77"/>
    </row>
    <row r="27" spans="1:12" ht="15">
      <c r="A27" s="80"/>
      <c r="B27" s="92"/>
      <c r="C27" s="80" t="s">
        <v>240</v>
      </c>
      <c r="D27" s="80"/>
      <c r="E27" s="80"/>
      <c r="F27" s="80"/>
      <c r="G27" s="80"/>
      <c r="H27" s="80"/>
      <c r="I27" s="80"/>
      <c r="J27" s="80"/>
      <c r="K27" s="80"/>
      <c r="L27" s="77"/>
    </row>
    <row r="28" spans="1:12" ht="15">
      <c r="A28" s="80"/>
      <c r="B28" s="92"/>
      <c r="C28" s="80" t="s">
        <v>241</v>
      </c>
      <c r="D28" s="80"/>
      <c r="E28" s="80"/>
      <c r="F28" s="80"/>
      <c r="G28" s="80"/>
      <c r="H28" s="80"/>
      <c r="I28" s="80"/>
      <c r="J28" s="80"/>
      <c r="K28" s="80"/>
      <c r="L28" s="77"/>
    </row>
    <row r="29" spans="1:12" ht="7.5" customHeight="1">
      <c r="A29" s="80"/>
      <c r="B29" s="92"/>
      <c r="C29" s="80"/>
      <c r="D29" s="80"/>
      <c r="E29" s="80"/>
      <c r="F29" s="80"/>
      <c r="G29" s="80"/>
      <c r="H29" s="80"/>
      <c r="I29" s="80"/>
      <c r="J29" s="80"/>
      <c r="K29" s="80"/>
      <c r="L29" s="77"/>
    </row>
    <row r="30" spans="1:12" ht="15">
      <c r="A30" s="80"/>
      <c r="B30" s="92"/>
      <c r="C30" s="80" t="s">
        <v>242</v>
      </c>
      <c r="D30" s="80"/>
      <c r="E30" s="80"/>
      <c r="F30" s="80"/>
      <c r="G30" s="80"/>
      <c r="H30" s="80"/>
      <c r="I30" s="80"/>
      <c r="J30" s="80"/>
      <c r="K30" s="80"/>
      <c r="L30" s="77"/>
    </row>
    <row r="31" spans="1:12" ht="15">
      <c r="A31" s="80"/>
      <c r="B31" s="92"/>
      <c r="C31" s="80" t="s">
        <v>243</v>
      </c>
      <c r="D31" s="80"/>
      <c r="E31" s="80"/>
      <c r="F31" s="80"/>
      <c r="G31" s="80"/>
      <c r="H31" s="80"/>
      <c r="I31" s="80"/>
      <c r="J31" s="80"/>
      <c r="K31" s="80"/>
      <c r="L31" s="77"/>
    </row>
    <row r="32" spans="1:12" ht="15">
      <c r="A32" s="80"/>
      <c r="B32" s="92"/>
      <c r="C32" s="80" t="s">
        <v>244</v>
      </c>
      <c r="D32" s="80"/>
      <c r="E32" s="80"/>
      <c r="F32" s="80"/>
      <c r="G32" s="80"/>
      <c r="H32" s="80"/>
      <c r="I32" s="80"/>
      <c r="J32" s="80"/>
      <c r="K32" s="80"/>
      <c r="L32" s="77"/>
    </row>
    <row r="33" spans="1:12" ht="15">
      <c r="A33" s="80"/>
      <c r="B33" s="92"/>
      <c r="C33" s="80" t="s">
        <v>245</v>
      </c>
      <c r="D33" s="80"/>
      <c r="E33" s="80"/>
      <c r="F33" s="80"/>
      <c r="G33" s="80"/>
      <c r="H33" s="80"/>
      <c r="I33" s="80"/>
      <c r="J33" s="80"/>
      <c r="K33" s="80"/>
      <c r="L33" s="77"/>
    </row>
    <row r="34" spans="1:12" ht="15">
      <c r="A34" s="80"/>
      <c r="B34" s="92"/>
      <c r="C34" s="80" t="s">
        <v>246</v>
      </c>
      <c r="D34" s="80"/>
      <c r="E34" s="80"/>
      <c r="F34" s="80"/>
      <c r="G34" s="80"/>
      <c r="H34" s="80"/>
      <c r="I34" s="80"/>
      <c r="J34" s="80"/>
      <c r="K34" s="80"/>
      <c r="L34" s="77"/>
    </row>
    <row r="35" spans="1:12" ht="15">
      <c r="A35" s="80"/>
      <c r="B35" s="92"/>
      <c r="C35" s="80" t="s">
        <v>330</v>
      </c>
      <c r="D35" s="80"/>
      <c r="E35" s="80"/>
      <c r="F35" s="80"/>
      <c r="G35" s="80"/>
      <c r="H35" s="80"/>
      <c r="I35" s="80"/>
      <c r="J35" s="80"/>
      <c r="K35" s="80"/>
      <c r="L35" s="77"/>
    </row>
    <row r="36" spans="1:12" ht="15">
      <c r="A36" s="80"/>
      <c r="B36" s="92"/>
      <c r="C36" s="80" t="s">
        <v>247</v>
      </c>
      <c r="D36" s="80"/>
      <c r="E36" s="80"/>
      <c r="F36" s="80"/>
      <c r="G36" s="80"/>
      <c r="H36" s="80"/>
      <c r="I36" s="80"/>
      <c r="J36" s="80"/>
      <c r="K36" s="80"/>
      <c r="L36" s="77"/>
    </row>
    <row r="37" spans="1:12" ht="15">
      <c r="A37" s="80"/>
      <c r="B37" s="92"/>
      <c r="C37" s="80" t="s">
        <v>248</v>
      </c>
      <c r="D37" s="80"/>
      <c r="E37" s="80"/>
      <c r="F37" s="80"/>
      <c r="G37" s="80"/>
      <c r="H37" s="80"/>
      <c r="I37" s="80"/>
      <c r="J37" s="80"/>
      <c r="K37" s="80"/>
      <c r="L37" s="77"/>
    </row>
    <row r="38" spans="1:12" ht="15">
      <c r="A38" s="80"/>
      <c r="B38" s="92"/>
      <c r="C38" s="80" t="s">
        <v>249</v>
      </c>
      <c r="D38" s="80"/>
      <c r="E38" s="80"/>
      <c r="F38" s="80"/>
      <c r="G38" s="80"/>
      <c r="H38" s="80"/>
      <c r="I38" s="80"/>
      <c r="J38" s="80"/>
      <c r="K38" s="80"/>
      <c r="L38" s="77"/>
    </row>
    <row r="39" spans="1:12" ht="15">
      <c r="A39" s="80"/>
      <c r="B39" s="92"/>
      <c r="C39" s="80" t="s">
        <v>250</v>
      </c>
      <c r="D39" s="80"/>
      <c r="E39" s="80"/>
      <c r="F39" s="80"/>
      <c r="G39" s="80"/>
      <c r="H39" s="80"/>
      <c r="I39" s="80"/>
      <c r="J39" s="80"/>
      <c r="K39" s="80"/>
      <c r="L39" s="77"/>
    </row>
    <row r="40" spans="1:12" ht="15">
      <c r="A40" s="80"/>
      <c r="B40" s="92"/>
      <c r="C40" s="80" t="s">
        <v>251</v>
      </c>
      <c r="D40" s="80"/>
      <c r="E40" s="80"/>
      <c r="F40" s="80"/>
      <c r="G40" s="80"/>
      <c r="H40" s="80"/>
      <c r="I40" s="80"/>
      <c r="J40" s="80"/>
      <c r="K40" s="80"/>
      <c r="L40" s="77"/>
    </row>
    <row r="41" spans="1:12" ht="6.75" customHeight="1">
      <c r="A41" s="80"/>
      <c r="B41" s="92"/>
      <c r="C41" s="80"/>
      <c r="D41" s="80"/>
      <c r="E41" s="80"/>
      <c r="F41" s="80"/>
      <c r="G41" s="80"/>
      <c r="H41" s="80"/>
      <c r="I41" s="80"/>
      <c r="J41" s="80"/>
      <c r="K41" s="80"/>
      <c r="L41" s="77"/>
    </row>
    <row r="42" spans="1:12" ht="15">
      <c r="A42" s="80"/>
      <c r="B42" s="92"/>
      <c r="C42" s="80" t="s">
        <v>252</v>
      </c>
      <c r="D42" s="80"/>
      <c r="E42" s="80"/>
      <c r="F42" s="80"/>
      <c r="G42" s="80"/>
      <c r="H42" s="80"/>
      <c r="I42" s="80"/>
      <c r="J42" s="80"/>
      <c r="K42" s="80"/>
      <c r="L42" s="77"/>
    </row>
    <row r="43" spans="1:12" ht="15">
      <c r="A43" s="80"/>
      <c r="B43" s="92"/>
      <c r="C43" s="80" t="s">
        <v>253</v>
      </c>
      <c r="D43" s="80"/>
      <c r="E43" s="80"/>
      <c r="F43" s="80"/>
      <c r="G43" s="80"/>
      <c r="H43" s="80"/>
      <c r="I43" s="80"/>
      <c r="J43" s="80"/>
      <c r="K43" s="80"/>
      <c r="L43" s="77"/>
    </row>
    <row r="44" spans="1:12" ht="15">
      <c r="A44" s="80"/>
      <c r="B44" s="92"/>
      <c r="C44" s="80" t="s">
        <v>254</v>
      </c>
      <c r="D44" s="80"/>
      <c r="E44" s="80"/>
      <c r="F44" s="80"/>
      <c r="G44" s="80"/>
      <c r="H44" s="80"/>
      <c r="I44" s="80"/>
      <c r="J44" s="80"/>
      <c r="K44" s="80"/>
      <c r="L44" s="77"/>
    </row>
    <row r="45" spans="1:12" ht="15">
      <c r="A45" s="80"/>
      <c r="B45" s="92"/>
      <c r="C45" s="80" t="s">
        <v>255</v>
      </c>
      <c r="D45" s="80"/>
      <c r="E45" s="80"/>
      <c r="F45" s="80"/>
      <c r="G45" s="80"/>
      <c r="H45" s="80"/>
      <c r="I45" s="80"/>
      <c r="J45" s="80"/>
      <c r="K45" s="80"/>
      <c r="L45" s="77"/>
    </row>
    <row r="46" spans="1:12" ht="15">
      <c r="A46" s="80"/>
      <c r="B46" s="92"/>
      <c r="C46" s="80" t="s">
        <v>256</v>
      </c>
      <c r="D46" s="80"/>
      <c r="E46" s="80"/>
      <c r="F46" s="80"/>
      <c r="G46" s="80"/>
      <c r="H46" s="80"/>
      <c r="I46" s="80"/>
      <c r="J46" s="80"/>
      <c r="K46" s="80"/>
      <c r="L46" s="77"/>
    </row>
    <row r="47" spans="1:12" ht="15">
      <c r="A47" s="80"/>
      <c r="B47" s="92"/>
      <c r="C47" s="80" t="s">
        <v>327</v>
      </c>
      <c r="D47" s="80"/>
      <c r="E47" s="80"/>
      <c r="F47" s="80"/>
      <c r="G47" s="80"/>
      <c r="H47" s="80"/>
      <c r="I47" s="80"/>
      <c r="J47" s="80"/>
      <c r="K47" s="80"/>
      <c r="L47" s="77"/>
    </row>
    <row r="48" spans="1:12" ht="15">
      <c r="A48" s="80"/>
      <c r="B48" s="92"/>
      <c r="C48" s="80" t="s">
        <v>328</v>
      </c>
      <c r="D48" s="80"/>
      <c r="E48" s="80"/>
      <c r="F48" s="80"/>
      <c r="G48" s="80"/>
      <c r="H48" s="80"/>
      <c r="I48" s="80"/>
      <c r="J48" s="80"/>
      <c r="K48" s="80"/>
      <c r="L48" s="77"/>
    </row>
    <row r="49" spans="1:12" ht="15">
      <c r="A49" s="80"/>
      <c r="B49" s="92"/>
      <c r="C49" s="80" t="s">
        <v>329</v>
      </c>
      <c r="D49" s="80"/>
      <c r="E49" s="80"/>
      <c r="F49" s="80"/>
      <c r="G49" s="80"/>
      <c r="H49" s="80"/>
      <c r="I49" s="80"/>
      <c r="J49" s="80"/>
      <c r="K49" s="80"/>
      <c r="L49" s="77"/>
    </row>
    <row r="50" spans="1:12" ht="15">
      <c r="A50" s="80"/>
      <c r="B50" s="92"/>
      <c r="C50" s="80" t="s">
        <v>54</v>
      </c>
      <c r="D50" s="80"/>
      <c r="E50" s="80"/>
      <c r="F50" s="80"/>
      <c r="G50" s="80"/>
      <c r="H50" s="80"/>
      <c r="I50" s="80"/>
      <c r="J50" s="80"/>
      <c r="K50" s="80"/>
      <c r="L50" s="77"/>
    </row>
    <row r="51" spans="1:12" ht="7.5" customHeight="1">
      <c r="A51" s="80"/>
      <c r="B51" s="92"/>
      <c r="C51" s="80"/>
      <c r="D51" s="80"/>
      <c r="E51" s="80"/>
      <c r="F51" s="80"/>
      <c r="G51" s="80"/>
      <c r="H51" s="80"/>
      <c r="I51" s="80"/>
      <c r="J51" s="80"/>
      <c r="K51" s="80"/>
      <c r="L51" s="77"/>
    </row>
    <row r="52" spans="1:12" ht="15.75">
      <c r="A52" s="80"/>
      <c r="B52" s="90">
        <v>14</v>
      </c>
      <c r="C52" s="91" t="s">
        <v>257</v>
      </c>
      <c r="D52" s="80"/>
      <c r="E52" s="80"/>
      <c r="F52" s="80"/>
      <c r="G52" s="80"/>
      <c r="H52" s="80"/>
      <c r="I52" s="80"/>
      <c r="J52" s="80"/>
      <c r="K52" s="80"/>
      <c r="L52" s="77"/>
    </row>
    <row r="53" spans="1:12" ht="7.5" customHeight="1">
      <c r="A53" s="80"/>
      <c r="B53" s="90"/>
      <c r="C53" s="91"/>
      <c r="D53" s="80"/>
      <c r="E53" s="80"/>
      <c r="F53" s="80"/>
      <c r="G53" s="80"/>
      <c r="H53" s="80"/>
      <c r="I53" s="80"/>
      <c r="J53" s="80"/>
      <c r="K53" s="80"/>
      <c r="L53" s="77"/>
    </row>
    <row r="54" spans="1:12" ht="15">
      <c r="A54" s="80"/>
      <c r="D54" s="80"/>
      <c r="E54" s="80"/>
      <c r="F54" s="77"/>
      <c r="G54" s="92" t="s">
        <v>17</v>
      </c>
      <c r="H54" s="92" t="s">
        <v>273</v>
      </c>
      <c r="I54" s="92"/>
      <c r="J54" s="92" t="s">
        <v>275</v>
      </c>
      <c r="K54" s="80"/>
      <c r="L54" s="77"/>
    </row>
    <row r="55" spans="1:12" ht="15">
      <c r="A55" s="80"/>
      <c r="B55" s="92"/>
      <c r="C55" s="80" t="s">
        <v>60</v>
      </c>
      <c r="D55" s="80"/>
      <c r="E55" s="80"/>
      <c r="F55" s="77"/>
      <c r="G55" s="92"/>
      <c r="H55" s="92" t="s">
        <v>119</v>
      </c>
      <c r="I55" s="92"/>
      <c r="J55" s="80" t="s">
        <v>276</v>
      </c>
      <c r="K55" s="80"/>
      <c r="L55" s="77"/>
    </row>
    <row r="56" spans="1:12" ht="7.5" customHeight="1">
      <c r="A56" s="80"/>
      <c r="B56" s="92"/>
      <c r="C56" s="80"/>
      <c r="D56" s="80"/>
      <c r="E56" s="80"/>
      <c r="F56" s="77"/>
      <c r="G56" s="131"/>
      <c r="H56" s="131"/>
      <c r="I56" s="131"/>
      <c r="J56" s="131"/>
      <c r="K56" s="80"/>
      <c r="L56" s="77"/>
    </row>
    <row r="57" spans="1:12" ht="15">
      <c r="A57" s="80"/>
      <c r="B57" s="92"/>
      <c r="C57" s="80" t="s">
        <v>258</v>
      </c>
      <c r="D57" s="80"/>
      <c r="E57" s="80"/>
      <c r="F57" s="77"/>
      <c r="G57" s="80">
        <v>264552</v>
      </c>
      <c r="H57" s="80">
        <v>1208</v>
      </c>
      <c r="I57" s="80"/>
      <c r="J57" s="80">
        <v>210211</v>
      </c>
      <c r="K57" s="80"/>
      <c r="L57" s="77"/>
    </row>
    <row r="58" spans="1:12" ht="15">
      <c r="A58" s="80"/>
      <c r="B58" s="92"/>
      <c r="C58" s="80" t="s">
        <v>259</v>
      </c>
      <c r="D58" s="80"/>
      <c r="E58" s="80"/>
      <c r="F58" s="77"/>
      <c r="G58" s="80">
        <v>74399</v>
      </c>
      <c r="H58" s="80">
        <v>3689</v>
      </c>
      <c r="I58" s="80"/>
      <c r="J58" s="80">
        <v>35785</v>
      </c>
      <c r="K58" s="80"/>
      <c r="L58" s="77"/>
    </row>
    <row r="59" spans="1:12" ht="15">
      <c r="A59" s="80"/>
      <c r="B59" s="92"/>
      <c r="C59" s="80" t="s">
        <v>260</v>
      </c>
      <c r="D59" s="80"/>
      <c r="E59" s="80"/>
      <c r="F59" s="77"/>
      <c r="G59" s="80">
        <v>5265</v>
      </c>
      <c r="H59" s="80">
        <v>1528</v>
      </c>
      <c r="I59" s="80"/>
      <c r="J59" s="80">
        <v>117743</v>
      </c>
      <c r="K59" s="80"/>
      <c r="L59" s="77"/>
    </row>
    <row r="60" spans="1:12" ht="15">
      <c r="A60" s="80"/>
      <c r="B60" s="92"/>
      <c r="C60" s="80" t="s">
        <v>261</v>
      </c>
      <c r="D60" s="80"/>
      <c r="E60" s="80"/>
      <c r="F60" s="77"/>
      <c r="G60" s="80">
        <v>-56844</v>
      </c>
      <c r="H60" s="80">
        <f>-594+2</f>
        <v>-592</v>
      </c>
      <c r="I60" s="80"/>
      <c r="J60" s="80">
        <v>-90046</v>
      </c>
      <c r="K60" s="80"/>
      <c r="L60" s="77"/>
    </row>
    <row r="61" spans="1:12" ht="15">
      <c r="A61" s="80"/>
      <c r="B61" s="92"/>
      <c r="C61" s="80"/>
      <c r="D61" s="80"/>
      <c r="E61" s="80"/>
      <c r="F61" s="77"/>
      <c r="G61" s="81">
        <f>SUM(G57:G60)</f>
        <v>287372</v>
      </c>
      <c r="H61" s="81">
        <f>SUM(H57:H60)</f>
        <v>5833</v>
      </c>
      <c r="I61" s="81"/>
      <c r="J61" s="81">
        <f>SUM(J57:J60)</f>
        <v>273693</v>
      </c>
      <c r="K61" s="80"/>
      <c r="L61" s="77"/>
    </row>
    <row r="62" spans="1:12" ht="15">
      <c r="A62" s="80"/>
      <c r="B62" s="92"/>
      <c r="C62" s="80" t="s">
        <v>262</v>
      </c>
      <c r="D62" s="80"/>
      <c r="E62" s="80"/>
      <c r="F62" s="77"/>
      <c r="G62" s="82"/>
      <c r="H62" s="82"/>
      <c r="I62" s="82"/>
      <c r="J62" s="82"/>
      <c r="K62" s="80"/>
      <c r="L62" s="77"/>
    </row>
    <row r="63" spans="1:12" ht="6.75" customHeight="1">
      <c r="A63" s="80"/>
      <c r="B63" s="92"/>
      <c r="C63" s="80"/>
      <c r="D63" s="80"/>
      <c r="E63" s="80"/>
      <c r="F63" s="77"/>
      <c r="G63" s="77"/>
      <c r="H63" s="77"/>
      <c r="I63" s="77"/>
      <c r="J63" s="77"/>
      <c r="K63" s="80"/>
      <c r="L63" s="77"/>
    </row>
    <row r="64" spans="1:12" ht="15">
      <c r="A64" s="80"/>
      <c r="B64" s="92"/>
      <c r="C64" s="80" t="s">
        <v>263</v>
      </c>
      <c r="D64" s="80"/>
      <c r="E64" s="80"/>
      <c r="F64" s="77"/>
      <c r="G64" s="132">
        <f>G61-G65</f>
        <v>287372</v>
      </c>
      <c r="H64" s="132">
        <f>H61-H65</f>
        <v>5971</v>
      </c>
      <c r="I64" s="77"/>
      <c r="J64" s="132">
        <f>J61-J65</f>
        <v>273693</v>
      </c>
      <c r="K64" s="80"/>
      <c r="L64" s="77"/>
    </row>
    <row r="65" spans="1:12" ht="15">
      <c r="A65" s="80"/>
      <c r="B65" s="92"/>
      <c r="C65" s="80" t="s">
        <v>264</v>
      </c>
      <c r="D65" s="80"/>
      <c r="E65" s="80"/>
      <c r="F65" s="77"/>
      <c r="G65" s="132">
        <v>0</v>
      </c>
      <c r="H65" s="132">
        <v>-138</v>
      </c>
      <c r="I65" s="77"/>
      <c r="J65" s="132">
        <v>0</v>
      </c>
      <c r="K65" s="80"/>
      <c r="L65" s="77"/>
    </row>
    <row r="66" spans="1:12" ht="15">
      <c r="A66" s="80"/>
      <c r="B66" s="92"/>
      <c r="C66" s="80"/>
      <c r="D66" s="80"/>
      <c r="E66" s="80"/>
      <c r="F66" s="77"/>
      <c r="G66" s="81">
        <f>G64+G65</f>
        <v>287372</v>
      </c>
      <c r="H66" s="81">
        <f>H64+H65</f>
        <v>5833</v>
      </c>
      <c r="I66" s="81"/>
      <c r="J66" s="81">
        <f>J64+J65</f>
        <v>273693</v>
      </c>
      <c r="K66" s="80"/>
      <c r="L66" s="77"/>
    </row>
    <row r="67" spans="1:12" ht="15">
      <c r="A67" s="80"/>
      <c r="B67" s="92"/>
      <c r="C67" s="80"/>
      <c r="D67" s="80"/>
      <c r="E67" s="80"/>
      <c r="F67" s="80"/>
      <c r="G67" s="81"/>
      <c r="H67" s="81"/>
      <c r="I67" s="81"/>
      <c r="J67" s="81"/>
      <c r="K67" s="80"/>
      <c r="L67" s="77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8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7.6640625" style="1" customWidth="1"/>
    <col min="11" max="12" width="3.6640625" style="1" customWidth="1"/>
    <col min="13" max="16384" width="9.6640625" style="1" customWidth="1"/>
  </cols>
  <sheetData>
    <row r="3" ht="15.75">
      <c r="J3" s="89" t="s">
        <v>311</v>
      </c>
    </row>
    <row r="5" spans="2:10" ht="15.75">
      <c r="B5" s="90">
        <v>15</v>
      </c>
      <c r="C5" s="91" t="s">
        <v>277</v>
      </c>
      <c r="D5" s="91"/>
      <c r="E5" s="80"/>
      <c r="F5" s="80"/>
      <c r="G5" s="80"/>
      <c r="H5" s="80"/>
      <c r="I5" s="80"/>
      <c r="J5" s="80"/>
    </row>
    <row r="6" spans="2:10" ht="15.75">
      <c r="B6" s="90"/>
      <c r="C6" s="91" t="s">
        <v>278</v>
      </c>
      <c r="D6" s="91"/>
      <c r="E6" s="80"/>
      <c r="F6" s="80"/>
      <c r="G6" s="80"/>
      <c r="H6" s="80"/>
      <c r="I6" s="80"/>
      <c r="J6" s="80"/>
    </row>
    <row r="7" spans="2:10" ht="15">
      <c r="B7" s="92"/>
      <c r="C7" s="111" t="s">
        <v>54</v>
      </c>
      <c r="D7" s="111"/>
      <c r="E7" s="111"/>
      <c r="F7" s="111"/>
      <c r="G7" s="111"/>
      <c r="H7" s="111"/>
      <c r="I7" s="111"/>
      <c r="J7" s="111"/>
    </row>
    <row r="8" spans="2:10" ht="15">
      <c r="B8" s="92"/>
      <c r="C8" t="s">
        <v>279</v>
      </c>
      <c r="D8" s="111"/>
      <c r="E8" s="111"/>
      <c r="F8" s="111"/>
      <c r="G8" s="111"/>
      <c r="H8" s="111"/>
      <c r="I8" s="111"/>
      <c r="J8" s="111"/>
    </row>
    <row r="9" spans="2:10" ht="15">
      <c r="B9" s="92"/>
      <c r="C9" t="s">
        <v>280</v>
      </c>
      <c r="D9" s="111"/>
      <c r="E9" s="111"/>
      <c r="F9" s="111"/>
      <c r="G9" s="111"/>
      <c r="H9" s="111"/>
      <c r="I9" s="111"/>
      <c r="J9" s="111"/>
    </row>
    <row r="10" spans="2:10" ht="15">
      <c r="B10" s="92"/>
      <c r="C10" t="s">
        <v>281</v>
      </c>
      <c r="D10" s="111"/>
      <c r="E10" s="111"/>
      <c r="F10" s="111"/>
      <c r="G10" s="111"/>
      <c r="H10" s="111"/>
      <c r="I10" s="111"/>
      <c r="J10" s="111"/>
    </row>
    <row r="11" spans="2:10" ht="15">
      <c r="B11" s="92"/>
      <c r="C11" t="s">
        <v>282</v>
      </c>
      <c r="D11" s="111"/>
      <c r="E11" s="111"/>
      <c r="F11" s="111"/>
      <c r="G11" s="111"/>
      <c r="H11" s="111"/>
      <c r="I11" s="111"/>
      <c r="J11" s="111"/>
    </row>
    <row r="12" spans="2:10" ht="15">
      <c r="B12" s="92"/>
      <c r="C12" t="s">
        <v>283</v>
      </c>
      <c r="D12" s="111"/>
      <c r="E12" s="111"/>
      <c r="F12" s="111"/>
      <c r="G12" s="111"/>
      <c r="H12" s="111"/>
      <c r="I12" s="111"/>
      <c r="J12" s="111"/>
    </row>
    <row r="13" spans="2:10" ht="15">
      <c r="B13" s="92"/>
      <c r="C13" t="s">
        <v>284</v>
      </c>
      <c r="D13" s="111"/>
      <c r="E13" s="111"/>
      <c r="F13" s="111"/>
      <c r="G13" s="111"/>
      <c r="H13" s="111"/>
      <c r="I13" s="111"/>
      <c r="J13" s="111"/>
    </row>
    <row r="14" spans="2:10" ht="15">
      <c r="B14" s="92"/>
      <c r="C14" t="s">
        <v>285</v>
      </c>
      <c r="D14" s="111"/>
      <c r="E14" s="111"/>
      <c r="F14" s="111"/>
      <c r="G14" s="111"/>
      <c r="H14" s="111"/>
      <c r="I14" s="111"/>
      <c r="J14" s="111"/>
    </row>
    <row r="15" spans="2:10" ht="15">
      <c r="B15" s="92"/>
      <c r="C15" t="s">
        <v>286</v>
      </c>
      <c r="D15" s="111"/>
      <c r="E15" s="111"/>
      <c r="F15" s="111"/>
      <c r="G15" s="111"/>
      <c r="H15" s="111"/>
      <c r="I15" s="111"/>
      <c r="J15" s="111"/>
    </row>
    <row r="16" spans="2:10" ht="15">
      <c r="B16" s="92"/>
      <c r="C16" s="111" t="s">
        <v>54</v>
      </c>
      <c r="D16" s="111"/>
      <c r="E16" s="111"/>
      <c r="F16" s="111"/>
      <c r="G16" s="111"/>
      <c r="H16" s="111"/>
      <c r="I16" s="111"/>
      <c r="J16" s="111"/>
    </row>
    <row r="17" spans="2:10" ht="15">
      <c r="B17" s="92"/>
      <c r="C17" s="111"/>
      <c r="D17" s="111"/>
      <c r="E17" s="111"/>
      <c r="F17" s="111"/>
      <c r="G17" s="111"/>
      <c r="H17" s="111"/>
      <c r="I17" s="111"/>
      <c r="J17" s="111"/>
    </row>
    <row r="18" spans="2:10" ht="15.75">
      <c r="B18" s="90">
        <v>16</v>
      </c>
      <c r="C18" s="91" t="s">
        <v>287</v>
      </c>
      <c r="D18" s="91"/>
      <c r="E18" s="80"/>
      <c r="F18" s="80"/>
      <c r="G18" s="80"/>
      <c r="H18" s="80"/>
      <c r="I18" s="80"/>
      <c r="J18" s="80"/>
    </row>
    <row r="19" spans="2:10" ht="15.75">
      <c r="B19" s="90"/>
      <c r="C19" s="91" t="s">
        <v>288</v>
      </c>
      <c r="D19" s="91"/>
      <c r="E19" s="80"/>
      <c r="F19" s="80"/>
      <c r="G19" s="80"/>
      <c r="H19" s="80"/>
      <c r="I19" s="80"/>
      <c r="J19" s="80"/>
    </row>
    <row r="20" spans="2:10" ht="15.75">
      <c r="B20" s="90"/>
      <c r="C20" s="91"/>
      <c r="D20" s="91"/>
      <c r="E20" s="80"/>
      <c r="F20" s="80"/>
      <c r="G20" s="80"/>
      <c r="H20" s="80"/>
      <c r="I20" s="80"/>
      <c r="J20" s="80"/>
    </row>
    <row r="21" spans="2:10" ht="15.75">
      <c r="B21" s="90"/>
      <c r="C21" t="s">
        <v>289</v>
      </c>
      <c r="D21" s="89"/>
      <c r="E21" s="87"/>
      <c r="F21" s="80"/>
      <c r="G21" s="80"/>
      <c r="H21" s="80"/>
      <c r="I21" s="80"/>
      <c r="J21" s="80"/>
    </row>
    <row r="22" spans="2:10" ht="15" customHeight="1">
      <c r="B22" s="90"/>
      <c r="C22" t="s">
        <v>290</v>
      </c>
      <c r="D22" s="89"/>
      <c r="E22" s="87"/>
      <c r="F22" s="80"/>
      <c r="G22" s="80"/>
      <c r="H22" s="80"/>
      <c r="I22" s="80"/>
      <c r="J22" s="80"/>
    </row>
    <row r="23" spans="2:10" ht="15" customHeight="1">
      <c r="B23" s="90"/>
      <c r="C23" t="s">
        <v>291</v>
      </c>
      <c r="D23" s="89"/>
      <c r="E23" s="87"/>
      <c r="F23" s="80"/>
      <c r="G23" s="80"/>
      <c r="H23" s="80"/>
      <c r="I23" s="80"/>
      <c r="J23" s="80"/>
    </row>
    <row r="24" spans="2:10" ht="15.75">
      <c r="B24" s="90"/>
      <c r="C24" s="80" t="s">
        <v>292</v>
      </c>
      <c r="D24" s="91"/>
      <c r="E24" s="80"/>
      <c r="F24" s="80"/>
      <c r="G24" s="80"/>
      <c r="H24" s="80"/>
      <c r="I24" s="80"/>
      <c r="J24" s="80"/>
    </row>
    <row r="25" spans="2:10" ht="15.75">
      <c r="B25" s="90"/>
      <c r="C25" s="80" t="s">
        <v>293</v>
      </c>
      <c r="D25" s="91"/>
      <c r="E25" s="80"/>
      <c r="F25" s="80"/>
      <c r="G25" s="80"/>
      <c r="H25" s="80"/>
      <c r="I25" s="80"/>
      <c r="J25" s="80"/>
    </row>
    <row r="26" spans="2:10" ht="15.75">
      <c r="B26" s="90"/>
      <c r="C26" s="80" t="s">
        <v>294</v>
      </c>
      <c r="D26" s="91"/>
      <c r="E26" s="80"/>
      <c r="F26" s="80"/>
      <c r="G26" s="80"/>
      <c r="H26" s="80"/>
      <c r="I26" s="80"/>
      <c r="J26" s="80"/>
    </row>
    <row r="27" spans="2:10" ht="15.75">
      <c r="B27" s="90"/>
      <c r="C27" s="80" t="s">
        <v>295</v>
      </c>
      <c r="D27" s="91"/>
      <c r="E27" s="80"/>
      <c r="F27" s="80"/>
      <c r="G27" s="80"/>
      <c r="H27" s="80"/>
      <c r="I27" s="80"/>
      <c r="J27" s="80"/>
    </row>
    <row r="28" spans="2:10" ht="15.75">
      <c r="B28" s="90"/>
      <c r="C28" s="80" t="s">
        <v>296</v>
      </c>
      <c r="D28" s="91"/>
      <c r="E28" s="80"/>
      <c r="F28" s="80"/>
      <c r="G28" s="80"/>
      <c r="H28" s="80"/>
      <c r="I28" s="80"/>
      <c r="J28" s="80"/>
    </row>
    <row r="29" spans="2:10" ht="15.75">
      <c r="B29" s="90"/>
      <c r="C29" s="80"/>
      <c r="D29" s="91"/>
      <c r="E29" s="80"/>
      <c r="F29" s="80"/>
      <c r="G29" s="80"/>
      <c r="H29" s="80"/>
      <c r="I29" s="80"/>
      <c r="J29" s="80"/>
    </row>
    <row r="30" spans="2:10" ht="15.75">
      <c r="B30" s="90">
        <v>17</v>
      </c>
      <c r="C30" s="91" t="s">
        <v>297</v>
      </c>
      <c r="D30" s="91"/>
      <c r="E30" s="80"/>
      <c r="F30" s="80"/>
      <c r="G30" s="80"/>
      <c r="H30" s="80"/>
      <c r="I30" s="80"/>
      <c r="J30" s="80"/>
    </row>
    <row r="31" spans="2:10" ht="15.75">
      <c r="B31" s="90"/>
      <c r="C31" s="91" t="s">
        <v>298</v>
      </c>
      <c r="D31" s="91"/>
      <c r="E31" s="80"/>
      <c r="F31" s="80"/>
      <c r="G31" s="80"/>
      <c r="H31" s="80"/>
      <c r="I31" s="80"/>
      <c r="J31" s="80"/>
    </row>
    <row r="32" spans="2:10" ht="15.75">
      <c r="B32" s="90"/>
      <c r="C32" s="91" t="s">
        <v>299</v>
      </c>
      <c r="D32" s="91"/>
      <c r="E32" s="80"/>
      <c r="F32" s="80"/>
      <c r="G32" s="80"/>
      <c r="H32" s="80"/>
      <c r="I32" s="80"/>
      <c r="J32" s="80"/>
    </row>
    <row r="33" spans="2:10" ht="15.75">
      <c r="B33" s="90"/>
      <c r="C33" s="91" t="s">
        <v>300</v>
      </c>
      <c r="D33" s="91"/>
      <c r="E33" s="80"/>
      <c r="F33" s="80"/>
      <c r="G33" s="80"/>
      <c r="H33" s="80"/>
      <c r="I33" s="80"/>
      <c r="J33" s="80"/>
    </row>
    <row r="34" spans="2:10" ht="15.75">
      <c r="B34" s="90"/>
      <c r="C34" s="91"/>
      <c r="D34" s="91"/>
      <c r="E34" s="80"/>
      <c r="F34" s="80"/>
      <c r="G34" s="80"/>
      <c r="H34" s="80"/>
      <c r="I34" s="80"/>
      <c r="J34" s="80"/>
    </row>
    <row r="35" spans="2:10" ht="15.75">
      <c r="B35" s="90"/>
      <c r="C35" s="80" t="s">
        <v>301</v>
      </c>
      <c r="D35" s="91"/>
      <c r="E35" s="80"/>
      <c r="F35" s="80"/>
      <c r="G35" s="80"/>
      <c r="H35" s="80"/>
      <c r="I35" s="80"/>
      <c r="J35" s="80"/>
    </row>
    <row r="36" spans="2:10" ht="15.75">
      <c r="B36" s="90"/>
      <c r="C36" s="80" t="s">
        <v>302</v>
      </c>
      <c r="D36" s="91"/>
      <c r="E36" s="80"/>
      <c r="F36" s="80"/>
      <c r="G36" s="80"/>
      <c r="H36" s="80"/>
      <c r="I36" s="80"/>
      <c r="J36" s="80"/>
    </row>
    <row r="37" spans="2:10" ht="15.75">
      <c r="B37" s="90"/>
      <c r="C37" s="80" t="s">
        <v>303</v>
      </c>
      <c r="D37" s="91"/>
      <c r="E37" s="80"/>
      <c r="F37" s="80"/>
      <c r="G37" s="80"/>
      <c r="H37" s="80"/>
      <c r="I37" s="80"/>
      <c r="J37" s="80"/>
    </row>
    <row r="38" spans="2:10" ht="15">
      <c r="B38" s="92"/>
      <c r="C38" s="80"/>
      <c r="D38" s="80"/>
      <c r="E38" s="80"/>
      <c r="F38" s="80"/>
      <c r="G38" s="80"/>
      <c r="H38" s="80"/>
      <c r="I38" s="80"/>
      <c r="J38" s="80"/>
    </row>
    <row r="39" spans="2:10" ht="15.75">
      <c r="B39" s="90">
        <v>18</v>
      </c>
      <c r="C39" s="91" t="s">
        <v>304</v>
      </c>
      <c r="D39" s="80"/>
      <c r="E39" s="80"/>
      <c r="F39" s="80"/>
      <c r="G39" s="80"/>
      <c r="H39" s="80"/>
      <c r="I39" s="80"/>
      <c r="J39" s="80"/>
    </row>
    <row r="40" spans="2:10" ht="15.75">
      <c r="B40" s="90"/>
      <c r="C40" t="s">
        <v>305</v>
      </c>
      <c r="D40" s="80"/>
      <c r="E40" s="80"/>
      <c r="F40" s="80"/>
      <c r="G40" s="80"/>
      <c r="H40" s="80"/>
      <c r="I40" s="80"/>
      <c r="J40" s="80"/>
    </row>
    <row r="41" spans="2:10" ht="15.75">
      <c r="B41" s="90"/>
      <c r="C41" t="s">
        <v>306</v>
      </c>
      <c r="D41" s="80"/>
      <c r="E41" s="80"/>
      <c r="F41" s="80"/>
      <c r="G41" s="80"/>
      <c r="H41" s="80"/>
      <c r="I41" s="80"/>
      <c r="J41" s="80"/>
    </row>
    <row r="42" spans="2:10" ht="15">
      <c r="B42" s="92"/>
      <c r="C42" s="80"/>
      <c r="D42" s="80"/>
      <c r="E42" s="80"/>
      <c r="F42" s="80"/>
      <c r="G42" s="80"/>
      <c r="H42" s="80"/>
      <c r="I42" s="80"/>
      <c r="J42" s="80"/>
    </row>
    <row r="43" spans="2:3" ht="15.75">
      <c r="B43" s="90">
        <v>19</v>
      </c>
      <c r="C43" s="91" t="s">
        <v>307</v>
      </c>
    </row>
    <row r="44" spans="2:3" ht="15.75">
      <c r="B44" s="90"/>
      <c r="C44" s="80" t="s">
        <v>308</v>
      </c>
    </row>
    <row r="45" spans="2:3" ht="15.75">
      <c r="B45" s="90"/>
      <c r="C45" s="80" t="s">
        <v>309</v>
      </c>
    </row>
    <row r="46" spans="2:3" ht="15.75">
      <c r="B46" s="90"/>
      <c r="C46" s="80" t="s">
        <v>310</v>
      </c>
    </row>
    <row r="47" spans="2:3" ht="15.75">
      <c r="B47" s="90"/>
      <c r="C47" s="80"/>
    </row>
    <row r="48" ht="15">
      <c r="C48" s="80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showGridLines="0" showOutlineSymbols="0" zoomScale="87" zoomScaleNormal="87" workbookViewId="0" topLeftCell="A1">
      <selection activeCell="C1" sqref="C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16384" width="9.6640625" style="1" customWidth="1"/>
  </cols>
  <sheetData>
    <row r="2" ht="15.75">
      <c r="I2" s="89" t="s">
        <v>325</v>
      </c>
    </row>
    <row r="4" spans="2:10" ht="15">
      <c r="B4" s="92"/>
      <c r="C4" s="80"/>
      <c r="D4" s="80"/>
      <c r="E4" s="80"/>
      <c r="F4" s="80"/>
      <c r="G4" s="80"/>
      <c r="H4" s="80"/>
      <c r="I4" s="80"/>
      <c r="J4" s="80"/>
    </row>
    <row r="5" spans="2:10" ht="15.75">
      <c r="B5" s="90">
        <v>20</v>
      </c>
      <c r="C5" s="91" t="s">
        <v>312</v>
      </c>
      <c r="D5" s="91"/>
      <c r="E5" s="80"/>
      <c r="F5" s="80"/>
      <c r="G5" s="80"/>
      <c r="H5" s="80"/>
      <c r="I5" s="80"/>
      <c r="J5" s="80"/>
    </row>
    <row r="6" spans="2:10" ht="15">
      <c r="B6" s="92"/>
      <c r="C6" s="80" t="s">
        <v>313</v>
      </c>
      <c r="D6" s="80"/>
      <c r="E6" s="80"/>
      <c r="F6" s="80"/>
      <c r="G6" s="80"/>
      <c r="H6" s="80"/>
      <c r="I6" s="80"/>
      <c r="J6" s="80"/>
    </row>
    <row r="8" spans="2:3" ht="15.75">
      <c r="B8" s="90">
        <v>21</v>
      </c>
      <c r="C8" s="91" t="s">
        <v>314</v>
      </c>
    </row>
    <row r="9" spans="2:3" ht="15">
      <c r="B9" s="92"/>
      <c r="C9" s="80" t="s">
        <v>315</v>
      </c>
    </row>
    <row r="10" spans="2:3" ht="15">
      <c r="B10" s="92"/>
      <c r="C10" s="80" t="s">
        <v>316</v>
      </c>
    </row>
    <row r="12" spans="2:10" ht="15.75">
      <c r="B12" s="90">
        <v>22</v>
      </c>
      <c r="C12" s="91" t="s">
        <v>317</v>
      </c>
      <c r="D12" s="87"/>
      <c r="E12" s="87"/>
      <c r="F12" s="87"/>
      <c r="G12" s="87"/>
      <c r="H12" s="87"/>
      <c r="I12" s="87"/>
      <c r="J12" s="87"/>
    </row>
    <row r="13" ht="15">
      <c r="C13" s="75" t="s">
        <v>318</v>
      </c>
    </row>
    <row r="14" ht="15">
      <c r="C14" s="75" t="s">
        <v>319</v>
      </c>
    </row>
    <row r="15" ht="15">
      <c r="C15" s="75" t="s">
        <v>320</v>
      </c>
    </row>
    <row r="16" ht="15">
      <c r="C16" s="75" t="s">
        <v>331</v>
      </c>
    </row>
    <row r="17" ht="15">
      <c r="C17" s="75" t="s">
        <v>321</v>
      </c>
    </row>
    <row r="19" ht="15">
      <c r="C19" s="75" t="s">
        <v>322</v>
      </c>
    </row>
    <row r="20" ht="15">
      <c r="C20" s="75" t="s">
        <v>323</v>
      </c>
    </row>
    <row r="21" ht="15">
      <c r="C21" s="133" t="s">
        <v>332</v>
      </c>
    </row>
    <row r="22" ht="15">
      <c r="C22" s="75" t="s">
        <v>324</v>
      </c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