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notes 1 to 7" sheetId="3" r:id="rId3"/>
    <sheet name="notes 8 to 9" sheetId="4" r:id="rId4"/>
    <sheet name="notes 9 to 15" sheetId="5" r:id="rId5"/>
    <sheet name="notes 16 to 21" sheetId="6" r:id="rId6"/>
  </sheets>
  <definedNames>
    <definedName name="CONSOL.BAL.SH">'con.bal.sheet'!$B$1:$G$66</definedName>
    <definedName name="CONSOL.INC.STAT">'con.inc. state.'!$A$1:$J$68</definedName>
    <definedName name="PAGE1">'notes 1 to 7'!$A$1:$K$51</definedName>
    <definedName name="PAGE2">'notes 8 to 9'!$A$2:$L$58</definedName>
    <definedName name="PAGE3">'notes 9 to 15'!$A$1:$L$62</definedName>
    <definedName name="PAGE4">'notes 16 to 21'!$A$1:$L$54</definedName>
    <definedName name="_xlnm.Print_Area" localSheetId="1">'con.bal.sheet'!$A$1:$H$66</definedName>
    <definedName name="_xlnm.Print_Area" localSheetId="2">'notes 1 to 7'!$A$1:$K$51</definedName>
    <definedName name="_xlnm.Print_Area" localSheetId="5">'notes 16 to 21'!$A$3:$L$52</definedName>
    <definedName name="_xlnm.Print_Area" localSheetId="3">'notes 8 to 9'!$A$2:$L$57</definedName>
    <definedName name="_xlnm.Print_Area" localSheetId="4">'notes 9 to 15'!$A$2:$L$61</definedName>
    <definedName name="_xlnm.Print_Area">'notes 16 to 21'!$A$1:$L$54</definedName>
  </definedNames>
  <calcPr fullCalcOnLoad="1"/>
</workbook>
</file>

<file path=xl/sharedStrings.xml><?xml version="1.0" encoding="utf-8"?>
<sst xmlns="http://schemas.openxmlformats.org/spreadsheetml/2006/main" count="372" uniqueCount="263">
  <si>
    <t>PRESTAR RESOURCES BHD  ( 123066-A)</t>
  </si>
  <si>
    <t>QUARTERLY REPORT ON CONSOLIDATED RESULTS FOR THE FINANCIAL PERIOD ENDED 30/6/2000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</si>
  <si>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</si>
  <si>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</si>
  <si>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</si>
  <si>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</si>
  <si>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</si>
  <si>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</si>
  <si>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</si>
  <si>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</si>
  <si>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</si>
  <si>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</si>
  <si>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</si>
  <si>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</si>
  <si>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</si>
  <si>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</si>
  <si>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</si>
  <si>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Other income including interest income</t>
  </si>
  <si>
    <t>Operating profit/(loss) before interest on</t>
  </si>
  <si>
    <t>borrowings, depreciation and amortisation,</t>
  </si>
  <si>
    <t xml:space="preserve">exceptional items, income tax, minority  </t>
  </si>
  <si>
    <t>interests and extraordinary items</t>
  </si>
  <si>
    <t>Interest on borrowings</t>
  </si>
  <si>
    <t>Depreciation and amortisation</t>
  </si>
  <si>
    <t>Exceptional items</t>
  </si>
  <si>
    <t>Operating profit/(loss) after interest on</t>
  </si>
  <si>
    <t>borrowings, depreciation and amortisation</t>
  </si>
  <si>
    <t xml:space="preserve">and exceptional items but before income tax, </t>
  </si>
  <si>
    <t>minority interests and extraordinary items</t>
  </si>
  <si>
    <t>Share in the results of associated companies</t>
  </si>
  <si>
    <t xml:space="preserve">Profit/(loss) before taxation, minority </t>
  </si>
  <si>
    <t>Taxation</t>
  </si>
  <si>
    <t>(ii)</t>
  </si>
  <si>
    <t>Profit/(loss) after taxation attributable</t>
  </si>
  <si>
    <t>to members of the company</t>
  </si>
  <si>
    <t>(iii)</t>
  </si>
  <si>
    <t>Profit/(loss) after taxation and extraordinary</t>
  </si>
  <si>
    <t>items attributable to members of the company</t>
  </si>
  <si>
    <t>Earnings per share based on 2(j) above after</t>
  </si>
  <si>
    <t xml:space="preserve">deducting any provision for preference </t>
  </si>
  <si>
    <t>dividends, if any :-</t>
  </si>
  <si>
    <t xml:space="preserve">Profit / (loss) after taxation before </t>
  </si>
  <si>
    <t>deducting minority interests</t>
  </si>
  <si>
    <t>Less minority  interests</t>
  </si>
  <si>
    <t>Extraordinary items</t>
  </si>
  <si>
    <t>Less minority interests</t>
  </si>
  <si>
    <t xml:space="preserve">Extraordinary items attributable to </t>
  </si>
  <si>
    <t>members of the company</t>
  </si>
  <si>
    <t>Basic (based on ...20,350,000.......................</t>
  </si>
  <si>
    <t>ordinary shares) (sen)</t>
  </si>
  <si>
    <t>Fully diluted (based on ...20,350,000........</t>
  </si>
  <si>
    <t>(The Figures Have Not Been Audited)</t>
  </si>
  <si>
    <t>INDIVIDUAL QUARTER</t>
  </si>
  <si>
    <t xml:space="preserve">Current </t>
  </si>
  <si>
    <t>Year</t>
  </si>
  <si>
    <t>Quarter</t>
  </si>
  <si>
    <t>30/6/2000</t>
  </si>
  <si>
    <t>RM'000</t>
  </si>
  <si>
    <t>--</t>
  </si>
  <si>
    <t>Preceding Year</t>
  </si>
  <si>
    <t>Corresponding</t>
  </si>
  <si>
    <t>30/6/1999</t>
  </si>
  <si>
    <t>CUMULATIVE QUARTER</t>
  </si>
  <si>
    <t>Current</t>
  </si>
  <si>
    <t>To Date</t>
  </si>
  <si>
    <t>Period</t>
  </si>
  <si>
    <t xml:space="preserve"> </t>
  </si>
  <si>
    <t>PRESTAR RESOURCES BHD ( 123066-A)</t>
  </si>
  <si>
    <t xml:space="preserve">QUARTERLY REPORT ON CONSOLIDATED RESULTS FOR THE FINANCIAL  </t>
  </si>
  <si>
    <t>PERIOD ENDED 30 JUNE 2000</t>
  </si>
  <si>
    <t>CONSOLIDATED BALANCE SHEET</t>
  </si>
  <si>
    <t>Fixed Assets</t>
  </si>
  <si>
    <t>Investment in Associated Companies</t>
  </si>
  <si>
    <t>Long Term Investments</t>
  </si>
  <si>
    <t>Investment in Quoted Shares</t>
  </si>
  <si>
    <t>Intagible Assets</t>
  </si>
  <si>
    <t>Current Assets</t>
  </si>
  <si>
    <t>Current Liabilities</t>
  </si>
  <si>
    <t>Net Current Assets or  Current Liabilities</t>
  </si>
  <si>
    <t>Share Capital</t>
  </si>
  <si>
    <t>Reserves</t>
  </si>
  <si>
    <t>Minority Interests</t>
  </si>
  <si>
    <t>Long Term Borrowings</t>
  </si>
  <si>
    <t xml:space="preserve">Other Long Term Liabilities </t>
  </si>
  <si>
    <t>Net tangible assets per share (RM)</t>
  </si>
  <si>
    <t>Stocks</t>
  </si>
  <si>
    <t>Trade Debtors</t>
  </si>
  <si>
    <t>Other Debtors, Deposits and Prepayments</t>
  </si>
  <si>
    <t>Cash and bank balances</t>
  </si>
  <si>
    <t>Short Term Borrowings</t>
  </si>
  <si>
    <t>Trade Creditors</t>
  </si>
  <si>
    <t>Other Creditors</t>
  </si>
  <si>
    <t xml:space="preserve">Hire Purchase Creditors  </t>
  </si>
  <si>
    <t>Provision for Taxation</t>
  </si>
  <si>
    <t>Proposed Dividend</t>
  </si>
  <si>
    <t>Share Premium</t>
  </si>
  <si>
    <t xml:space="preserve">Revaluation Reserve </t>
  </si>
  <si>
    <t>Capital Reserve</t>
  </si>
  <si>
    <t>Statutory Reserve</t>
  </si>
  <si>
    <t>Retained Profit</t>
  </si>
  <si>
    <t>Exchange Reserve</t>
  </si>
  <si>
    <t>Shareholders' Fund</t>
  </si>
  <si>
    <t>Deferred Tax</t>
  </si>
  <si>
    <t>As At</t>
  </si>
  <si>
    <t>End Of</t>
  </si>
  <si>
    <t>Preceding</t>
  </si>
  <si>
    <t>Financial</t>
  </si>
  <si>
    <t>Year End</t>
  </si>
  <si>
    <t>31/12/1999</t>
  </si>
  <si>
    <t>NOTES</t>
  </si>
  <si>
    <t>Accounting Policies</t>
  </si>
  <si>
    <t xml:space="preserve">The quarterly financial statements have been prepared based on accounting policies </t>
  </si>
  <si>
    <t>and  methods of computation consistent with those adopted in the audited 1999 Annual Report.</t>
  </si>
  <si>
    <t>Exceptional Items</t>
  </si>
  <si>
    <t>The was  no exceptional item  for the financial periods under review.</t>
  </si>
  <si>
    <t>There was  no extraordinary item  for the financial periods under review.</t>
  </si>
  <si>
    <t>Taxation comprises :-</t>
  </si>
  <si>
    <t>-  current taxation</t>
  </si>
  <si>
    <t>-  deferred taxation</t>
  </si>
  <si>
    <t>-  associated companies</t>
  </si>
  <si>
    <t>-  in respect of prior years</t>
  </si>
  <si>
    <t>Pre-acquisition Profit</t>
  </si>
  <si>
    <t>There were no pre-acquisition profits or losses for financial periods under review.</t>
  </si>
  <si>
    <t>Sale of Investments and/or Properties</t>
  </si>
  <si>
    <t>There were  no sale of investments and/or properties for the financial periods under review.</t>
  </si>
  <si>
    <t xml:space="preserve">Quoted Securities </t>
  </si>
  <si>
    <t>Total purchases and disposals of quoted securities for the current financial year to date</t>
  </si>
  <si>
    <t>are as follows :-</t>
  </si>
  <si>
    <t xml:space="preserve">Total Purchases </t>
  </si>
  <si>
    <t>Total Disposals</t>
  </si>
  <si>
    <t>Total profit/(loss) on disposal</t>
  </si>
  <si>
    <t>Total investments in quoted securitieis as at 30th June 2000 are as follows :-</t>
  </si>
  <si>
    <t xml:space="preserve">At cost </t>
  </si>
  <si>
    <t>Provision for diminution in value</t>
  </si>
  <si>
    <t>At book value</t>
  </si>
  <si>
    <t>Market value</t>
  </si>
  <si>
    <t xml:space="preserve">CURRENT </t>
  </si>
  <si>
    <t>YEAR</t>
  </si>
  <si>
    <t>QUARTER</t>
  </si>
  <si>
    <t>-</t>
  </si>
  <si>
    <t>CUMULATIVE</t>
  </si>
  <si>
    <t>CURRENT</t>
  </si>
  <si>
    <t>TO DATE</t>
  </si>
  <si>
    <t>N/A</t>
  </si>
  <si>
    <t>Changes in the Composition of the Group</t>
  </si>
  <si>
    <t>There were no changes in the composition of the Group during the financial period to date</t>
  </si>
  <si>
    <t>except the following :</t>
  </si>
  <si>
    <t>Name  of the Company</t>
  </si>
  <si>
    <t>Tashin Steel Sdn Bhd  ( 471094 - P )</t>
  </si>
  <si>
    <t xml:space="preserve"> ( formerly known as Tashin Metal Industries Sdn Bhd)</t>
  </si>
  <si>
    <t xml:space="preserve">- The Company entered into a JV agreement on 30 Dec 1999 with Formula Naga Sdn Bhd </t>
  </si>
  <si>
    <t xml:space="preserve">   to jointly develop steel related business through Tashin Steel Sdn Bhd. Percentage of equity </t>
  </si>
  <si>
    <t xml:space="preserve">   holding will be : Prestar : 51%  Formula Naga : 49%</t>
  </si>
  <si>
    <t>Status of Corporate Proposals</t>
  </si>
  <si>
    <t xml:space="preserve">( a )  </t>
  </si>
  <si>
    <t>( c )</t>
  </si>
  <si>
    <t>Corporate proposals  announced on 24th Dec  1999 :</t>
  </si>
  <si>
    <t>The Company has on 22nd Dec 1999 entered into a conditional sales and purchase</t>
  </si>
  <si>
    <t>agreement with Taihen Metal Industries Sdn Bhd acting by its Liquidator for the</t>
  </si>
  <si>
    <t>acquisition of Land and Buildings located at Plot 40, Lorong Perusahaan Maju 7 ,</t>
  </si>
  <si>
    <t>Kawasan Perusahaan 4, Prai Penang for a total cash consideration of RM 7,500,000.</t>
  </si>
  <si>
    <t xml:space="preserve">The above acquisition was completed on 8 th Aug 2000  and announced </t>
  </si>
  <si>
    <t>to KLSE</t>
  </si>
  <si>
    <t>Revised Corporate proposals announced on 9 March 2000</t>
  </si>
  <si>
    <t>On behalf of the Board of Directors of the Company, CIMB has announced that the</t>
  </si>
  <si>
    <t>Company now proposes to implement a Revised Rights issue of 20 350 000 Right Shares</t>
  </si>
  <si>
    <t>without any warrants attached at an issue price of RM2.30 per Right Share on the basis</t>
  </si>
  <si>
    <t>of one (1) Right Share for every one (1) Ordinary Share held on a date to be determained later.</t>
  </si>
  <si>
    <t>The terms of the Proposed Acquisition, Proposed ESOS and Proposed Increase in the</t>
  </si>
  <si>
    <t>Authorised Share Capital as announced on 12th Nov 1999 remain unchanged.</t>
  </si>
  <si>
    <t>The Revised proposals have been submitted to SC on 12 th Apr 2000.</t>
  </si>
  <si>
    <t>The above proposal was approved by SC on 19th Jul 2000 and announced</t>
  </si>
  <si>
    <t>Corporate proposals announced on 21 Apr 2000</t>
  </si>
  <si>
    <t>The Company has on 20th Apr 2000 entered into a conditional sales and purchase</t>
  </si>
  <si>
    <t>agreement with Zelleco (M) Sdn Bhd to purchase one million nine hundred and</t>
  </si>
  <si>
    <t>fifty thousands ( 1 950 000 ) fully paid up ordinary shares of RM 1.00 each in the</t>
  </si>
  <si>
    <t>capital of Zelleco Metal Galvanishing Sdn Bhd ,being 65% of the total equity interests,</t>
  </si>
  <si>
    <t>at a total consideration of RM 975 000/-. The acquisition is subject to the approval</t>
  </si>
  <si>
    <t>of the Ministry of International Trade &amp; Industry (MITI)</t>
  </si>
  <si>
    <t>Applications to MITI for the approval have been submitted on 26 Apr 2000.</t>
  </si>
  <si>
    <t xml:space="preserve">The above acquisition was approved by MITI  on 27th Jul  2000  </t>
  </si>
  <si>
    <t>and anticipate completion in a week's time</t>
  </si>
  <si>
    <t xml:space="preserve">         Equity held</t>
  </si>
  <si>
    <t>at Dec 99</t>
  </si>
  <si>
    <t>100 %</t>
  </si>
  <si>
    <t>at Feb 2000</t>
  </si>
  <si>
    <t>[ Page 2 ]</t>
  </si>
  <si>
    <t>Seasonal or Cyclical Factors</t>
  </si>
  <si>
    <t xml:space="preserve">The business opereations of the Group are well spread over different industries and </t>
  </si>
  <si>
    <t>involving wide segments of markets within the country as well as internationl arena.</t>
  </si>
  <si>
    <t xml:space="preserve">Nevertheless , the Group do face some  minor seasonal and cyclical fluctations mostly </t>
  </si>
  <si>
    <t>during  the major festive seasons : ie. Hari Raya Puasa and Chinese New Year celebrations</t>
  </si>
  <si>
    <t>Issuance or Repayment of Debt and Equity Secutities</t>
  </si>
  <si>
    <t>Group Bank Borrowings :</t>
  </si>
  <si>
    <t>Total group borrowings as at 30 June 2000 are as follows :-</t>
  </si>
  <si>
    <t>Long Term Bank Loans - Secured</t>
  </si>
  <si>
    <t>Short Term Bank Borrowings</t>
  </si>
  <si>
    <t>Secured :-</t>
  </si>
  <si>
    <t>Unsecured :-</t>
  </si>
  <si>
    <t xml:space="preserve">Contigent Liabilities </t>
  </si>
  <si>
    <t>Contingent liabilities of the Group as at 3rd August 2000 (the lates practicable date which is not</t>
  </si>
  <si>
    <t>earlier than 7 days from the date of issue of this quarterly report) comprise of the followings :</t>
  </si>
  <si>
    <t xml:space="preserve">Guarantees to financial institution for credit facilities </t>
  </si>
  <si>
    <t>granted to subsidiaries</t>
  </si>
  <si>
    <t>Bank Guarantees to Custom &amp; Excise Dept. for the</t>
  </si>
  <si>
    <t>various importation requirements</t>
  </si>
  <si>
    <t>Guarantees to 3rd party  Suppliers for credit facilities</t>
  </si>
  <si>
    <t>granted to subsidiary</t>
  </si>
  <si>
    <t>Off Balance Sheet Financial Instruments</t>
  </si>
  <si>
    <t>The Group does not have any financial insturments with off balace sheet risk as at 3rd August</t>
  </si>
  <si>
    <t xml:space="preserve">2000, the latest practicable date which is not earlier than 7 days from the date of issue of this </t>
  </si>
  <si>
    <t>quarterly report.</t>
  </si>
  <si>
    <t>Material Litigation</t>
  </si>
  <si>
    <t>The group is not engaged in any material litigation as at  3rd August 2000, the latest praticable</t>
  </si>
  <si>
    <t>date which is not earlier than 7 days from the date of issue of this quarterly report.</t>
  </si>
  <si>
    <t>Total outstanding balances</t>
  </si>
  <si>
    <t>Repayments due within the next 12 months</t>
  </si>
  <si>
    <t>Bank overdrafts</t>
  </si>
  <si>
    <t>Revolving credits</t>
  </si>
  <si>
    <t>Bankers' acceptance &amp; Trusr Receipts</t>
  </si>
  <si>
    <t xml:space="preserve">Current portion of long term loan </t>
  </si>
  <si>
    <t>total</t>
  </si>
  <si>
    <t>Sub-total</t>
  </si>
  <si>
    <t>Total</t>
  </si>
  <si>
    <t>[ Page 3 ]</t>
  </si>
  <si>
    <t>RM ' 000</t>
  </si>
  <si>
    <t>Segmental Reporting</t>
  </si>
  <si>
    <t>Manufacturing</t>
  </si>
  <si>
    <t>Trading</t>
  </si>
  <si>
    <t>Investment holding</t>
  </si>
  <si>
    <t>Intra-Group</t>
  </si>
  <si>
    <t>Analysis by geographical location</t>
  </si>
  <si>
    <t>Malaysia</t>
  </si>
  <si>
    <t>Belgium</t>
  </si>
  <si>
    <t xml:space="preserve">Materials Changes in the Quarterly Results compared to the results of the </t>
  </si>
  <si>
    <t>Preceding Quarter</t>
  </si>
  <si>
    <t>2nd Quarter's performance , though not as  strong  as 1st Quarter's results , is well within</t>
  </si>
  <si>
    <t>the expected range for this period of the year. Other than some sectors facing very  keen</t>
  </si>
  <si>
    <t>competition in terms of pricing , there were no  material  changes for the period.</t>
  </si>
  <si>
    <t>Review Of Performance Of The Company And Its Principal Subsidiaries</t>
  </si>
  <si>
    <t>For the financial period under review  , the Group reported   45 %  and 53 % growth in</t>
  </si>
  <si>
    <t>Turnover and P.A.T .respectively  over  the same period last year. While certain sectors</t>
  </si>
  <si>
    <t>were  facing rising costs of materials and keen competitions , the synergistic  effects of</t>
  </si>
  <si>
    <t>the nature of business of the Group ( in Steel  related industries) coupled with improved</t>
  </si>
  <si>
    <t>operational efficiencies has poised the Group to face keen competitions  well.</t>
  </si>
  <si>
    <t xml:space="preserve">No major events occurred  in various operating subsidiaries . Completion of  acquisition  </t>
  </si>
  <si>
    <t xml:space="preserve">of an associate company  as well as a factory in Prai around this time will certainly enhance </t>
  </si>
  <si>
    <t>the competitive advantage of the Group but does not expect significant contribution to come</t>
  </si>
  <si>
    <t>from it  for the rest of this financial  year.</t>
  </si>
  <si>
    <t>Prospects For The Current Financial year</t>
  </si>
  <si>
    <t>Barring  any unforeseen circumstances , the Directors are of the opinion that the performance</t>
  </si>
  <si>
    <t>of the Group will continue to be favourable for the financial year ending 31 December 2000.</t>
  </si>
  <si>
    <t>Variance Of Actual Profit From Forecast Profit</t>
  </si>
  <si>
    <t>Not Applicable.</t>
  </si>
  <si>
    <t>Dividend</t>
  </si>
  <si>
    <t>The Directors do not recommend any interim dividend for the period under review.</t>
  </si>
  <si>
    <t>Profit</t>
  </si>
  <si>
    <t>Before</t>
  </si>
  <si>
    <t>[ Page 4 ]</t>
  </si>
  <si>
    <t xml:space="preserve">Total </t>
  </si>
  <si>
    <t>Assets</t>
  </si>
  <si>
    <t>Employed</t>
  </si>
  <si>
    <t>Quarterly Financial Report  for period ended 30 June 2000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</si>
</sst>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Nimrod"/>
      <family val="0"/>
    </font>
    <font>
      <b/>
      <sz val="14"/>
      <name val="Nimrod"/>
      <family val="0"/>
    </font>
    <font>
      <b/>
      <sz val="11"/>
      <name val="Nimrod"/>
      <family val="0"/>
    </font>
    <font>
      <b/>
      <sz val="12"/>
      <name val="Nimrod"/>
      <family val="0"/>
    </font>
    <font>
      <b/>
      <sz val="12"/>
      <name val="Arial"/>
      <family val="0"/>
    </font>
    <font>
      <sz val="14"/>
      <name val="Nimrod"/>
      <family val="0"/>
    </font>
    <font>
      <sz val="12"/>
      <name val="Nimrod"/>
      <family val="0"/>
    </font>
    <font>
      <i/>
      <sz val="12"/>
      <name val="Nimrod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Arial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1" xfId="0" applyNumberFormat="1" applyFont="1" applyAlignment="1">
      <alignment horizontal="centerContinuous"/>
    </xf>
    <xf numFmtId="0" fontId="4" fillId="0" borderId="2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3" xfId="0" applyNumberFormat="1" applyFont="1" applyAlignment="1">
      <alignment/>
    </xf>
    <xf numFmtId="0" fontId="4" fillId="0" borderId="4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6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7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9" fillId="0" borderId="3" xfId="0" applyNumberFormat="1" applyFont="1" applyAlignment="1">
      <alignment horizontal="center"/>
    </xf>
    <xf numFmtId="3" fontId="9" fillId="0" borderId="6" xfId="0" applyNumberFormat="1" applyFont="1" applyAlignment="1">
      <alignment horizontal="center"/>
    </xf>
    <xf numFmtId="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justify"/>
    </xf>
    <xf numFmtId="3" fontId="9" fillId="0" borderId="4" xfId="0" applyNumberFormat="1" applyFont="1" applyAlignment="1">
      <alignment horizontal="center"/>
    </xf>
    <xf numFmtId="3" fontId="9" fillId="0" borderId="5" xfId="0" applyNumberFormat="1" applyFont="1" applyAlignment="1">
      <alignment horizontal="center"/>
    </xf>
    <xf numFmtId="3" fontId="5" fillId="0" borderId="3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0" fontId="10" fillId="0" borderId="8" xfId="0" applyNumberFormat="1" applyFont="1" applyAlignment="1">
      <alignment horizontal="center"/>
    </xf>
    <xf numFmtId="0" fontId="4" fillId="0" borderId="8" xfId="0" applyNumberFormat="1" applyFont="1" applyAlignment="1">
      <alignment horizontal="justify"/>
    </xf>
    <xf numFmtId="0" fontId="10" fillId="0" borderId="0" xfId="0" applyNumberFormat="1" applyFont="1" applyAlignment="1">
      <alignment horizontal="left"/>
    </xf>
    <xf numFmtId="0" fontId="10" fillId="0" borderId="8" xfId="0" applyNumberFormat="1" applyFont="1" applyAlignment="1">
      <alignment/>
    </xf>
    <xf numFmtId="4" fontId="9" fillId="0" borderId="3" xfId="0" applyNumberFormat="1" applyFont="1" applyAlignment="1">
      <alignment horizontal="center"/>
    </xf>
    <xf numFmtId="4" fontId="9" fillId="0" borderId="6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7" xfId="0" applyNumberFormat="1" applyFont="1" applyAlignment="1">
      <alignment horizontal="center"/>
    </xf>
    <xf numFmtId="3" fontId="9" fillId="0" borderId="3" xfId="0" applyNumberFormat="1" applyFont="1" applyAlignment="1">
      <alignment/>
    </xf>
    <xf numFmtId="3" fontId="9" fillId="0" borderId="6" xfId="0" applyNumberFormat="1" applyFont="1" applyAlignment="1">
      <alignment/>
    </xf>
    <xf numFmtId="0" fontId="10" fillId="0" borderId="5" xfId="0" applyNumberFormat="1" applyFont="1" applyAlignment="1">
      <alignment/>
    </xf>
    <xf numFmtId="0" fontId="11" fillId="0" borderId="8" xfId="0" applyNumberFormat="1" applyFont="1" applyAlignment="1">
      <alignment/>
    </xf>
    <xf numFmtId="0" fontId="4" fillId="0" borderId="8" xfId="0" applyNumberFormat="1" applyFont="1" applyAlignment="1">
      <alignment/>
    </xf>
    <xf numFmtId="3" fontId="9" fillId="0" borderId="4" xfId="0" applyNumberFormat="1" applyFont="1" applyAlignment="1">
      <alignment/>
    </xf>
    <xf numFmtId="3" fontId="9" fillId="0" borderId="5" xfId="0" applyNumberFormat="1" applyFont="1" applyAlignment="1">
      <alignment/>
    </xf>
    <xf numFmtId="0" fontId="10" fillId="0" borderId="6" xfId="0" applyNumberFormat="1" applyFont="1" applyAlignment="1">
      <alignment/>
    </xf>
    <xf numFmtId="0" fontId="11" fillId="0" borderId="0" xfId="0" applyNumberFormat="1" applyFont="1" applyAlignment="1">
      <alignment/>
    </xf>
    <xf numFmtId="3" fontId="9" fillId="0" borderId="3" xfId="0" applyNumberFormat="1" applyFont="1" applyAlignment="1">
      <alignment horizontal="right"/>
    </xf>
    <xf numFmtId="3" fontId="5" fillId="0" borderId="1" xfId="0" applyNumberFormat="1" applyFont="1" applyAlignment="1">
      <alignment/>
    </xf>
    <xf numFmtId="3" fontId="5" fillId="0" borderId="7" xfId="0" applyNumberFormat="1" applyFont="1" applyAlignment="1">
      <alignment/>
    </xf>
    <xf numFmtId="3" fontId="9" fillId="0" borderId="1" xfId="0" applyNumberFormat="1" applyFont="1" applyAlignment="1">
      <alignment/>
    </xf>
    <xf numFmtId="3" fontId="9" fillId="0" borderId="7" xfId="0" applyNumberFormat="1" applyFont="1" applyAlignment="1">
      <alignment/>
    </xf>
    <xf numFmtId="3" fontId="9" fillId="0" borderId="6" xfId="0" applyNumberFormat="1" applyFont="1" applyAlignment="1">
      <alignment horizontal="right"/>
    </xf>
    <xf numFmtId="4" fontId="9" fillId="0" borderId="3" xfId="0" applyNumberFormat="1" applyFont="1" applyAlignment="1">
      <alignment/>
    </xf>
    <xf numFmtId="4" fontId="9" fillId="0" borderId="6" xfId="0" applyNumberFormat="1" applyFont="1" applyAlignment="1">
      <alignment/>
    </xf>
    <xf numFmtId="3" fontId="4" fillId="0" borderId="2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/>
    </xf>
    <xf numFmtId="3" fontId="12" fillId="0" borderId="8" xfId="0" applyNumberFormat="1" applyFont="1" applyAlignment="1">
      <alignment horizontal="right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2" xfId="0" applyNumberFormat="1" applyFont="1" applyAlignment="1">
      <alignment/>
    </xf>
    <xf numFmtId="0" fontId="0" fillId="0" borderId="2" xfId="0" applyNumberFormat="1" applyAlignment="1">
      <alignment/>
    </xf>
    <xf numFmtId="0" fontId="8" fillId="0" borderId="0" xfId="0" applyNumberFormat="1" applyFont="1" applyAlignment="1">
      <alignment/>
    </xf>
    <xf numFmtId="0" fontId="12" fillId="0" borderId="2" xfId="0" applyNumberFormat="1" applyFont="1" applyAlignment="1">
      <alignment horizontal="center"/>
    </xf>
    <xf numFmtId="0" fontId="12" fillId="0" borderId="2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9" fontId="12" fillId="0" borderId="0" xfId="0" applyNumberFormat="1" applyFont="1" applyAlignment="1">
      <alignment horizontal="center"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 horizontal="centerContinuous"/>
    </xf>
    <xf numFmtId="3" fontId="17" fillId="0" borderId="0" xfId="0" applyNumberFormat="1" applyFont="1" applyAlignment="1">
      <alignment/>
    </xf>
    <xf numFmtId="3" fontId="14" fillId="0" borderId="2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8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0" fillId="0" borderId="8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6"/>
  <sheetViews>
    <sheetView tabSelected="1" showOutlineSymbols="0" zoomScale="87" zoomScaleNormal="87" workbookViewId="0" topLeftCell="D1">
      <selection activeCell="E15" sqref="E15"/>
    </sheetView>
  </sheetViews>
  <sheetFormatPr defaultColWidth="8.88671875" defaultRowHeight="15"/>
  <cols>
    <col min="1" max="3" width="4.6640625" style="1" customWidth="1"/>
    <col min="4" max="4" width="4.77734375" style="1" customWidth="1"/>
    <col min="5" max="5" width="40.4453125" style="1" customWidth="1"/>
    <col min="6" max="6" width="12.5546875" style="1" customWidth="1"/>
    <col min="7" max="7" width="15.21484375" style="1" customWidth="1"/>
    <col min="8" max="8" width="12.6640625" style="1" customWidth="1"/>
    <col min="9" max="9" width="14.6640625" style="1" customWidth="1"/>
    <col min="10" max="10" width="1.66796875" style="1" customWidth="1"/>
    <col min="11" max="255" width="9.6640625" style="1" customWidth="1"/>
    <col min="256" max="16384" width="9.6640625" style="0" customWidth="1"/>
  </cols>
  <sheetData>
    <row r="1" spans="1:239" ht="18.75">
      <c r="A1" s="2"/>
      <c r="B1" s="3" t="s">
        <v>0</v>
      </c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239" ht="15.75">
      <c r="A2" s="2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</row>
    <row r="3" spans="1:239" ht="15.75">
      <c r="A3" s="2"/>
      <c r="B3" s="7" t="s">
        <v>1</v>
      </c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</row>
    <row r="4" spans="1:239" ht="15.75">
      <c r="A4" s="2"/>
      <c r="C4" s="6"/>
      <c r="D4" s="2"/>
      <c r="E4" s="2"/>
      <c r="G4" s="4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ht="15.75">
      <c r="A5" s="2"/>
      <c r="C5" s="6"/>
      <c r="D5" s="2"/>
      <c r="E5" s="2"/>
      <c r="F5" s="8" t="s">
        <v>51</v>
      </c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</row>
    <row r="6" spans="1:239" ht="15.75">
      <c r="A6" s="2"/>
      <c r="C6" s="6"/>
      <c r="D6" s="2"/>
      <c r="E6" s="2"/>
      <c r="F6" s="10" t="s">
        <v>52</v>
      </c>
      <c r="G6" s="11"/>
      <c r="H6" s="10" t="s">
        <v>62</v>
      </c>
      <c r="I6" s="11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15.75">
      <c r="A7" s="2"/>
      <c r="B7" s="2"/>
      <c r="C7" s="6"/>
      <c r="D7" s="2"/>
      <c r="E7" s="2"/>
      <c r="F7" s="14" t="s">
        <v>53</v>
      </c>
      <c r="G7" s="15" t="s">
        <v>59</v>
      </c>
      <c r="H7" s="14" t="s">
        <v>63</v>
      </c>
      <c r="I7" s="15" t="s">
        <v>59</v>
      </c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ht="15.75">
      <c r="A8" s="2"/>
      <c r="B8" s="2"/>
      <c r="C8" s="6"/>
      <c r="D8" s="2"/>
      <c r="E8" s="2"/>
      <c r="F8" s="16" t="s">
        <v>54</v>
      </c>
      <c r="G8" s="17" t="s">
        <v>60</v>
      </c>
      <c r="H8" s="16" t="s">
        <v>54</v>
      </c>
      <c r="I8" s="17" t="s">
        <v>60</v>
      </c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 ht="15.75">
      <c r="A9" s="2"/>
      <c r="B9" s="2"/>
      <c r="C9" s="6"/>
      <c r="D9" s="2"/>
      <c r="E9" s="2"/>
      <c r="F9" s="16" t="s">
        <v>55</v>
      </c>
      <c r="G9" s="17" t="s">
        <v>55</v>
      </c>
      <c r="H9" s="16" t="s">
        <v>64</v>
      </c>
      <c r="I9" s="17" t="s">
        <v>65</v>
      </c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ht="15.75">
      <c r="A10" s="2"/>
      <c r="B10" s="2"/>
      <c r="C10" s="6"/>
      <c r="D10" s="2"/>
      <c r="E10" s="2"/>
      <c r="F10" s="16" t="s">
        <v>56</v>
      </c>
      <c r="G10" s="17" t="s">
        <v>61</v>
      </c>
      <c r="H10" s="16" t="s">
        <v>56</v>
      </c>
      <c r="I10" s="17" t="s">
        <v>61</v>
      </c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 ht="18.75">
      <c r="A11" s="2"/>
      <c r="B11" s="18" t="s">
        <v>2</v>
      </c>
      <c r="C11" s="6"/>
      <c r="D11" s="2"/>
      <c r="E11" s="2"/>
      <c r="F11" s="16" t="s">
        <v>57</v>
      </c>
      <c r="G11" s="17" t="s">
        <v>57</v>
      </c>
      <c r="H11" s="16" t="s">
        <v>57</v>
      </c>
      <c r="I11" s="17" t="s">
        <v>57</v>
      </c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 ht="9.75" customHeight="1">
      <c r="A12" s="2"/>
      <c r="B12" s="2"/>
      <c r="C12" s="6"/>
      <c r="D12" s="2"/>
      <c r="E12" s="2"/>
      <c r="F12" s="19"/>
      <c r="G12" s="20"/>
      <c r="H12" s="19"/>
      <c r="I12" s="20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 ht="16.5" customHeight="1">
      <c r="A13" s="2"/>
      <c r="B13" s="6">
        <v>1</v>
      </c>
      <c r="C13" s="21" t="s">
        <v>3</v>
      </c>
      <c r="D13" s="22" t="s">
        <v>15</v>
      </c>
      <c r="E13" s="2"/>
      <c r="F13" s="23">
        <v>63539</v>
      </c>
      <c r="G13" s="24">
        <v>52207</v>
      </c>
      <c r="H13" s="23">
        <v>127540</v>
      </c>
      <c r="I13" s="24">
        <v>87922</v>
      </c>
      <c r="J13" s="13"/>
      <c r="K13" s="25" t="s">
        <v>66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 ht="9.75" customHeight="1">
      <c r="A14" s="2"/>
      <c r="B14" s="6"/>
      <c r="C14" s="21"/>
      <c r="D14" s="22"/>
      <c r="E14" s="2"/>
      <c r="F14" s="23"/>
      <c r="G14" s="24"/>
      <c r="H14" s="23"/>
      <c r="I14" s="24"/>
      <c r="J14" s="13"/>
      <c r="K14" s="2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 ht="18.75">
      <c r="A15" s="2"/>
      <c r="B15" s="6"/>
      <c r="C15" s="21" t="s">
        <v>4</v>
      </c>
      <c r="D15" s="22" t="s">
        <v>16</v>
      </c>
      <c r="E15" s="2"/>
      <c r="F15" s="23" t="s">
        <v>58</v>
      </c>
      <c r="G15" s="24" t="s">
        <v>58</v>
      </c>
      <c r="H15" s="23" t="s">
        <v>58</v>
      </c>
      <c r="I15" s="24" t="s">
        <v>58</v>
      </c>
      <c r="J15" s="13"/>
      <c r="K15" s="2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 ht="13.5" customHeight="1">
      <c r="A16" s="2"/>
      <c r="B16" s="6"/>
      <c r="C16" s="21"/>
      <c r="D16" s="22"/>
      <c r="E16" s="2"/>
      <c r="F16" s="23"/>
      <c r="G16" s="24"/>
      <c r="H16" s="23"/>
      <c r="I16" s="24"/>
      <c r="J16" s="13"/>
      <c r="K16" s="2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ht="18.75">
      <c r="A17" s="2"/>
      <c r="B17" s="6"/>
      <c r="C17" s="21" t="s">
        <v>5</v>
      </c>
      <c r="D17" s="22" t="s">
        <v>17</v>
      </c>
      <c r="E17" s="2"/>
      <c r="F17" s="23">
        <v>264</v>
      </c>
      <c r="G17" s="24">
        <v>-49</v>
      </c>
      <c r="H17" s="23">
        <v>530</v>
      </c>
      <c r="I17" s="24">
        <v>260</v>
      </c>
      <c r="J17" s="13"/>
      <c r="K17" s="25" t="s">
        <v>66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ht="13.5" customHeight="1">
      <c r="A18" s="2"/>
      <c r="B18" s="6"/>
      <c r="C18" s="21"/>
      <c r="D18" s="22"/>
      <c r="E18" s="2"/>
      <c r="F18" s="23"/>
      <c r="G18" s="24"/>
      <c r="H18" s="23"/>
      <c r="I18" s="24"/>
      <c r="J18" s="13"/>
      <c r="K18" s="2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ht="18.75" customHeight="1">
      <c r="A19" s="2"/>
      <c r="B19" s="6">
        <v>2</v>
      </c>
      <c r="C19" s="21" t="s">
        <v>3</v>
      </c>
      <c r="D19" s="34" t="s">
        <v>18</v>
      </c>
      <c r="E19"/>
      <c r="F19" s="28"/>
      <c r="G19" s="29"/>
      <c r="H19" s="28"/>
      <c r="I19" s="29"/>
      <c r="J19" s="13"/>
      <c r="K19" s="2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 ht="19.5" customHeight="1">
      <c r="A20" s="2"/>
      <c r="B20" s="6"/>
      <c r="C20" s="21"/>
      <c r="D20" s="34" t="s">
        <v>19</v>
      </c>
      <c r="E20" s="27"/>
      <c r="F20" s="23"/>
      <c r="G20" s="24"/>
      <c r="H20" s="23"/>
      <c r="I20" s="24"/>
      <c r="J20" s="13"/>
      <c r="K20" s="2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 ht="18.75" customHeight="1">
      <c r="A21" s="2"/>
      <c r="B21" s="6"/>
      <c r="C21" s="21"/>
      <c r="D21" s="34" t="s">
        <v>20</v>
      </c>
      <c r="E21" s="27"/>
      <c r="F21" s="23"/>
      <c r="G21" s="24"/>
      <c r="H21" s="23"/>
      <c r="I21" s="24"/>
      <c r="J21" s="13"/>
      <c r="K21" s="2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 ht="18.75">
      <c r="A22" s="2"/>
      <c r="B22" s="6"/>
      <c r="C22" s="21"/>
      <c r="D22" s="34" t="s">
        <v>21</v>
      </c>
      <c r="E22" s="2"/>
      <c r="F22" s="23">
        <v>8291</v>
      </c>
      <c r="G22" s="24">
        <v>8155</v>
      </c>
      <c r="H22" s="23">
        <v>16856</v>
      </c>
      <c r="I22" s="24">
        <v>11943</v>
      </c>
      <c r="J22" s="13"/>
      <c r="K22" s="25" t="s">
        <v>66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 ht="13.5" customHeight="1">
      <c r="A23" s="2"/>
      <c r="B23" s="6"/>
      <c r="C23" s="21"/>
      <c r="D23" s="22"/>
      <c r="E23" s="2"/>
      <c r="F23" s="23"/>
      <c r="G23" s="24"/>
      <c r="H23" s="23"/>
      <c r="I23" s="24"/>
      <c r="J23" s="13"/>
      <c r="K23" s="2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239" ht="18.75">
      <c r="A24" s="2"/>
      <c r="B24" s="6"/>
      <c r="C24" s="21" t="s">
        <v>4</v>
      </c>
      <c r="D24" s="22" t="s">
        <v>22</v>
      </c>
      <c r="E24" s="2"/>
      <c r="F24" s="23">
        <v>1763</v>
      </c>
      <c r="G24" s="24">
        <v>1764</v>
      </c>
      <c r="H24" s="23">
        <v>3433</v>
      </c>
      <c r="I24" s="24">
        <v>3588</v>
      </c>
      <c r="J24" s="13"/>
      <c r="K24" s="25" t="s">
        <v>66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ht="13.5" customHeight="1">
      <c r="A25" s="2"/>
      <c r="B25" s="6"/>
      <c r="C25" s="21"/>
      <c r="D25" s="22"/>
      <c r="E25" s="2"/>
      <c r="F25" s="23"/>
      <c r="G25" s="24"/>
      <c r="H25" s="23"/>
      <c r="I25" s="24"/>
      <c r="J25" s="13"/>
      <c r="K25" s="2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 ht="18.75">
      <c r="A26" s="2"/>
      <c r="B26" s="6"/>
      <c r="C26" s="21" t="s">
        <v>5</v>
      </c>
      <c r="D26" s="22" t="s">
        <v>23</v>
      </c>
      <c r="E26" s="2"/>
      <c r="F26" s="23">
        <v>1305</v>
      </c>
      <c r="G26" s="24">
        <v>1107</v>
      </c>
      <c r="H26" s="23">
        <v>2575</v>
      </c>
      <c r="I26" s="24">
        <v>2223</v>
      </c>
      <c r="J26" s="13"/>
      <c r="K26" s="25" t="s">
        <v>66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239" ht="13.5" customHeight="1">
      <c r="A27" s="2"/>
      <c r="B27" s="6"/>
      <c r="C27" s="21"/>
      <c r="D27" s="22"/>
      <c r="E27" s="2"/>
      <c r="F27" s="23"/>
      <c r="G27" s="24"/>
      <c r="H27" s="23"/>
      <c r="I27" s="24"/>
      <c r="J27" s="13"/>
      <c r="K27" s="2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1:239" ht="18.75">
      <c r="A28" s="2"/>
      <c r="B28" s="6"/>
      <c r="C28" s="21" t="s">
        <v>6</v>
      </c>
      <c r="D28" s="22" t="s">
        <v>24</v>
      </c>
      <c r="E28" s="2"/>
      <c r="F28" s="23" t="s">
        <v>58</v>
      </c>
      <c r="G28" s="24" t="s">
        <v>58</v>
      </c>
      <c r="H28" s="23" t="s">
        <v>58</v>
      </c>
      <c r="I28" s="24" t="s">
        <v>58</v>
      </c>
      <c r="J28" s="13"/>
      <c r="K28" s="2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 ht="13.5" customHeight="1">
      <c r="A29" s="2"/>
      <c r="B29" s="6"/>
      <c r="C29" s="21"/>
      <c r="D29" s="22"/>
      <c r="E29" s="2"/>
      <c r="F29" s="23"/>
      <c r="G29" s="24"/>
      <c r="H29" s="23"/>
      <c r="I29" s="24"/>
      <c r="J29" s="13"/>
      <c r="K29" s="2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 ht="18.75" customHeight="1">
      <c r="A30" s="2"/>
      <c r="B30" s="6"/>
      <c r="C30" s="21" t="s">
        <v>7</v>
      </c>
      <c r="D30" s="34" t="s">
        <v>25</v>
      </c>
      <c r="E30" s="27"/>
      <c r="F30" s="23"/>
      <c r="G30" s="24"/>
      <c r="H30" s="23"/>
      <c r="I30" s="24"/>
      <c r="J30" s="13"/>
      <c r="K30" s="2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 ht="19.5" customHeight="1">
      <c r="A31" s="2"/>
      <c r="B31" s="6"/>
      <c r="C31" s="21"/>
      <c r="D31" s="34" t="s">
        <v>26</v>
      </c>
      <c r="E31" s="27"/>
      <c r="F31" s="23"/>
      <c r="G31" s="24"/>
      <c r="H31" s="23"/>
      <c r="I31" s="24"/>
      <c r="J31" s="13"/>
      <c r="K31" s="2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ht="19.5" customHeight="1">
      <c r="A32" s="2"/>
      <c r="B32" s="6"/>
      <c r="C32" s="21"/>
      <c r="D32" s="34" t="s">
        <v>27</v>
      </c>
      <c r="E32" s="27"/>
      <c r="F32" s="23"/>
      <c r="G32" s="24"/>
      <c r="H32" s="23"/>
      <c r="I32" s="24"/>
      <c r="J32" s="13"/>
      <c r="K32" s="2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 ht="19.5" customHeight="1">
      <c r="A33" s="2"/>
      <c r="B33" s="6"/>
      <c r="C33" s="21"/>
      <c r="D33" s="34" t="s">
        <v>28</v>
      </c>
      <c r="E33" s="27"/>
      <c r="F33" s="30">
        <v>5223</v>
      </c>
      <c r="G33" s="31">
        <v>5284</v>
      </c>
      <c r="H33" s="30">
        <f>10847+1</f>
        <v>10848</v>
      </c>
      <c r="I33" s="31">
        <v>6132</v>
      </c>
      <c r="J33" s="13"/>
      <c r="K33" s="25" t="s">
        <v>66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 ht="13.5" customHeight="1">
      <c r="A34" s="2"/>
      <c r="B34" s="6"/>
      <c r="C34" s="21"/>
      <c r="D34" s="22"/>
      <c r="E34" s="2"/>
      <c r="F34" s="23"/>
      <c r="G34" s="24"/>
      <c r="H34" s="23"/>
      <c r="I34" s="24"/>
      <c r="J34" s="13"/>
      <c r="K34" s="2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 ht="19.5" customHeight="1">
      <c r="A35" s="2"/>
      <c r="B35" s="6"/>
      <c r="C35" s="32" t="s">
        <v>8</v>
      </c>
      <c r="D35" s="87" t="s">
        <v>29</v>
      </c>
      <c r="E35" s="33"/>
      <c r="F35" s="28">
        <v>-136</v>
      </c>
      <c r="G35" s="29">
        <v>-132</v>
      </c>
      <c r="H35" s="28">
        <v>-326</v>
      </c>
      <c r="I35" s="29">
        <v>-322</v>
      </c>
      <c r="J35" s="13"/>
      <c r="K35" s="25" t="s">
        <v>66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 ht="13.5" customHeight="1">
      <c r="A36" s="2"/>
      <c r="B36" s="6"/>
      <c r="C36" s="21"/>
      <c r="D36" s="22"/>
      <c r="E36" s="2"/>
      <c r="F36" s="23"/>
      <c r="G36" s="24"/>
      <c r="H36" s="23"/>
      <c r="I36" s="24"/>
      <c r="J36" s="13"/>
      <c r="K36" s="2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 ht="18.75" customHeight="1">
      <c r="A37" s="2"/>
      <c r="B37" s="6"/>
      <c r="C37" s="21" t="s">
        <v>9</v>
      </c>
      <c r="D37" s="34" t="s">
        <v>30</v>
      </c>
      <c r="E37" s="27"/>
      <c r="F37" s="23"/>
      <c r="G37" s="24"/>
      <c r="H37" s="23"/>
      <c r="I37" s="24"/>
      <c r="J37" s="13"/>
      <c r="K37" s="2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 ht="18.75">
      <c r="A38" s="2"/>
      <c r="B38" s="6"/>
      <c r="C38" s="21"/>
      <c r="D38" s="22" t="s">
        <v>21</v>
      </c>
      <c r="E38" s="2"/>
      <c r="F38" s="23">
        <f>F33+F35</f>
        <v>5087</v>
      </c>
      <c r="G38" s="24">
        <f>G33+G35</f>
        <v>5152</v>
      </c>
      <c r="H38" s="23">
        <f>H33+H35</f>
        <v>10522</v>
      </c>
      <c r="I38" s="24">
        <f>I33+I35</f>
        <v>5810</v>
      </c>
      <c r="J38" s="13"/>
      <c r="K38" s="25" t="s">
        <v>66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 ht="13.5" customHeight="1">
      <c r="A39" s="2"/>
      <c r="B39" s="6"/>
      <c r="C39" s="21"/>
      <c r="D39" s="22"/>
      <c r="E39" s="2"/>
      <c r="F39" s="23"/>
      <c r="G39" s="24"/>
      <c r="H39" s="23"/>
      <c r="I39" s="24"/>
      <c r="J39" s="13"/>
      <c r="K39" s="2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 ht="18.75">
      <c r="A40" s="2"/>
      <c r="B40" s="6"/>
      <c r="C40" s="21" t="s">
        <v>10</v>
      </c>
      <c r="D40" s="22" t="s">
        <v>31</v>
      </c>
      <c r="E40" s="2"/>
      <c r="F40" s="23">
        <v>-1051</v>
      </c>
      <c r="G40" s="24">
        <v>-282</v>
      </c>
      <c r="H40" s="23">
        <v>-1822</v>
      </c>
      <c r="I40" s="24">
        <v>-342</v>
      </c>
      <c r="J40" s="13"/>
      <c r="K40" s="25" t="s">
        <v>66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 ht="13.5" customHeight="1">
      <c r="A41" s="2"/>
      <c r="B41" s="6"/>
      <c r="C41" s="21"/>
      <c r="D41" s="22"/>
      <c r="E41" s="2"/>
      <c r="F41" s="23"/>
      <c r="G41" s="24"/>
      <c r="H41" s="23"/>
      <c r="I41" s="24"/>
      <c r="J41" s="13"/>
      <c r="K41" s="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ht="18.75">
      <c r="A42" s="2"/>
      <c r="B42" s="6"/>
      <c r="C42" s="21" t="s">
        <v>11</v>
      </c>
      <c r="D42" s="21" t="s">
        <v>11</v>
      </c>
      <c r="E42" s="34" t="s">
        <v>41</v>
      </c>
      <c r="F42" s="23"/>
      <c r="G42" s="24"/>
      <c r="H42" s="23"/>
      <c r="I42" s="24"/>
      <c r="J42" s="13"/>
      <c r="K42" s="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ht="18.75">
      <c r="A43" s="2"/>
      <c r="B43" s="6"/>
      <c r="C43" s="21"/>
      <c r="D43" s="21"/>
      <c r="E43" s="22" t="s">
        <v>42</v>
      </c>
      <c r="F43" s="30">
        <f>F38+F40</f>
        <v>4036</v>
      </c>
      <c r="G43" s="31">
        <f>G38+G40</f>
        <v>4870</v>
      </c>
      <c r="H43" s="30">
        <f>H38+H40</f>
        <v>8700</v>
      </c>
      <c r="I43" s="31">
        <f>I38+I40</f>
        <v>5468</v>
      </c>
      <c r="J43" s="13"/>
      <c r="K43" s="25" t="s">
        <v>66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 ht="13.5" customHeight="1">
      <c r="A44" s="2"/>
      <c r="B44" s="6"/>
      <c r="C44" s="21"/>
      <c r="D44" s="21"/>
      <c r="E44" s="22"/>
      <c r="F44" s="23"/>
      <c r="G44" s="24"/>
      <c r="H44" s="23"/>
      <c r="I44" s="24"/>
      <c r="J44" s="13"/>
      <c r="K44" s="2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 ht="18.75">
      <c r="A45" s="2"/>
      <c r="B45" s="6"/>
      <c r="C45" s="21"/>
      <c r="D45" s="21" t="s">
        <v>32</v>
      </c>
      <c r="E45" s="22" t="s">
        <v>43</v>
      </c>
      <c r="F45" s="23">
        <v>-446</v>
      </c>
      <c r="G45" s="24">
        <v>-239</v>
      </c>
      <c r="H45" s="23">
        <v>-675</v>
      </c>
      <c r="I45" s="24">
        <v>-214</v>
      </c>
      <c r="J45" s="13"/>
      <c r="K45" s="25" t="s">
        <v>66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 ht="13.5" customHeight="1">
      <c r="A46" s="2"/>
      <c r="B46" s="6"/>
      <c r="C46" s="21"/>
      <c r="D46" s="22"/>
      <c r="E46" s="2"/>
      <c r="F46" s="23"/>
      <c r="G46" s="24"/>
      <c r="H46" s="23"/>
      <c r="I46" s="24"/>
      <c r="J46" s="13"/>
      <c r="K46" s="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 ht="18.75">
      <c r="A47" s="2"/>
      <c r="B47" s="6"/>
      <c r="C47" s="21" t="s">
        <v>12</v>
      </c>
      <c r="D47" s="34" t="s">
        <v>33</v>
      </c>
      <c r="E47" s="27"/>
      <c r="F47" s="23"/>
      <c r="G47" s="24"/>
      <c r="H47" s="23"/>
      <c r="I47" s="24"/>
      <c r="J47" s="13"/>
      <c r="K47" s="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 ht="18.75">
      <c r="A48" s="2"/>
      <c r="B48" s="6"/>
      <c r="C48" s="21"/>
      <c r="D48" s="22" t="s">
        <v>34</v>
      </c>
      <c r="E48" s="2"/>
      <c r="F48" s="30">
        <f>F43+F45</f>
        <v>3590</v>
      </c>
      <c r="G48" s="31">
        <f>G43+G45</f>
        <v>4631</v>
      </c>
      <c r="H48" s="30">
        <f>H43+H45</f>
        <v>8025</v>
      </c>
      <c r="I48" s="31">
        <f>I43+I45</f>
        <v>5254</v>
      </c>
      <c r="J48" s="13"/>
      <c r="K48" s="25" t="s">
        <v>66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 ht="13.5" customHeight="1">
      <c r="A49" s="2"/>
      <c r="B49" s="6"/>
      <c r="C49" s="21"/>
      <c r="D49" s="22"/>
      <c r="E49" s="2"/>
      <c r="F49" s="23"/>
      <c r="G49" s="24"/>
      <c r="H49" s="23"/>
      <c r="I49" s="24"/>
      <c r="J49" s="13"/>
      <c r="K49" s="2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 ht="18.75">
      <c r="A50" s="2"/>
      <c r="B50" s="6"/>
      <c r="C50" s="32" t="s">
        <v>13</v>
      </c>
      <c r="D50" s="32" t="s">
        <v>11</v>
      </c>
      <c r="E50" s="35" t="s">
        <v>44</v>
      </c>
      <c r="F50" s="28" t="s">
        <v>58</v>
      </c>
      <c r="G50" s="29" t="s">
        <v>58</v>
      </c>
      <c r="H50" s="28" t="s">
        <v>58</v>
      </c>
      <c r="I50" s="29" t="s">
        <v>58</v>
      </c>
      <c r="J50" s="13"/>
      <c r="K50" s="2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 ht="18.75">
      <c r="A51" s="2"/>
      <c r="B51" s="6"/>
      <c r="C51" s="21"/>
      <c r="D51" s="21" t="s">
        <v>32</v>
      </c>
      <c r="E51" s="22" t="s">
        <v>45</v>
      </c>
      <c r="F51" s="23" t="s">
        <v>58</v>
      </c>
      <c r="G51" s="24" t="s">
        <v>58</v>
      </c>
      <c r="H51" s="23" t="s">
        <v>58</v>
      </c>
      <c r="I51" s="24" t="s">
        <v>58</v>
      </c>
      <c r="J51" s="13"/>
      <c r="K51" s="2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1:239" ht="18.75">
      <c r="A52" s="2"/>
      <c r="B52" s="6"/>
      <c r="C52" s="21"/>
      <c r="D52" s="21" t="s">
        <v>35</v>
      </c>
      <c r="E52" s="22" t="s">
        <v>46</v>
      </c>
      <c r="F52" s="23"/>
      <c r="G52" s="24"/>
      <c r="H52" s="23"/>
      <c r="I52" s="24"/>
      <c r="J52" s="13"/>
      <c r="K52" s="2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</row>
    <row r="53" spans="1:239" ht="18.75">
      <c r="A53" s="2"/>
      <c r="B53" s="6"/>
      <c r="C53" s="21"/>
      <c r="D53" s="22"/>
      <c r="E53" s="22" t="s">
        <v>47</v>
      </c>
      <c r="F53" s="23" t="s">
        <v>58</v>
      </c>
      <c r="G53" s="24" t="s">
        <v>58</v>
      </c>
      <c r="H53" s="23" t="s">
        <v>58</v>
      </c>
      <c r="I53" s="24" t="s">
        <v>58</v>
      </c>
      <c r="J53" s="13"/>
      <c r="K53" s="2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</row>
    <row r="54" spans="1:239" ht="13.5" customHeight="1">
      <c r="A54" s="2"/>
      <c r="B54" s="6"/>
      <c r="C54" s="21"/>
      <c r="D54" s="22"/>
      <c r="E54" s="2"/>
      <c r="F54" s="23"/>
      <c r="G54" s="24"/>
      <c r="H54" s="23"/>
      <c r="I54" s="24"/>
      <c r="J54" s="13"/>
      <c r="K54" s="2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</row>
    <row r="55" spans="1:239" ht="18.75">
      <c r="A55" s="2"/>
      <c r="B55" s="6"/>
      <c r="C55" s="21" t="s">
        <v>14</v>
      </c>
      <c r="D55" s="34" t="s">
        <v>36</v>
      </c>
      <c r="E55" s="27"/>
      <c r="F55" s="23"/>
      <c r="G55" s="24"/>
      <c r="H55" s="23"/>
      <c r="I55" s="24"/>
      <c r="J55" s="13"/>
      <c r="K55" s="2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</row>
    <row r="56" spans="1:239" ht="18.75">
      <c r="A56" s="2"/>
      <c r="B56" s="6"/>
      <c r="C56" s="21"/>
      <c r="D56" s="34" t="s">
        <v>37</v>
      </c>
      <c r="E56" s="27"/>
      <c r="F56" s="23">
        <f>F48</f>
        <v>3590</v>
      </c>
      <c r="G56" s="24">
        <f>G48</f>
        <v>4631</v>
      </c>
      <c r="H56" s="23">
        <f>H48</f>
        <v>8025</v>
      </c>
      <c r="I56" s="24">
        <f>I48</f>
        <v>5254</v>
      </c>
      <c r="J56" s="13"/>
      <c r="K56" s="25" t="s">
        <v>66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</row>
    <row r="57" spans="1:239" ht="13.5" customHeight="1">
      <c r="A57" s="2"/>
      <c r="B57" s="6"/>
      <c r="C57" s="21"/>
      <c r="D57" s="22"/>
      <c r="E57" s="2"/>
      <c r="F57" s="23"/>
      <c r="G57" s="24"/>
      <c r="H57" s="23"/>
      <c r="I57" s="24"/>
      <c r="J57" s="13"/>
      <c r="K57" s="2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</row>
    <row r="58" spans="1:239" ht="18.75">
      <c r="A58" s="2"/>
      <c r="B58" s="6">
        <v>3</v>
      </c>
      <c r="C58" s="21" t="s">
        <v>3</v>
      </c>
      <c r="D58" s="34" t="s">
        <v>38</v>
      </c>
      <c r="E58" s="27"/>
      <c r="F58" s="28"/>
      <c r="G58" s="29"/>
      <c r="H58" s="28"/>
      <c r="I58" s="29"/>
      <c r="J58" s="13"/>
      <c r="K58" s="2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</row>
    <row r="59" spans="1:239" ht="18.75">
      <c r="A59" s="2"/>
      <c r="B59" s="6"/>
      <c r="C59" s="21"/>
      <c r="D59" s="22" t="s">
        <v>39</v>
      </c>
      <c r="E59" s="2"/>
      <c r="F59" s="23"/>
      <c r="G59" s="24"/>
      <c r="H59" s="23"/>
      <c r="I59" s="24"/>
      <c r="J59" s="13"/>
      <c r="K59" s="2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</row>
    <row r="60" spans="1:239" ht="18.75">
      <c r="A60" s="2"/>
      <c r="B60" s="6"/>
      <c r="C60" s="21"/>
      <c r="D60" s="22" t="s">
        <v>40</v>
      </c>
      <c r="E60" s="2"/>
      <c r="F60" s="23"/>
      <c r="G60" s="24"/>
      <c r="H60" s="23"/>
      <c r="I60" s="24"/>
      <c r="J60" s="13"/>
      <c r="K60" s="2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</row>
    <row r="61" spans="1:239" ht="9.75" customHeight="1">
      <c r="A61" s="2"/>
      <c r="B61" s="6"/>
      <c r="C61" s="21"/>
      <c r="D61" s="22"/>
      <c r="E61" s="2"/>
      <c r="F61" s="23"/>
      <c r="G61" s="24"/>
      <c r="H61" s="23"/>
      <c r="I61" s="24"/>
      <c r="J61" s="13"/>
      <c r="K61" s="2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</row>
    <row r="62" spans="1:239" ht="18.75">
      <c r="A62" s="2"/>
      <c r="B62" s="6"/>
      <c r="C62" s="21"/>
      <c r="D62" s="22" t="s">
        <v>11</v>
      </c>
      <c r="E62" s="22" t="s">
        <v>48</v>
      </c>
      <c r="F62" s="23"/>
      <c r="G62" s="24"/>
      <c r="H62" s="23"/>
      <c r="I62" s="24"/>
      <c r="J62" s="13"/>
      <c r="K62" s="2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</row>
    <row r="63" spans="1:239" ht="18.75">
      <c r="A63" s="2"/>
      <c r="B63" s="6"/>
      <c r="C63" s="21"/>
      <c r="D63" s="22"/>
      <c r="E63" s="22" t="s">
        <v>49</v>
      </c>
      <c r="F63" s="36">
        <f>F48/20350*100</f>
        <v>17.641277641277643</v>
      </c>
      <c r="G63" s="37">
        <f>G48/20350*100</f>
        <v>22.756756756756758</v>
      </c>
      <c r="H63" s="36">
        <f>H48/20350*100</f>
        <v>39.434889434889435</v>
      </c>
      <c r="I63" s="37">
        <f>I48/20350*100</f>
        <v>25.818181818181817</v>
      </c>
      <c r="J63" s="13"/>
      <c r="K63" s="25" t="s">
        <v>66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</row>
    <row r="64" spans="1:239" ht="9.75" customHeight="1">
      <c r="A64" s="2"/>
      <c r="B64" s="6"/>
      <c r="C64" s="21"/>
      <c r="D64" s="22"/>
      <c r="E64" s="22"/>
      <c r="F64" s="23"/>
      <c r="G64" s="24"/>
      <c r="H64" s="23"/>
      <c r="I64" s="24"/>
      <c r="J64" s="13"/>
      <c r="K64" s="2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</row>
    <row r="65" spans="1:239" ht="18.75">
      <c r="A65" s="2"/>
      <c r="B65" s="6"/>
      <c r="C65" s="21"/>
      <c r="D65" s="22" t="s">
        <v>32</v>
      </c>
      <c r="E65" s="22" t="s">
        <v>50</v>
      </c>
      <c r="F65" s="36">
        <f>F48/20350*100</f>
        <v>17.641277641277643</v>
      </c>
      <c r="G65" s="37">
        <f>G48/20350*100</f>
        <v>22.756756756756758</v>
      </c>
      <c r="H65" s="36">
        <f>H48/20350*100</f>
        <v>39.434889434889435</v>
      </c>
      <c r="I65" s="37">
        <f>I63</f>
        <v>25.818181818181817</v>
      </c>
      <c r="J65" s="13"/>
      <c r="K65" s="25" t="s">
        <v>66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</row>
    <row r="66" spans="1:239" ht="18.75">
      <c r="A66" s="2"/>
      <c r="B66" s="6"/>
      <c r="C66" s="21"/>
      <c r="D66" s="22"/>
      <c r="E66" s="22" t="s">
        <v>49</v>
      </c>
      <c r="F66" s="23"/>
      <c r="G66" s="24"/>
      <c r="H66" s="23"/>
      <c r="I66" s="24"/>
      <c r="J66" s="13"/>
      <c r="K66" s="2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</row>
    <row r="67" spans="1:239" ht="10.5" customHeight="1">
      <c r="A67" s="2"/>
      <c r="B67" s="6"/>
      <c r="C67" s="6"/>
      <c r="D67" s="2"/>
      <c r="E67" s="2"/>
      <c r="F67" s="23"/>
      <c r="G67" s="24"/>
      <c r="H67" s="23"/>
      <c r="I67" s="24"/>
      <c r="J67" s="13"/>
      <c r="K67" s="2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ht="18.75">
      <c r="A68" s="2"/>
      <c r="B68" s="6"/>
      <c r="C68" s="6"/>
      <c r="D68" s="2"/>
      <c r="E68" s="2"/>
      <c r="F68" s="38"/>
      <c r="G68" s="38"/>
      <c r="H68" s="38"/>
      <c r="I68" s="38"/>
      <c r="J68" s="2"/>
      <c r="K68" s="2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</row>
    <row r="69" spans="1:239" ht="15.75">
      <c r="A69" s="2"/>
      <c r="B69" s="6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</row>
    <row r="70" spans="1:239" ht="15.75">
      <c r="A70" s="2"/>
      <c r="B70" s="6"/>
      <c r="C70" s="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</row>
    <row r="71" spans="1:239" ht="15.75">
      <c r="A71" s="2"/>
      <c r="B71" s="6"/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</row>
    <row r="72" spans="1:239" ht="15.75">
      <c r="A72" s="2"/>
      <c r="B72" s="6"/>
      <c r="C72" s="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</row>
    <row r="73" spans="1:239" ht="15.75">
      <c r="A73" s="2"/>
      <c r="B73" s="6"/>
      <c r="C73" s="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</row>
    <row r="74" spans="1:239" ht="15.75">
      <c r="A74" s="2"/>
      <c r="B74" s="6"/>
      <c r="C74" s="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</row>
    <row r="75" spans="1:239" ht="15.75">
      <c r="A75" s="2"/>
      <c r="B75" s="6"/>
      <c r="C75" s="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</row>
    <row r="76" spans="1:239" ht="15.75">
      <c r="A76" s="2"/>
      <c r="B76" s="6"/>
      <c r="C76" s="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</row>
    <row r="77" spans="1:239" ht="15.75">
      <c r="A77" s="2"/>
      <c r="B77" s="6"/>
      <c r="C77" s="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ht="15.75">
      <c r="A78" s="2"/>
      <c r="B78" s="6"/>
      <c r="C78" s="6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</row>
    <row r="79" spans="1:239" ht="15.75">
      <c r="A79" s="2"/>
      <c r="B79" s="6"/>
      <c r="C79" s="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</row>
    <row r="80" spans="1:239" ht="15.75">
      <c r="A80" s="2"/>
      <c r="B80" s="6"/>
      <c r="C80" s="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</row>
    <row r="81" spans="1:239" ht="15.75">
      <c r="A81" s="2"/>
      <c r="B81" s="6"/>
      <c r="C81" s="6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</row>
    <row r="82" spans="1:239" ht="15.75">
      <c r="A82" s="2"/>
      <c r="B82" s="6"/>
      <c r="C82" s="6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</row>
    <row r="83" spans="1:239" ht="15.75">
      <c r="A83" s="2"/>
      <c r="B83" s="6"/>
      <c r="C83" s="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</row>
    <row r="84" spans="1:239" ht="15.75">
      <c r="A84" s="2"/>
      <c r="B84" s="6"/>
      <c r="C84" s="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</row>
    <row r="85" spans="1:239" ht="15.75">
      <c r="A85" s="2"/>
      <c r="B85" s="6"/>
      <c r="C85" s="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</row>
    <row r="86" spans="1:239" ht="15.75">
      <c r="A86" s="2"/>
      <c r="B86" s="6"/>
      <c r="C86" s="6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</row>
    <row r="87" spans="1:239" ht="15.75">
      <c r="A87" s="2"/>
      <c r="B87" s="6"/>
      <c r="C87" s="6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</row>
    <row r="88" spans="1:239" ht="15.75">
      <c r="A88" s="2"/>
      <c r="B88" s="6"/>
      <c r="C88" s="6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</row>
    <row r="89" spans="1:239" ht="15.75">
      <c r="A89" s="2"/>
      <c r="B89" s="6"/>
      <c r="C89" s="6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</row>
    <row r="90" spans="1:239" ht="15.75">
      <c r="A90" s="2"/>
      <c r="B90" s="6"/>
      <c r="C90" s="6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</row>
    <row r="91" spans="1:239" ht="15.75">
      <c r="A91" s="2"/>
      <c r="B91" s="6"/>
      <c r="C91" s="6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</row>
    <row r="92" spans="1:239" ht="15.75">
      <c r="A92" s="2"/>
      <c r="B92" s="6"/>
      <c r="C92" s="6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5.75">
      <c r="A93" s="2"/>
      <c r="B93" s="6"/>
      <c r="C93" s="6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</row>
    <row r="94" spans="1:239" ht="15.75">
      <c r="A94" s="2"/>
      <c r="B94" s="6"/>
      <c r="C94" s="6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</row>
    <row r="95" spans="1:239" ht="15.75">
      <c r="A95" s="2"/>
      <c r="B95" s="6"/>
      <c r="C95" s="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</row>
    <row r="96" spans="1:239" ht="15.75">
      <c r="A96" s="2"/>
      <c r="B96" s="6"/>
      <c r="C96" s="6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</row>
    <row r="97" spans="1:239" ht="15.75">
      <c r="A97" s="2"/>
      <c r="B97" s="6"/>
      <c r="C97" s="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  <row r="98" spans="1:239" ht="15.75">
      <c r="A98" s="2"/>
      <c r="B98" s="6"/>
      <c r="C98" s="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</row>
    <row r="99" spans="1:239" ht="15.75">
      <c r="A99" s="2"/>
      <c r="B99" s="6"/>
      <c r="C99" s="6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</row>
    <row r="100" spans="1:239" ht="15.75">
      <c r="A100" s="2"/>
      <c r="B100" s="6"/>
      <c r="C100" s="6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</row>
    <row r="101" spans="1:239" ht="15.75">
      <c r="A101" s="2"/>
      <c r="B101" s="6"/>
      <c r="C101" s="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</row>
    <row r="102" spans="1:239" ht="15.75">
      <c r="A102" s="2"/>
      <c r="B102" s="6"/>
      <c r="C102" s="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</row>
    <row r="103" spans="1:239" ht="15.75">
      <c r="A103" s="2"/>
      <c r="B103" s="6"/>
      <c r="C103" s="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</row>
    <row r="104" spans="1:239" ht="15.75">
      <c r="A104" s="2"/>
      <c r="B104" s="6"/>
      <c r="C104" s="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</row>
    <row r="105" spans="1:239" ht="15.75">
      <c r="A105" s="2"/>
      <c r="B105" s="6"/>
      <c r="C105" s="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</row>
    <row r="106" spans="1:239" ht="15.75">
      <c r="A106" s="2"/>
      <c r="B106" s="6"/>
      <c r="C106" s="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</row>
    <row r="107" spans="1:239" ht="15.75">
      <c r="A107" s="2"/>
      <c r="B107" s="6"/>
      <c r="C107" s="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</row>
    <row r="108" spans="1:239" ht="15.75">
      <c r="A108" s="2"/>
      <c r="B108" s="6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</row>
    <row r="109" spans="1:239" ht="15.75">
      <c r="A109" s="2"/>
      <c r="B109" s="6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</row>
    <row r="110" spans="1:239" ht="15.75">
      <c r="A110" s="2"/>
      <c r="B110" s="6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</row>
    <row r="111" spans="1:239" ht="15.75">
      <c r="A111" s="2"/>
      <c r="B111" s="6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</row>
    <row r="112" spans="1:239" ht="15.75">
      <c r="A112" s="2"/>
      <c r="B112" s="6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</row>
    <row r="113" spans="1:239" ht="15.75">
      <c r="A113" s="2"/>
      <c r="B113" s="6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</row>
    <row r="114" spans="1:239" ht="15.75">
      <c r="A114" s="2"/>
      <c r="B114" s="6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</row>
    <row r="115" spans="1:239" ht="15.75">
      <c r="A115" s="2"/>
      <c r="B115" s="6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</row>
    <row r="116" spans="1:239" ht="15.75">
      <c r="A116" s="2"/>
      <c r="B116" s="6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</row>
  </sheetData>
  <printOptions horizontalCentered="1"/>
  <pageMargins left="0.25" right="0.65" top="0.25" bottom="0.24930555555555556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4"/>
  <sheetViews>
    <sheetView showOutlineSymbols="0" zoomScale="87" zoomScaleNormal="87" workbookViewId="0" topLeftCell="A1">
      <selection activeCell="C4" sqref="C4"/>
    </sheetView>
  </sheetViews>
  <sheetFormatPr defaultColWidth="8.88671875" defaultRowHeight="15"/>
  <cols>
    <col min="1" max="2" width="4.6640625" style="1" customWidth="1"/>
    <col min="3" max="3" width="2.6640625" style="1" customWidth="1"/>
    <col min="4" max="4" width="35.6640625" style="1" customWidth="1"/>
    <col min="5" max="5" width="12.6640625" style="1" customWidth="1"/>
    <col min="6" max="7" width="13.6640625" style="1" customWidth="1"/>
    <col min="8" max="16384" width="9.6640625" style="1" customWidth="1"/>
  </cols>
  <sheetData>
    <row r="1" spans="1:255" ht="18.75">
      <c r="A1" s="2"/>
      <c r="B1" s="3" t="s">
        <v>67</v>
      </c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5.75">
      <c r="A3" s="2"/>
      <c r="B3" s="39" t="s">
        <v>68</v>
      </c>
      <c r="C3" s="39"/>
      <c r="D3" s="39"/>
      <c r="E3" s="39"/>
      <c r="F3" s="39"/>
      <c r="G3" s="3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5.75">
      <c r="A4" s="2"/>
      <c r="B4" s="39" t="s">
        <v>69</v>
      </c>
      <c r="C4" s="39"/>
      <c r="D4" s="39"/>
      <c r="E4" s="39"/>
      <c r="F4" s="39"/>
      <c r="G4" s="3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5.75">
      <c r="A5" s="2"/>
      <c r="B5" s="88" t="s">
        <v>51</v>
      </c>
      <c r="C5" s="2"/>
      <c r="D5" s="2"/>
      <c r="E5" s="2"/>
      <c r="F5" s="12" t="s">
        <v>103</v>
      </c>
      <c r="G5" s="40" t="s">
        <v>103</v>
      </c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15.75">
      <c r="A6" s="2"/>
      <c r="B6" s="2"/>
      <c r="C6" s="2"/>
      <c r="D6" s="2"/>
      <c r="E6" s="2"/>
      <c r="F6" s="16" t="s">
        <v>104</v>
      </c>
      <c r="G6" s="17" t="s">
        <v>105</v>
      </c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5.75">
      <c r="A7" s="2"/>
      <c r="B7" s="2"/>
      <c r="C7" s="2"/>
      <c r="D7" s="2"/>
      <c r="E7" s="2"/>
      <c r="F7" s="16" t="s">
        <v>63</v>
      </c>
      <c r="G7" s="17" t="s">
        <v>106</v>
      </c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5.75">
      <c r="A8" s="2"/>
      <c r="B8" s="2"/>
      <c r="C8" s="2"/>
      <c r="D8" s="2"/>
      <c r="E8" s="2"/>
      <c r="F8" s="16" t="s">
        <v>55</v>
      </c>
      <c r="G8" s="17" t="s">
        <v>107</v>
      </c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5.75">
      <c r="A9" s="2"/>
      <c r="B9" s="2"/>
      <c r="C9" s="2"/>
      <c r="D9" s="2"/>
      <c r="E9" s="2"/>
      <c r="F9" s="16" t="s">
        <v>56</v>
      </c>
      <c r="G9" s="17" t="s">
        <v>108</v>
      </c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8.75">
      <c r="A10" s="2"/>
      <c r="B10" s="18" t="s">
        <v>70</v>
      </c>
      <c r="C10" s="2"/>
      <c r="D10" s="2"/>
      <c r="E10" s="2"/>
      <c r="F10" s="16" t="s">
        <v>57</v>
      </c>
      <c r="G10" s="17" t="s">
        <v>57</v>
      </c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6.75" customHeight="1">
      <c r="A11" s="2"/>
      <c r="B11" s="2"/>
      <c r="C11" s="2"/>
      <c r="D11" s="2"/>
      <c r="E11" s="2"/>
      <c r="F11" s="19"/>
      <c r="G11" s="20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8.75">
      <c r="A12" s="2"/>
      <c r="B12" s="6">
        <v>1</v>
      </c>
      <c r="C12" s="22" t="s">
        <v>71</v>
      </c>
      <c r="D12" s="22"/>
      <c r="E12" s="2"/>
      <c r="F12" s="41">
        <v>48525</v>
      </c>
      <c r="G12" s="42">
        <v>47114</v>
      </c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6.75" customHeight="1">
      <c r="A13" s="2"/>
      <c r="B13" s="6"/>
      <c r="C13" s="22"/>
      <c r="D13" s="22"/>
      <c r="E13" s="2"/>
      <c r="F13" s="41"/>
      <c r="G13" s="42"/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8.75">
      <c r="A14" s="2"/>
      <c r="B14" s="6">
        <v>2</v>
      </c>
      <c r="C14" s="22" t="s">
        <v>72</v>
      </c>
      <c r="D14" s="22"/>
      <c r="E14" s="2"/>
      <c r="F14" s="41">
        <v>90</v>
      </c>
      <c r="G14" s="42">
        <v>416</v>
      </c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6.75" customHeight="1">
      <c r="A15" s="2"/>
      <c r="B15" s="6"/>
      <c r="C15" s="22"/>
      <c r="D15" s="22"/>
      <c r="E15" s="2"/>
      <c r="F15" s="41"/>
      <c r="G15" s="4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8.75">
      <c r="A16" s="2"/>
      <c r="B16" s="6">
        <v>3</v>
      </c>
      <c r="C16" s="22" t="s">
        <v>73</v>
      </c>
      <c r="D16" s="22"/>
      <c r="E16" s="2"/>
      <c r="F16" s="23" t="s">
        <v>58</v>
      </c>
      <c r="G16" s="24" t="s">
        <v>58</v>
      </c>
      <c r="H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6.75" customHeight="1">
      <c r="A17" s="2"/>
      <c r="B17" s="6"/>
      <c r="C17" s="22"/>
      <c r="D17" s="22"/>
      <c r="E17" s="2"/>
      <c r="F17" s="41"/>
      <c r="G17" s="42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8.75">
      <c r="A18" s="2"/>
      <c r="B18" s="6">
        <v>4</v>
      </c>
      <c r="C18" s="22" t="s">
        <v>74</v>
      </c>
      <c r="D18" s="22"/>
      <c r="E18" s="2"/>
      <c r="F18" s="41">
        <v>375</v>
      </c>
      <c r="G18" s="42">
        <v>372</v>
      </c>
      <c r="H18" s="1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6.75" customHeight="1">
      <c r="A19" s="2"/>
      <c r="B19" s="6"/>
      <c r="C19" s="22"/>
      <c r="D19" s="22"/>
      <c r="E19" s="2"/>
      <c r="F19" s="41"/>
      <c r="G19" s="42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18.75">
      <c r="A20" s="2"/>
      <c r="B20" s="6">
        <v>5</v>
      </c>
      <c r="C20" s="22" t="s">
        <v>75</v>
      </c>
      <c r="D20" s="22"/>
      <c r="E20" s="2"/>
      <c r="F20" s="41">
        <v>1156</v>
      </c>
      <c r="G20" s="42">
        <v>1194</v>
      </c>
      <c r="H20" s="1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6.75" customHeight="1">
      <c r="A21" s="2"/>
      <c r="B21" s="6"/>
      <c r="C21" s="22"/>
      <c r="D21" s="22"/>
      <c r="E21" s="2"/>
      <c r="F21" s="41"/>
      <c r="G21" s="42"/>
      <c r="H21" s="1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18.75">
      <c r="A22" s="2"/>
      <c r="B22" s="6">
        <v>6</v>
      </c>
      <c r="C22" s="22" t="s">
        <v>76</v>
      </c>
      <c r="D22" s="22"/>
      <c r="E22" s="2"/>
      <c r="F22" s="41"/>
      <c r="G22" s="42"/>
      <c r="H22" s="1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8.75">
      <c r="A23" s="2"/>
      <c r="B23" s="6"/>
      <c r="C23" s="43"/>
      <c r="D23" s="44" t="s">
        <v>85</v>
      </c>
      <c r="E23" s="45"/>
      <c r="F23" s="46">
        <v>93618</v>
      </c>
      <c r="G23" s="47">
        <v>63421</v>
      </c>
      <c r="H23" s="1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18.75">
      <c r="A24" s="2"/>
      <c r="B24" s="6"/>
      <c r="C24" s="48"/>
      <c r="D24" s="49" t="s">
        <v>86</v>
      </c>
      <c r="E24" s="2"/>
      <c r="F24" s="41">
        <v>73828</v>
      </c>
      <c r="G24" s="42">
        <v>66354</v>
      </c>
      <c r="H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18.75">
      <c r="A25" s="2"/>
      <c r="B25" s="6"/>
      <c r="C25" s="48"/>
      <c r="D25" s="49" t="s">
        <v>87</v>
      </c>
      <c r="E25" s="2"/>
      <c r="F25" s="41">
        <v>7272</v>
      </c>
      <c r="G25" s="42">
        <v>2455</v>
      </c>
      <c r="H25" s="1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18.75">
      <c r="A26" s="2"/>
      <c r="B26" s="6"/>
      <c r="C26" s="48"/>
      <c r="D26" s="49" t="s">
        <v>88</v>
      </c>
      <c r="E26" s="2"/>
      <c r="F26" s="41">
        <v>4775</v>
      </c>
      <c r="G26" s="42">
        <v>4118</v>
      </c>
      <c r="H26" s="1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18.75">
      <c r="A27" s="2"/>
      <c r="B27" s="6"/>
      <c r="C27" s="35"/>
      <c r="D27" s="35"/>
      <c r="E27" s="45"/>
      <c r="F27" s="46">
        <f>SUM(F23:F26)</f>
        <v>179493</v>
      </c>
      <c r="G27" s="47">
        <f>SUM(G23:G26)</f>
        <v>136348</v>
      </c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18.75">
      <c r="A28" s="2"/>
      <c r="B28" s="6">
        <v>7</v>
      </c>
      <c r="C28" s="22" t="s">
        <v>77</v>
      </c>
      <c r="D28" s="22"/>
      <c r="E28" s="2"/>
      <c r="F28" s="41"/>
      <c r="G28" s="42"/>
      <c r="H28" s="1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8.75">
      <c r="A29" s="2"/>
      <c r="B29" s="6"/>
      <c r="C29" s="43"/>
      <c r="D29" s="44" t="s">
        <v>89</v>
      </c>
      <c r="E29" s="45"/>
      <c r="F29" s="46">
        <v>127336</v>
      </c>
      <c r="G29" s="47">
        <v>99278</v>
      </c>
      <c r="H29" s="1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18.75">
      <c r="A30" s="2"/>
      <c r="B30" s="6"/>
      <c r="C30" s="48"/>
      <c r="D30" s="49" t="s">
        <v>90</v>
      </c>
      <c r="E30" s="2"/>
      <c r="F30" s="41">
        <v>23131</v>
      </c>
      <c r="G30" s="42">
        <v>14388</v>
      </c>
      <c r="H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18.75">
      <c r="A31" s="2"/>
      <c r="B31" s="6"/>
      <c r="C31" s="48"/>
      <c r="D31" s="49" t="s">
        <v>91</v>
      </c>
      <c r="E31" s="2"/>
      <c r="F31" s="41">
        <v>8454</v>
      </c>
      <c r="G31" s="42">
        <v>9866</v>
      </c>
      <c r="H31" s="1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8.75">
      <c r="A32" s="2"/>
      <c r="B32" s="6"/>
      <c r="C32" s="48"/>
      <c r="D32" s="49" t="s">
        <v>92</v>
      </c>
      <c r="E32" s="2"/>
      <c r="F32" s="41">
        <v>4204</v>
      </c>
      <c r="G32" s="42">
        <v>5039</v>
      </c>
      <c r="H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18.75">
      <c r="A33" s="2"/>
      <c r="B33" s="6"/>
      <c r="C33" s="48"/>
      <c r="D33" s="49" t="s">
        <v>93</v>
      </c>
      <c r="E33" s="2"/>
      <c r="F33" s="41">
        <f>1540+8</f>
        <v>1548</v>
      </c>
      <c r="G33" s="42">
        <v>991</v>
      </c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18.75">
      <c r="A34" s="2"/>
      <c r="B34" s="6"/>
      <c r="C34" s="48"/>
      <c r="D34" s="49" t="s">
        <v>94</v>
      </c>
      <c r="E34" s="2"/>
      <c r="F34" s="50">
        <v>1026</v>
      </c>
      <c r="G34" s="42">
        <v>1026</v>
      </c>
      <c r="H34" s="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8.75">
      <c r="A35" s="2"/>
      <c r="B35" s="6"/>
      <c r="C35" s="35"/>
      <c r="D35" s="35"/>
      <c r="E35" s="45"/>
      <c r="F35" s="46">
        <f>SUM(F29:F34)</f>
        <v>165699</v>
      </c>
      <c r="G35" s="47">
        <f>SUM(G29:G34)</f>
        <v>130588</v>
      </c>
      <c r="H35" s="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6.75" customHeight="1">
      <c r="A36" s="2"/>
      <c r="B36" s="6"/>
      <c r="C36" s="22"/>
      <c r="D36" s="22"/>
      <c r="E36" s="2"/>
      <c r="F36" s="41"/>
      <c r="G36" s="42"/>
      <c r="H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8.75">
      <c r="A37" s="2"/>
      <c r="B37" s="6">
        <v>8</v>
      </c>
      <c r="C37" s="22" t="s">
        <v>78</v>
      </c>
      <c r="D37" s="22"/>
      <c r="E37" s="2"/>
      <c r="F37" s="41">
        <f>F27-F35</f>
        <v>13794</v>
      </c>
      <c r="G37" s="42">
        <f>G27-G35</f>
        <v>5760</v>
      </c>
      <c r="H37" s="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6.75" customHeight="1">
      <c r="A38" s="2"/>
      <c r="B38" s="6"/>
      <c r="C38" s="22"/>
      <c r="D38" s="22"/>
      <c r="E38" s="2"/>
      <c r="F38" s="41"/>
      <c r="G38" s="42"/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18.75">
      <c r="A39" s="2"/>
      <c r="B39" s="6"/>
      <c r="C39" s="22"/>
      <c r="D39" s="22"/>
      <c r="E39" s="2"/>
      <c r="F39" s="51">
        <f>+F12+F14+F18+F20+F37</f>
        <v>63940</v>
      </c>
      <c r="G39" s="52">
        <f>+G12+G14+G18+G20+G37</f>
        <v>54856</v>
      </c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6.75" customHeight="1">
      <c r="A40" s="2"/>
      <c r="B40" s="6" t="s">
        <v>66</v>
      </c>
      <c r="C40" s="22" t="s">
        <v>66</v>
      </c>
      <c r="D40" s="22"/>
      <c r="E40" s="2"/>
      <c r="F40" s="53"/>
      <c r="G40" s="54"/>
      <c r="H40" s="1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8.75">
      <c r="A41" s="2"/>
      <c r="B41" s="6">
        <v>9</v>
      </c>
      <c r="C41" s="22" t="s">
        <v>79</v>
      </c>
      <c r="D41" s="22"/>
      <c r="E41" s="2"/>
      <c r="F41" s="41">
        <v>20350</v>
      </c>
      <c r="G41" s="42">
        <v>20350</v>
      </c>
      <c r="H41" s="1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8.75">
      <c r="A42" s="2"/>
      <c r="B42" s="6"/>
      <c r="C42" s="22" t="s">
        <v>80</v>
      </c>
      <c r="D42" s="22"/>
      <c r="E42" s="2"/>
      <c r="F42" s="41"/>
      <c r="G42" s="42"/>
      <c r="H42" s="1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8.75">
      <c r="A43" s="2"/>
      <c r="B43" s="6"/>
      <c r="C43" s="43"/>
      <c r="D43" s="44" t="s">
        <v>95</v>
      </c>
      <c r="E43" s="45"/>
      <c r="F43" s="46">
        <v>5672</v>
      </c>
      <c r="G43" s="47">
        <v>5672</v>
      </c>
      <c r="H43" s="1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8.75">
      <c r="A44" s="2"/>
      <c r="B44" s="6"/>
      <c r="C44" s="48"/>
      <c r="D44" s="49" t="s">
        <v>96</v>
      </c>
      <c r="E44" s="2"/>
      <c r="F44" s="41">
        <v>2143</v>
      </c>
      <c r="G44" s="42">
        <v>2143</v>
      </c>
      <c r="H44" s="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ht="18.75">
      <c r="A45" s="2"/>
      <c r="B45" s="6"/>
      <c r="C45" s="48"/>
      <c r="D45" s="49" t="s">
        <v>97</v>
      </c>
      <c r="E45" s="2"/>
      <c r="F45" s="23" t="s">
        <v>58</v>
      </c>
      <c r="G45" s="24" t="s">
        <v>58</v>
      </c>
      <c r="H45" s="1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ht="18.75">
      <c r="A46" s="2"/>
      <c r="B46" s="6"/>
      <c r="C46" s="48"/>
      <c r="D46" s="49" t="s">
        <v>98</v>
      </c>
      <c r="E46" s="2"/>
      <c r="F46" s="23" t="s">
        <v>58</v>
      </c>
      <c r="G46" s="24" t="s">
        <v>58</v>
      </c>
      <c r="H46" s="1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ht="18.75">
      <c r="A47" s="2"/>
      <c r="B47" s="6"/>
      <c r="C47" s="48"/>
      <c r="D47" s="49" t="s">
        <v>99</v>
      </c>
      <c r="E47" s="2"/>
      <c r="F47" s="41">
        <v>26510</v>
      </c>
      <c r="G47" s="42">
        <v>18485</v>
      </c>
      <c r="H47" s="1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ht="18.75">
      <c r="A48" s="2"/>
      <c r="B48" s="6"/>
      <c r="C48" s="48"/>
      <c r="D48" s="49" t="s">
        <v>100</v>
      </c>
      <c r="E48" s="2"/>
      <c r="F48" s="41">
        <v>-43</v>
      </c>
      <c r="G48" s="55">
        <v>-34</v>
      </c>
      <c r="H48" s="1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ht="18.75">
      <c r="A49" s="2"/>
      <c r="B49" s="6"/>
      <c r="C49" s="35"/>
      <c r="D49" s="35"/>
      <c r="E49" s="45"/>
      <c r="F49" s="46">
        <f>SUM(F43:F48)</f>
        <v>34282</v>
      </c>
      <c r="G49" s="47">
        <f>SUM(G43:G48)</f>
        <v>26266</v>
      </c>
      <c r="H49" s="1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6.75" customHeight="1">
      <c r="A50" s="2"/>
      <c r="B50" s="6"/>
      <c r="C50" s="22"/>
      <c r="D50" s="22"/>
      <c r="E50" s="2"/>
      <c r="F50" s="41"/>
      <c r="G50" s="42"/>
      <c r="H50" s="1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ht="18.75">
      <c r="A51" s="2"/>
      <c r="B51" s="6"/>
      <c r="C51" s="22"/>
      <c r="D51" s="22" t="s">
        <v>101</v>
      </c>
      <c r="E51" s="2"/>
      <c r="F51" s="46">
        <f>F41+F49</f>
        <v>54632</v>
      </c>
      <c r="G51" s="47">
        <f>G41+G49</f>
        <v>46616</v>
      </c>
      <c r="H51" s="1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ht="6.75" customHeight="1">
      <c r="A52" s="2"/>
      <c r="B52" s="6"/>
      <c r="C52" s="22"/>
      <c r="D52" s="22"/>
      <c r="E52" s="2"/>
      <c r="F52" s="46"/>
      <c r="G52" s="47"/>
      <c r="H52" s="1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ht="18.75">
      <c r="A53" s="2"/>
      <c r="B53" s="6">
        <v>10</v>
      </c>
      <c r="C53" s="22" t="s">
        <v>81</v>
      </c>
      <c r="D53" s="22"/>
      <c r="E53" s="2"/>
      <c r="F53" s="41">
        <v>4639</v>
      </c>
      <c r="G53" s="42">
        <v>2614</v>
      </c>
      <c r="H53" s="1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ht="6.75" customHeight="1">
      <c r="A54" s="2"/>
      <c r="B54" s="6"/>
      <c r="C54" s="22"/>
      <c r="D54" s="22"/>
      <c r="E54" s="2"/>
      <c r="F54" s="41"/>
      <c r="G54" s="42"/>
      <c r="H54" s="1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ht="18.75">
      <c r="A55" s="2"/>
      <c r="B55" s="6">
        <v>11</v>
      </c>
      <c r="C55" s="22" t="s">
        <v>82</v>
      </c>
      <c r="D55" s="22"/>
      <c r="E55" s="2"/>
      <c r="F55" s="23" t="s">
        <v>58</v>
      </c>
      <c r="G55" s="24" t="s">
        <v>58</v>
      </c>
      <c r="H55" s="1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ht="6.75" customHeight="1">
      <c r="A56" s="2"/>
      <c r="B56" s="6"/>
      <c r="C56" s="22"/>
      <c r="D56" s="22"/>
      <c r="E56" s="2"/>
      <c r="F56" s="41"/>
      <c r="G56" s="42"/>
      <c r="H56" s="1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ht="18.75">
      <c r="A57" s="2"/>
      <c r="B57" s="6">
        <v>12</v>
      </c>
      <c r="C57" s="22" t="s">
        <v>83</v>
      </c>
      <c r="D57" s="22"/>
      <c r="E57" s="2"/>
      <c r="F57" s="41" t="s">
        <v>66</v>
      </c>
      <c r="G57" s="42" t="s">
        <v>66</v>
      </c>
      <c r="H57" s="1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ht="18.75">
      <c r="A58" s="2"/>
      <c r="B58" s="6"/>
      <c r="C58" s="43"/>
      <c r="D58" s="44" t="s">
        <v>92</v>
      </c>
      <c r="E58" s="45"/>
      <c r="F58" s="46">
        <v>3549</v>
      </c>
      <c r="G58" s="47">
        <v>4506</v>
      </c>
      <c r="H58" s="1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ht="18.75">
      <c r="A59" s="2"/>
      <c r="B59" s="6"/>
      <c r="C59" s="48"/>
      <c r="D59" s="49" t="s">
        <v>102</v>
      </c>
      <c r="E59" s="2"/>
      <c r="F59" s="41">
        <f>1128-8</f>
        <v>1120</v>
      </c>
      <c r="G59" s="42">
        <v>1120</v>
      </c>
      <c r="H59" s="1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ht="18.75">
      <c r="A60" s="2"/>
      <c r="B60" s="6"/>
      <c r="C60" s="35"/>
      <c r="D60" s="35"/>
      <c r="E60" s="45"/>
      <c r="F60" s="46">
        <f>F58+F59</f>
        <v>4669</v>
      </c>
      <c r="G60" s="47">
        <f>G58+G59</f>
        <v>5626</v>
      </c>
      <c r="H60" s="1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ht="6.75" customHeight="1">
      <c r="A61" s="2"/>
      <c r="B61" s="6"/>
      <c r="C61" s="22"/>
      <c r="D61" s="22"/>
      <c r="E61" s="2"/>
      <c r="F61" s="41"/>
      <c r="G61" s="42"/>
      <c r="H61" s="1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ht="18.75">
      <c r="A62" s="2"/>
      <c r="B62" s="6"/>
      <c r="C62" s="22"/>
      <c r="D62" s="22"/>
      <c r="E62" s="2"/>
      <c r="F62" s="51">
        <f>+F51+F53+F60</f>
        <v>63940</v>
      </c>
      <c r="G62" s="52">
        <f>+G51+G53+G60</f>
        <v>54856</v>
      </c>
      <c r="H62" s="1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ht="6.75" customHeight="1">
      <c r="A63" s="2"/>
      <c r="B63" s="6"/>
      <c r="C63" s="22"/>
      <c r="D63" s="22"/>
      <c r="E63" s="2"/>
      <c r="F63" s="53"/>
      <c r="G63" s="54"/>
      <c r="H63" s="1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ht="18.75">
      <c r="A64" s="2"/>
      <c r="B64" s="6">
        <v>13</v>
      </c>
      <c r="C64" s="22" t="s">
        <v>84</v>
      </c>
      <c r="D64" s="22"/>
      <c r="E64" s="2"/>
      <c r="F64" s="56">
        <f>(+F51-F20)/20350</f>
        <v>2.6278132678132677</v>
      </c>
      <c r="G64" s="57">
        <f>(+G51-G20)/20350</f>
        <v>2.232039312039312</v>
      </c>
      <c r="H64" s="1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ht="6.75" customHeight="1">
      <c r="A65" s="2"/>
      <c r="B65" s="6"/>
      <c r="C65" s="2"/>
      <c r="D65" s="2"/>
      <c r="E65" s="2"/>
      <c r="F65" s="41"/>
      <c r="G65" s="42"/>
      <c r="H65" s="1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ht="15.75">
      <c r="A66" s="2"/>
      <c r="B66" s="6"/>
      <c r="C66" s="2"/>
      <c r="D66" s="2"/>
      <c r="E66" s="2"/>
      <c r="F66" s="58"/>
      <c r="G66" s="5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ht="15.75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ht="15.75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ht="15.75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ht="15.75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ht="15.75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ht="15.75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ht="15.75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ht="15.75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ht="15.75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ht="15.75">
      <c r="A76" s="2"/>
      <c r="B76" s="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ht="15.75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ht="15.75">
      <c r="A78" s="2"/>
      <c r="B78" s="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ht="15.75">
      <c r="A79" s="2"/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ht="15.75">
      <c r="A80" s="2"/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ht="15.75">
      <c r="A81" s="2"/>
      <c r="B81" s="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ht="15.75">
      <c r="A82" s="2"/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ht="15.75">
      <c r="A83" s="2"/>
      <c r="B83" s="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ht="15.75">
      <c r="A84" s="2"/>
      <c r="B84" s="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ht="15.75">
      <c r="A85" s="2"/>
      <c r="B85" s="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</sheetData>
  <printOptions horizontalCentered="1"/>
  <pageMargins left="0.25" right="0.65" top="0.25" bottom="0.24930555555555556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0"/>
  <sheetViews>
    <sheetView showGridLines="0" showOutlineSymbols="0" zoomScale="87" zoomScaleNormal="87" workbookViewId="0" topLeftCell="A1">
      <selection activeCell="G6" sqref="G6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3.6640625" style="1" customWidth="1"/>
    <col min="4" max="9" width="9.6640625" style="1" customWidth="1"/>
    <col min="10" max="10" width="4.6640625" style="1" customWidth="1"/>
    <col min="11" max="16384" width="9.6640625" style="1" customWidth="1"/>
  </cols>
  <sheetData>
    <row r="1" spans="12:255" ht="15.75"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5.75">
      <c r="A3" s="59"/>
      <c r="B3" s="60" t="s">
        <v>109</v>
      </c>
      <c r="C3" s="59"/>
      <c r="D3" s="59"/>
      <c r="E3" s="60" t="s">
        <v>262</v>
      </c>
      <c r="F3" s="59"/>
      <c r="G3" s="59"/>
      <c r="H3" s="59"/>
      <c r="I3" s="59"/>
      <c r="J3" s="59"/>
      <c r="K3" s="5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5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5.75">
      <c r="A5" s="59"/>
      <c r="B5" s="61">
        <v>1</v>
      </c>
      <c r="C5" s="62" t="s">
        <v>110</v>
      </c>
      <c r="D5" s="59"/>
      <c r="E5" s="59"/>
      <c r="F5" s="59"/>
      <c r="G5" s="59"/>
      <c r="H5" s="59"/>
      <c r="I5" s="59"/>
      <c r="J5" s="59"/>
      <c r="K5" s="5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15.75">
      <c r="A6" s="59"/>
      <c r="B6" s="63"/>
      <c r="C6" s="89" t="s">
        <v>111</v>
      </c>
      <c r="D6" s="64"/>
      <c r="E6" s="64"/>
      <c r="F6" s="64"/>
      <c r="G6" s="64"/>
      <c r="H6" s="64"/>
      <c r="I6" s="64"/>
      <c r="J6" s="59"/>
      <c r="K6" s="5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5.75">
      <c r="A7" s="59"/>
      <c r="B7" s="63"/>
      <c r="C7" s="89" t="s">
        <v>112</v>
      </c>
      <c r="D7" s="64"/>
      <c r="E7" s="64"/>
      <c r="F7" s="64"/>
      <c r="G7" s="64"/>
      <c r="H7" s="64"/>
      <c r="I7" s="64"/>
      <c r="J7" s="59"/>
      <c r="K7" s="5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5.75">
      <c r="A8" s="59"/>
      <c r="B8" s="63"/>
      <c r="C8" s="59"/>
      <c r="D8" s="59"/>
      <c r="E8" s="59"/>
      <c r="F8" s="59"/>
      <c r="G8" s="59"/>
      <c r="H8" s="59"/>
      <c r="I8" s="59"/>
      <c r="J8" s="59"/>
      <c r="K8" s="5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5.75">
      <c r="A9" s="59"/>
      <c r="B9" s="61">
        <v>2</v>
      </c>
      <c r="C9" s="62" t="s">
        <v>113</v>
      </c>
      <c r="D9" s="59"/>
      <c r="E9" s="59"/>
      <c r="F9" s="59"/>
      <c r="G9" s="59"/>
      <c r="H9" s="59"/>
      <c r="I9" s="59"/>
      <c r="J9" s="59"/>
      <c r="K9" s="5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5.75">
      <c r="A10" s="59"/>
      <c r="B10" s="63"/>
      <c r="C10" s="59" t="s">
        <v>114</v>
      </c>
      <c r="D10" s="59"/>
      <c r="E10" s="59"/>
      <c r="F10" s="59"/>
      <c r="G10" s="59"/>
      <c r="H10" s="59"/>
      <c r="I10" s="59"/>
      <c r="J10" s="59"/>
      <c r="K10" s="5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5.75">
      <c r="A11" s="59"/>
      <c r="B11" s="63"/>
      <c r="C11" s="59"/>
      <c r="D11" s="59"/>
      <c r="E11" s="59"/>
      <c r="F11" s="59"/>
      <c r="G11" s="59"/>
      <c r="H11" s="59"/>
      <c r="I11" s="59"/>
      <c r="J11" s="59"/>
      <c r="K11" s="5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5.75">
      <c r="A12" s="59"/>
      <c r="B12" s="61">
        <v>3</v>
      </c>
      <c r="C12" s="62" t="s">
        <v>44</v>
      </c>
      <c r="D12" s="59"/>
      <c r="E12" s="59"/>
      <c r="F12" s="59"/>
      <c r="G12" s="59"/>
      <c r="H12" s="59"/>
      <c r="I12" s="59"/>
      <c r="J12" s="59"/>
      <c r="K12" s="5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5.75">
      <c r="A13" s="59"/>
      <c r="B13" s="63"/>
      <c r="C13" s="59" t="s">
        <v>115</v>
      </c>
      <c r="D13" s="59"/>
      <c r="E13" s="59"/>
      <c r="F13" s="59"/>
      <c r="G13" s="59"/>
      <c r="H13" s="59"/>
      <c r="I13" s="59"/>
      <c r="J13" s="59"/>
      <c r="K13" s="5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5.75">
      <c r="A14" s="59"/>
      <c r="B14" s="63"/>
      <c r="C14" s="59"/>
      <c r="D14" s="59"/>
      <c r="E14" s="59"/>
      <c r="F14" s="59"/>
      <c r="G14" s="59"/>
      <c r="H14" s="59"/>
      <c r="I14" s="59"/>
      <c r="J14" s="59"/>
      <c r="K14" s="5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5.75">
      <c r="A15" s="59"/>
      <c r="B15" s="61">
        <v>4</v>
      </c>
      <c r="C15" s="62" t="s">
        <v>31</v>
      </c>
      <c r="D15" s="59"/>
      <c r="E15" s="59"/>
      <c r="F15" s="59"/>
      <c r="G15" s="59"/>
      <c r="H15" s="59"/>
      <c r="I15" s="59"/>
      <c r="J15" s="59"/>
      <c r="K15" s="5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5.75">
      <c r="A16" s="59"/>
      <c r="B16" s="63"/>
      <c r="C16" s="59" t="s">
        <v>116</v>
      </c>
      <c r="D16" s="59"/>
      <c r="E16" s="59"/>
      <c r="F16" s="59"/>
      <c r="G16" s="63"/>
      <c r="H16" s="63"/>
      <c r="I16" s="63" t="s">
        <v>140</v>
      </c>
      <c r="J16" s="59"/>
      <c r="K16" s="5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15.75">
      <c r="A17" s="59"/>
      <c r="B17" s="63"/>
      <c r="C17" s="59"/>
      <c r="D17" s="59"/>
      <c r="E17" s="59"/>
      <c r="G17" s="63" t="s">
        <v>136</v>
      </c>
      <c r="H17" s="63"/>
      <c r="I17" s="63" t="s">
        <v>141</v>
      </c>
      <c r="J17" s="59"/>
      <c r="K17" s="5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5.75">
      <c r="A18" s="59"/>
      <c r="B18" s="63"/>
      <c r="C18" s="59"/>
      <c r="D18" s="59"/>
      <c r="E18" s="59"/>
      <c r="G18" s="63" t="s">
        <v>137</v>
      </c>
      <c r="H18" s="63"/>
      <c r="I18" s="63" t="s">
        <v>137</v>
      </c>
      <c r="J18" s="59"/>
      <c r="K18" s="5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15.75">
      <c r="A19" s="59"/>
      <c r="B19" s="63"/>
      <c r="C19" s="59"/>
      <c r="D19" s="59"/>
      <c r="E19" s="59"/>
      <c r="G19" s="63" t="s">
        <v>138</v>
      </c>
      <c r="H19" s="63"/>
      <c r="I19" s="63" t="s">
        <v>142</v>
      </c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15.75">
      <c r="A20" s="59"/>
      <c r="B20" s="63"/>
      <c r="C20" s="65" t="s">
        <v>57</v>
      </c>
      <c r="D20" s="59"/>
      <c r="E20" s="59"/>
      <c r="G20" s="63" t="s">
        <v>56</v>
      </c>
      <c r="H20" s="63"/>
      <c r="I20" s="63" t="s">
        <v>56</v>
      </c>
      <c r="J20" s="59"/>
      <c r="K20" s="5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15.75">
      <c r="A21" s="59"/>
      <c r="B21" s="63"/>
      <c r="C21" s="59" t="s">
        <v>117</v>
      </c>
      <c r="D21" s="59"/>
      <c r="E21" s="59"/>
      <c r="G21" s="66">
        <f>1043+8</f>
        <v>1051</v>
      </c>
      <c r="H21" s="67"/>
      <c r="I21" s="66">
        <f>1814+8</f>
        <v>1822</v>
      </c>
      <c r="J21" s="59"/>
      <c r="K21" s="5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15.75">
      <c r="A22" s="59"/>
      <c r="B22" s="63"/>
      <c r="C22" s="59" t="s">
        <v>118</v>
      </c>
      <c r="D22" s="59"/>
      <c r="E22" s="59"/>
      <c r="G22" s="67" t="s">
        <v>139</v>
      </c>
      <c r="H22" s="68"/>
      <c r="I22" s="67" t="s">
        <v>139</v>
      </c>
      <c r="J22" s="59"/>
      <c r="K22" s="5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5.75">
      <c r="A23" s="59"/>
      <c r="B23" s="63"/>
      <c r="C23" s="59" t="s">
        <v>119</v>
      </c>
      <c r="D23" s="59"/>
      <c r="E23" s="59"/>
      <c r="G23" s="63" t="s">
        <v>139</v>
      </c>
      <c r="H23" s="59"/>
      <c r="I23" s="63" t="s">
        <v>139</v>
      </c>
      <c r="J23" s="59"/>
      <c r="K23" s="5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15.75">
      <c r="A24" s="59"/>
      <c r="B24" s="63"/>
      <c r="C24" s="59" t="s">
        <v>120</v>
      </c>
      <c r="D24" s="59"/>
      <c r="E24" s="59"/>
      <c r="G24" s="63" t="s">
        <v>139</v>
      </c>
      <c r="H24" s="59"/>
      <c r="I24" s="63" t="s">
        <v>139</v>
      </c>
      <c r="J24" s="59"/>
      <c r="K24" s="5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15.75">
      <c r="A25" s="59"/>
      <c r="B25" s="63"/>
      <c r="D25" s="59"/>
      <c r="E25" s="59"/>
      <c r="G25" s="69">
        <f>SUM(G21:G24)</f>
        <v>1051</v>
      </c>
      <c r="H25" s="69"/>
      <c r="I25" s="69">
        <f>SUM(I21:I24)</f>
        <v>1822</v>
      </c>
      <c r="J25" s="59"/>
      <c r="K25" s="5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15.75">
      <c r="A26" s="59"/>
      <c r="B26" s="63"/>
      <c r="D26" s="59"/>
      <c r="E26" s="59"/>
      <c r="G26" s="70"/>
      <c r="H26" s="70"/>
      <c r="I26" s="70"/>
      <c r="J26" s="59"/>
      <c r="K26" s="5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15.75">
      <c r="A27" s="59"/>
      <c r="B27" s="63"/>
      <c r="C27" s="59"/>
      <c r="D27" s="59"/>
      <c r="E27" s="59"/>
      <c r="F27" s="59"/>
      <c r="G27" s="59"/>
      <c r="H27" s="59"/>
      <c r="I27" s="59"/>
      <c r="J27" s="59"/>
      <c r="K27" s="5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15.75">
      <c r="A28" s="59"/>
      <c r="B28" s="61">
        <v>5</v>
      </c>
      <c r="C28" s="62" t="s">
        <v>121</v>
      </c>
      <c r="D28" s="59"/>
      <c r="E28" s="59"/>
      <c r="F28" s="59"/>
      <c r="G28" s="59"/>
      <c r="H28" s="59"/>
      <c r="I28" s="59"/>
      <c r="J28" s="59"/>
      <c r="K28" s="5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5.75">
      <c r="A29" s="59"/>
      <c r="B29" s="63"/>
      <c r="C29" s="59" t="s">
        <v>122</v>
      </c>
      <c r="D29" s="59"/>
      <c r="E29" s="59"/>
      <c r="F29" s="59"/>
      <c r="G29" s="59"/>
      <c r="H29" s="59"/>
      <c r="I29" s="59"/>
      <c r="J29" s="59"/>
      <c r="K29" s="5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15.75">
      <c r="A30" s="59"/>
      <c r="B30" s="63"/>
      <c r="C30" s="59"/>
      <c r="D30" s="59"/>
      <c r="E30" s="59"/>
      <c r="F30" s="59"/>
      <c r="G30" s="59"/>
      <c r="H30" s="59"/>
      <c r="I30" s="59"/>
      <c r="J30" s="59"/>
      <c r="K30" s="5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15.75">
      <c r="A31" s="59"/>
      <c r="B31" s="61">
        <v>6</v>
      </c>
      <c r="C31" s="62" t="s">
        <v>123</v>
      </c>
      <c r="D31" s="59"/>
      <c r="E31" s="59"/>
      <c r="F31" s="59"/>
      <c r="G31" s="59"/>
      <c r="H31" s="59"/>
      <c r="I31" s="59"/>
      <c r="J31" s="59"/>
      <c r="K31" s="5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5.75">
      <c r="A32" s="59"/>
      <c r="B32" s="63"/>
      <c r="C32" s="89" t="s">
        <v>124</v>
      </c>
      <c r="D32" s="64"/>
      <c r="E32" s="64"/>
      <c r="F32" s="64"/>
      <c r="G32" s="64"/>
      <c r="H32" s="64"/>
      <c r="I32" s="64"/>
      <c r="J32" s="59"/>
      <c r="K32" s="5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15.75">
      <c r="A33" s="59"/>
      <c r="B33" s="63"/>
      <c r="C33" s="59"/>
      <c r="D33" s="59"/>
      <c r="E33" s="59"/>
      <c r="F33" s="59"/>
      <c r="G33" s="59"/>
      <c r="H33" s="59"/>
      <c r="I33" s="59"/>
      <c r="J33" s="59"/>
      <c r="K33" s="5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15.75">
      <c r="A34" s="59"/>
      <c r="B34" s="63"/>
      <c r="C34" s="59"/>
      <c r="D34" s="59"/>
      <c r="E34" s="59"/>
      <c r="F34" s="59"/>
      <c r="G34" s="59"/>
      <c r="H34" s="59"/>
      <c r="I34" s="59"/>
      <c r="J34" s="59"/>
      <c r="K34" s="5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5.75">
      <c r="A35" s="59"/>
      <c r="B35" s="61">
        <v>7</v>
      </c>
      <c r="C35" s="62" t="s">
        <v>125</v>
      </c>
      <c r="D35" s="59"/>
      <c r="E35" s="59"/>
      <c r="F35" s="59"/>
      <c r="G35" s="59"/>
      <c r="H35" s="59"/>
      <c r="I35" s="59"/>
      <c r="J35" s="59"/>
      <c r="K35" s="5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15.75">
      <c r="A36" s="59"/>
      <c r="B36" s="63"/>
      <c r="C36" s="59"/>
      <c r="D36" s="59"/>
      <c r="E36" s="59"/>
      <c r="F36" s="59"/>
      <c r="G36" s="59"/>
      <c r="H36" s="59"/>
      <c r="I36" s="59"/>
      <c r="J36" s="59"/>
      <c r="K36" s="5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5.75">
      <c r="A37" s="59"/>
      <c r="B37" s="63"/>
      <c r="C37" s="59" t="s">
        <v>3</v>
      </c>
      <c r="D37" s="64" t="s">
        <v>126</v>
      </c>
      <c r="E37" s="64"/>
      <c r="F37" s="64"/>
      <c r="G37" s="64"/>
      <c r="H37" s="64"/>
      <c r="I37" s="64"/>
      <c r="J37" s="59"/>
      <c r="K37" s="5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15.75">
      <c r="A38" s="59"/>
      <c r="B38" s="63"/>
      <c r="C38" s="59"/>
      <c r="D38" s="59" t="s">
        <v>127</v>
      </c>
      <c r="E38" s="59"/>
      <c r="F38" s="59"/>
      <c r="G38" s="59"/>
      <c r="H38" s="59"/>
      <c r="I38" s="59"/>
      <c r="J38" s="59"/>
      <c r="K38" s="5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15.75">
      <c r="A39" s="59"/>
      <c r="B39" s="63"/>
      <c r="C39" s="59"/>
      <c r="D39" s="59"/>
      <c r="E39" s="59"/>
      <c r="F39" s="59"/>
      <c r="G39" s="59"/>
      <c r="I39" s="63" t="s">
        <v>57</v>
      </c>
      <c r="J39" s="59"/>
      <c r="K39" s="5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15.75">
      <c r="A40" s="59"/>
      <c r="B40" s="63"/>
      <c r="C40" s="59"/>
      <c r="D40" s="59" t="s">
        <v>128</v>
      </c>
      <c r="E40" s="59"/>
      <c r="F40" s="59"/>
      <c r="G40" s="59"/>
      <c r="I40" s="63">
        <v>3</v>
      </c>
      <c r="J40" s="59"/>
      <c r="K40" s="5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5.75">
      <c r="A41" s="59"/>
      <c r="B41" s="63"/>
      <c r="C41" s="59"/>
      <c r="D41" s="59" t="s">
        <v>129</v>
      </c>
      <c r="E41" s="59"/>
      <c r="F41" s="59"/>
      <c r="G41" s="59"/>
      <c r="I41" s="63" t="s">
        <v>143</v>
      </c>
      <c r="J41" s="59"/>
      <c r="K41" s="5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5.75">
      <c r="A42" s="59"/>
      <c r="B42" s="63"/>
      <c r="C42" s="59"/>
      <c r="D42" s="59" t="s">
        <v>130</v>
      </c>
      <c r="E42" s="62"/>
      <c r="F42" s="62"/>
      <c r="G42" s="62"/>
      <c r="H42" s="71"/>
      <c r="I42" s="72" t="s">
        <v>143</v>
      </c>
      <c r="J42" s="59"/>
      <c r="K42" s="5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59"/>
      <c r="B43" s="63"/>
      <c r="C43" s="59"/>
      <c r="D43" s="59"/>
      <c r="E43" s="59"/>
      <c r="F43" s="59"/>
      <c r="G43" s="59"/>
      <c r="H43" s="59"/>
      <c r="I43" s="73"/>
      <c r="J43" s="59"/>
      <c r="K43" s="5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5.75">
      <c r="A44" s="59"/>
      <c r="B44" s="63"/>
      <c r="C44" s="59"/>
      <c r="D44" s="59"/>
      <c r="E44" s="59"/>
      <c r="F44" s="59"/>
      <c r="G44" s="59"/>
      <c r="H44" s="59"/>
      <c r="I44" s="59"/>
      <c r="J44" s="59"/>
      <c r="K44" s="5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ht="15.75">
      <c r="A45" s="59"/>
      <c r="B45" s="63"/>
      <c r="C45" s="59" t="s">
        <v>4</v>
      </c>
      <c r="D45" s="59" t="s">
        <v>131</v>
      </c>
      <c r="E45" s="59"/>
      <c r="F45" s="59"/>
      <c r="G45" s="59"/>
      <c r="H45" s="59"/>
      <c r="I45" s="59"/>
      <c r="J45" s="59"/>
      <c r="K45" s="5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ht="15.75">
      <c r="A46" s="59"/>
      <c r="B46" s="63"/>
      <c r="C46" s="59"/>
      <c r="D46" s="59"/>
      <c r="E46" s="59"/>
      <c r="F46" s="59"/>
      <c r="G46" s="59"/>
      <c r="I46" s="63" t="s">
        <v>57</v>
      </c>
      <c r="J46" s="59"/>
      <c r="K46" s="5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ht="15.75">
      <c r="A47" s="59"/>
      <c r="B47" s="63"/>
      <c r="C47" s="59"/>
      <c r="D47" s="59" t="s">
        <v>132</v>
      </c>
      <c r="E47" s="59"/>
      <c r="F47" s="59"/>
      <c r="G47" s="59"/>
      <c r="I47" s="68">
        <f>569+3</f>
        <v>572</v>
      </c>
      <c r="J47" s="59"/>
      <c r="K47" s="5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ht="15.75">
      <c r="A48" s="59"/>
      <c r="B48" s="63"/>
      <c r="C48" s="59"/>
      <c r="D48" s="59" t="s">
        <v>133</v>
      </c>
      <c r="E48" s="59"/>
      <c r="F48" s="59"/>
      <c r="G48" s="59"/>
      <c r="I48" s="74">
        <v>-197</v>
      </c>
      <c r="J48" s="59"/>
      <c r="K48" s="5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ht="15.75">
      <c r="A49" s="59"/>
      <c r="B49" s="63"/>
      <c r="C49" s="59"/>
      <c r="D49" s="59" t="s">
        <v>134</v>
      </c>
      <c r="E49" s="59"/>
      <c r="F49" s="59"/>
      <c r="G49" s="59"/>
      <c r="I49" s="69">
        <f>I47+I48</f>
        <v>375</v>
      </c>
      <c r="J49" s="59"/>
      <c r="K49" s="5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15.75">
      <c r="A50" s="59"/>
      <c r="B50" s="63"/>
      <c r="C50" s="59"/>
      <c r="D50" s="59" t="s">
        <v>135</v>
      </c>
      <c r="E50" s="59"/>
      <c r="F50" s="59"/>
      <c r="G50" s="59"/>
      <c r="I50" s="69">
        <v>391</v>
      </c>
      <c r="J50" s="59"/>
      <c r="K50" s="5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ht="15.75">
      <c r="A51" s="59"/>
      <c r="B51" s="63"/>
      <c r="C51" s="59"/>
      <c r="D51" s="59"/>
      <c r="E51" s="59"/>
      <c r="F51" s="59"/>
      <c r="G51" s="59"/>
      <c r="H51" s="59"/>
      <c r="I51" s="73"/>
      <c r="J51" s="59"/>
      <c r="K51" s="5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ht="15.75">
      <c r="A52" s="59"/>
      <c r="B52" s="63"/>
      <c r="C52" s="59"/>
      <c r="D52" s="59"/>
      <c r="E52" s="59"/>
      <c r="F52" s="59"/>
      <c r="G52" s="59"/>
      <c r="H52" s="59"/>
      <c r="I52" s="59"/>
      <c r="J52" s="59"/>
      <c r="K52" s="5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ht="15.75">
      <c r="A53" s="2"/>
      <c r="B53" s="6"/>
      <c r="C53" s="2"/>
      <c r="D53" s="4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ht="15.75">
      <c r="A54" s="2"/>
      <c r="B54" s="6"/>
      <c r="C54" s="2"/>
      <c r="D54" s="27"/>
      <c r="E54" s="2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ht="15.75">
      <c r="A55" s="2"/>
      <c r="B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ht="15.75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ht="15.75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ht="15.75">
      <c r="A58" s="2"/>
      <c r="B58" s="6"/>
      <c r="C58" s="2"/>
      <c r="D58" s="4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ht="15.75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ht="15.75">
      <c r="A60" s="2"/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ht="15.75">
      <c r="A61" s="2"/>
      <c r="B61" s="6"/>
      <c r="C61" s="4"/>
      <c r="D61" s="4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ht="15.75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ht="15.75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ht="15.75">
      <c r="A64" s="2"/>
      <c r="B64" s="6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ht="15.75">
      <c r="A65" s="2"/>
      <c r="B65" s="6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ht="15.75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ht="15.75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ht="15.75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ht="15.75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ht="15.75">
      <c r="A70" s="2"/>
      <c r="B70" s="6"/>
      <c r="C70" s="2"/>
      <c r="D70" s="4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ht="15.75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ht="15.75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ht="15.75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ht="15.75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ht="15.75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ht="15.75">
      <c r="A76" s="2"/>
      <c r="B76" s="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ht="15.75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ht="15.75">
      <c r="A78" s="2"/>
      <c r="B78" s="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ht="15.75">
      <c r="A79" s="2"/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ht="15.75">
      <c r="A80" s="2"/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ht="15.75">
      <c r="A81" s="2"/>
      <c r="B81" s="6"/>
      <c r="C81" s="4"/>
      <c r="D81" s="4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ht="15.75">
      <c r="A82" s="2"/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ht="15.75">
      <c r="A83" s="2"/>
      <c r="B83" s="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ht="15.75">
      <c r="A84" s="2"/>
      <c r="B84" s="6"/>
      <c r="C84" s="4"/>
      <c r="D84" s="4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ht="15.75">
      <c r="A85" s="2"/>
      <c r="B85" s="6"/>
      <c r="C85" s="4"/>
      <c r="D85" s="4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ht="15.75">
      <c r="A86" s="2"/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ht="15.75">
      <c r="A87" s="2"/>
      <c r="B87" s="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ht="15.75">
      <c r="A88" s="2"/>
      <c r="B88" s="6"/>
      <c r="C88" s="4"/>
      <c r="D88" s="4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ht="15.75">
      <c r="A89" s="2"/>
      <c r="B89" s="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ht="15.75">
      <c r="A90" s="2"/>
      <c r="B90" s="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ht="15.75">
      <c r="A91" s="2"/>
      <c r="B91" s="6"/>
      <c r="C91" s="4"/>
      <c r="D91" s="4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ht="15.75">
      <c r="A92" s="2"/>
      <c r="B92" s="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ht="15.75">
      <c r="A93" s="2"/>
      <c r="B93" s="6"/>
      <c r="C93" s="4"/>
      <c r="D93" s="4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ht="15.75">
      <c r="A94" s="2"/>
      <c r="B94" s="6"/>
      <c r="C94" s="4"/>
      <c r="D94" s="4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ht="15.75">
      <c r="A95" s="2"/>
      <c r="B95" s="6"/>
      <c r="C95" s="4"/>
      <c r="D95" s="4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ht="15.75">
      <c r="A96" s="2"/>
      <c r="B96" s="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ht="15.75">
      <c r="A97" s="2"/>
      <c r="B97" s="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ht="15.75">
      <c r="A98" s="2"/>
      <c r="B98" s="6"/>
      <c r="C98" s="4"/>
      <c r="D98" s="4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ht="15.75">
      <c r="A99" s="2"/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ht="15.75">
      <c r="A100" s="2"/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</sheetData>
  <printOptions horizontalCentered="1"/>
  <pageMargins left="0.25" right="0.65" top="0.25" bottom="0.24930555555555556" header="0" footer="0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showOutlineSymbols="0" zoomScale="87" zoomScaleNormal="87" workbookViewId="0" topLeftCell="A1">
      <selection activeCell="A2" sqref="A2:L57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8" width="9.6640625" style="1" customWidth="1"/>
    <col min="9" max="9" width="4.6640625" style="1" customWidth="1"/>
    <col min="10" max="10" width="7.6640625" style="1" customWidth="1"/>
    <col min="11" max="11" width="2.6640625" style="1" customWidth="1"/>
    <col min="12" max="16384" width="9.6640625" style="1" customWidth="1"/>
  </cols>
  <sheetData>
    <row r="1" spans="1:11" ht="15.75">
      <c r="A1" s="68"/>
      <c r="B1" s="67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8"/>
      <c r="B2" s="67"/>
      <c r="C2" s="68"/>
      <c r="D2" s="68"/>
      <c r="E2" s="68"/>
      <c r="F2" s="68"/>
      <c r="G2" s="68"/>
      <c r="H2" s="68"/>
      <c r="I2" s="68"/>
      <c r="J2" s="68"/>
      <c r="K2" s="68"/>
    </row>
    <row r="3" spans="1:11" ht="15.75">
      <c r="A3" s="68"/>
      <c r="B3" s="67"/>
      <c r="C3" s="68"/>
      <c r="D3" s="68"/>
      <c r="E3" s="68"/>
      <c r="F3" s="68"/>
      <c r="G3" s="68"/>
      <c r="H3" s="68"/>
      <c r="I3" s="68"/>
      <c r="J3" s="68" t="s">
        <v>186</v>
      </c>
      <c r="K3" s="68"/>
    </row>
    <row r="4" spans="1:11" ht="15.75">
      <c r="A4" s="68"/>
      <c r="B4" s="67"/>
      <c r="C4" s="68"/>
      <c r="D4" s="68"/>
      <c r="E4" s="68"/>
      <c r="F4" s="68"/>
      <c r="G4" s="68"/>
      <c r="H4" s="68"/>
      <c r="I4" s="68"/>
      <c r="J4" s="68"/>
      <c r="K4" s="68"/>
    </row>
    <row r="5" spans="1:11" ht="15.75">
      <c r="A5" s="68"/>
      <c r="B5" s="75">
        <v>8</v>
      </c>
      <c r="C5" s="76" t="s">
        <v>144</v>
      </c>
      <c r="D5" s="68"/>
      <c r="E5" s="68"/>
      <c r="F5" s="68"/>
      <c r="G5" s="68"/>
      <c r="H5" s="68"/>
      <c r="I5" s="68"/>
      <c r="J5" s="68"/>
      <c r="K5" s="68"/>
    </row>
    <row r="6" spans="1:11" ht="15.75">
      <c r="A6" s="68"/>
      <c r="B6" s="67"/>
      <c r="C6" s="68"/>
      <c r="D6" s="68"/>
      <c r="E6" s="68"/>
      <c r="F6" s="68"/>
      <c r="G6" s="68"/>
      <c r="H6" s="68"/>
      <c r="I6" s="68"/>
      <c r="J6" s="68"/>
      <c r="K6" s="68"/>
    </row>
    <row r="7" spans="1:11" ht="15.75">
      <c r="A7" s="68"/>
      <c r="B7" s="67"/>
      <c r="C7" s="68" t="s">
        <v>145</v>
      </c>
      <c r="D7" s="68"/>
      <c r="E7" s="68"/>
      <c r="F7" s="68"/>
      <c r="G7" s="68"/>
      <c r="H7" s="68"/>
      <c r="I7" s="68"/>
      <c r="J7" s="68"/>
      <c r="K7" s="68"/>
    </row>
    <row r="8" spans="1:11" ht="15.75">
      <c r="A8" s="68"/>
      <c r="B8" s="67"/>
      <c r="C8" s="68" t="s">
        <v>146</v>
      </c>
      <c r="D8" s="68"/>
      <c r="E8" s="68"/>
      <c r="F8" s="68"/>
      <c r="G8" s="68"/>
      <c r="I8" s="68"/>
      <c r="J8" s="68"/>
      <c r="K8" s="68"/>
    </row>
    <row r="9" spans="1:11" ht="15.75">
      <c r="A9" s="68"/>
      <c r="B9" s="67"/>
      <c r="C9" s="68"/>
      <c r="D9" s="68"/>
      <c r="E9" s="68"/>
      <c r="F9" s="68"/>
      <c r="G9" s="68"/>
      <c r="H9" s="68" t="s">
        <v>182</v>
      </c>
      <c r="K9" s="68"/>
    </row>
    <row r="10" spans="1:11" ht="15.75">
      <c r="A10" s="68"/>
      <c r="B10" s="67"/>
      <c r="C10" s="68" t="s">
        <v>147</v>
      </c>
      <c r="D10" s="68"/>
      <c r="E10" s="68"/>
      <c r="F10" s="68"/>
      <c r="G10" s="68"/>
      <c r="H10" s="68" t="s">
        <v>183</v>
      </c>
      <c r="I10" s="68" t="s">
        <v>185</v>
      </c>
      <c r="K10" s="68"/>
    </row>
    <row r="11" spans="1:11" ht="15.75">
      <c r="A11" s="68"/>
      <c r="B11" s="67"/>
      <c r="C11" s="68" t="s">
        <v>148</v>
      </c>
      <c r="D11" s="68"/>
      <c r="E11" s="68"/>
      <c r="F11" s="68"/>
      <c r="G11" s="68"/>
      <c r="H11" s="67" t="s">
        <v>184</v>
      </c>
      <c r="I11" s="77">
        <v>0.51</v>
      </c>
      <c r="K11" s="68"/>
    </row>
    <row r="12" spans="1:11" ht="15.75">
      <c r="A12" s="68"/>
      <c r="B12" s="67"/>
      <c r="C12" s="78" t="s">
        <v>149</v>
      </c>
      <c r="D12" s="68"/>
      <c r="E12" s="68"/>
      <c r="F12" s="68"/>
      <c r="G12" s="68"/>
      <c r="H12" s="68"/>
      <c r="I12" s="68"/>
      <c r="J12" s="68"/>
      <c r="K12" s="68"/>
    </row>
    <row r="13" spans="1:11" ht="15.75">
      <c r="A13" s="68"/>
      <c r="B13" s="67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5.75">
      <c r="A14" s="68"/>
      <c r="B14" s="67"/>
      <c r="C14" s="68" t="s">
        <v>150</v>
      </c>
      <c r="D14" s="68"/>
      <c r="E14" s="68"/>
      <c r="F14" s="68"/>
      <c r="G14" s="68"/>
      <c r="H14" s="68"/>
      <c r="I14" s="68"/>
      <c r="J14" s="68"/>
      <c r="K14" s="68"/>
    </row>
    <row r="15" spans="1:11" ht="15.75">
      <c r="A15" s="68"/>
      <c r="B15" s="67"/>
      <c r="C15" s="68" t="s">
        <v>151</v>
      </c>
      <c r="D15" s="68"/>
      <c r="E15" s="68"/>
      <c r="F15" s="68"/>
      <c r="G15" s="68"/>
      <c r="H15" s="68"/>
      <c r="I15" s="68"/>
      <c r="J15" s="68"/>
      <c r="K15" s="68"/>
    </row>
    <row r="16" spans="1:11" ht="15.75">
      <c r="A16" s="68"/>
      <c r="B16" s="67"/>
      <c r="C16" s="68" t="s">
        <v>152</v>
      </c>
      <c r="D16" s="68"/>
      <c r="E16" s="68"/>
      <c r="F16" s="68"/>
      <c r="G16" s="68"/>
      <c r="H16" s="68"/>
      <c r="I16" s="68"/>
      <c r="J16" s="68"/>
      <c r="K16" s="68"/>
    </row>
    <row r="17" spans="1:11" ht="15.75">
      <c r="A17" s="68"/>
      <c r="B17" s="67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5.75">
      <c r="A18" s="68"/>
      <c r="B18" s="75">
        <v>9</v>
      </c>
      <c r="C18" s="76" t="s">
        <v>153</v>
      </c>
      <c r="D18" s="68"/>
      <c r="E18" s="68"/>
      <c r="F18" s="68"/>
      <c r="G18" s="68"/>
      <c r="H18" s="68"/>
      <c r="I18" s="68"/>
      <c r="J18" s="68"/>
      <c r="K18" s="68"/>
    </row>
    <row r="19" spans="1:11" ht="15.75">
      <c r="A19" s="68"/>
      <c r="B19" s="67"/>
      <c r="C19" s="76"/>
      <c r="D19" s="68"/>
      <c r="E19" s="68"/>
      <c r="F19" s="68"/>
      <c r="G19" s="68"/>
      <c r="H19" s="68"/>
      <c r="I19" s="68"/>
      <c r="J19" s="68"/>
      <c r="K19" s="68"/>
    </row>
    <row r="20" spans="1:11" ht="15.75">
      <c r="A20" s="68"/>
      <c r="B20" s="67"/>
      <c r="C20" s="76" t="s">
        <v>154</v>
      </c>
      <c r="D20" s="76" t="s">
        <v>156</v>
      </c>
      <c r="E20" s="68"/>
      <c r="F20" s="68"/>
      <c r="G20" s="68"/>
      <c r="H20" s="68"/>
      <c r="I20" s="68"/>
      <c r="J20" s="68"/>
      <c r="K20" s="68"/>
    </row>
    <row r="21" spans="1:11" ht="15.75">
      <c r="A21" s="68"/>
      <c r="B21" s="67"/>
      <c r="C21" s="76"/>
      <c r="D21" s="68" t="s">
        <v>157</v>
      </c>
      <c r="E21" s="68"/>
      <c r="F21" s="68"/>
      <c r="G21" s="68"/>
      <c r="H21" s="68"/>
      <c r="I21" s="68"/>
      <c r="J21" s="68"/>
      <c r="K21" s="68"/>
    </row>
    <row r="22" spans="1:11" ht="15.75">
      <c r="A22" s="68"/>
      <c r="B22" s="67"/>
      <c r="C22" s="68"/>
      <c r="D22" s="68" t="s">
        <v>158</v>
      </c>
      <c r="E22" s="68"/>
      <c r="F22" s="68"/>
      <c r="G22" s="68"/>
      <c r="H22" s="68"/>
      <c r="I22" s="68"/>
      <c r="J22" s="68"/>
      <c r="K22" s="68"/>
    </row>
    <row r="23" spans="1:11" ht="15.75">
      <c r="A23" s="68"/>
      <c r="B23" s="67"/>
      <c r="C23" s="76"/>
      <c r="D23" s="68" t="s">
        <v>159</v>
      </c>
      <c r="E23" s="68"/>
      <c r="F23" s="68"/>
      <c r="G23" s="68"/>
      <c r="H23" s="68"/>
      <c r="I23" s="68"/>
      <c r="J23" s="68"/>
      <c r="K23" s="68"/>
    </row>
    <row r="24" spans="1:11" ht="15.75">
      <c r="A24" s="68"/>
      <c r="B24" s="67"/>
      <c r="C24" s="68" t="s">
        <v>66</v>
      </c>
      <c r="D24" s="68" t="s">
        <v>160</v>
      </c>
      <c r="E24" s="68"/>
      <c r="F24" s="68"/>
      <c r="G24" s="68"/>
      <c r="H24" s="68"/>
      <c r="I24" s="68"/>
      <c r="J24" s="68"/>
      <c r="K24" s="68"/>
    </row>
    <row r="25" spans="1:11" ht="15.75">
      <c r="A25" s="68"/>
      <c r="B25" s="67"/>
      <c r="C25" s="68" t="s">
        <v>66</v>
      </c>
      <c r="D25" s="68"/>
      <c r="E25" s="68"/>
      <c r="F25" s="68"/>
      <c r="G25" s="68"/>
      <c r="H25" s="68"/>
      <c r="I25" s="68"/>
      <c r="J25" s="68"/>
      <c r="K25" s="68"/>
    </row>
    <row r="26" spans="1:11" ht="15.75">
      <c r="A26" s="68"/>
      <c r="B26" s="67"/>
      <c r="C26" s="68"/>
      <c r="D26" s="79" t="s">
        <v>161</v>
      </c>
      <c r="E26" s="68"/>
      <c r="F26" s="68"/>
      <c r="G26" s="68"/>
      <c r="H26" s="68"/>
      <c r="I26" s="68"/>
      <c r="J26" s="68"/>
      <c r="K26" s="68"/>
    </row>
    <row r="27" spans="1:11" ht="15.75">
      <c r="A27" s="68"/>
      <c r="B27" s="67"/>
      <c r="C27" s="68"/>
      <c r="D27" s="79" t="s">
        <v>162</v>
      </c>
      <c r="E27" s="68"/>
      <c r="F27" s="68"/>
      <c r="G27" s="68"/>
      <c r="H27" s="68"/>
      <c r="I27" s="68"/>
      <c r="J27" s="68"/>
      <c r="K27" s="68"/>
    </row>
    <row r="28" spans="1:11" ht="15.75">
      <c r="A28" s="68"/>
      <c r="B28" s="67"/>
      <c r="C28" s="76"/>
      <c r="D28" s="68"/>
      <c r="E28" s="68"/>
      <c r="F28" s="68"/>
      <c r="G28" s="68"/>
      <c r="H28" s="68"/>
      <c r="I28" s="68"/>
      <c r="J28" s="68"/>
      <c r="K28" s="68"/>
    </row>
    <row r="29" spans="1:11" ht="15.75">
      <c r="A29" s="68"/>
      <c r="B29" s="67"/>
      <c r="C29" s="76" t="s">
        <v>155</v>
      </c>
      <c r="D29" s="76" t="s">
        <v>163</v>
      </c>
      <c r="E29" s="68"/>
      <c r="F29" s="68"/>
      <c r="G29" s="68"/>
      <c r="H29" s="68"/>
      <c r="I29" s="68"/>
      <c r="J29" s="68"/>
      <c r="K29" s="68"/>
    </row>
    <row r="30" spans="1:11" ht="15.75">
      <c r="A30" s="68"/>
      <c r="B30" s="67"/>
      <c r="C30" s="76"/>
      <c r="D30" s="68"/>
      <c r="E30" s="68"/>
      <c r="F30" s="68"/>
      <c r="G30" s="68"/>
      <c r="H30" s="68"/>
      <c r="I30" s="68"/>
      <c r="J30" s="68"/>
      <c r="K30" s="68"/>
    </row>
    <row r="31" spans="1:11" ht="15.75">
      <c r="A31" s="68"/>
      <c r="B31" s="67"/>
      <c r="C31" s="68"/>
      <c r="D31" s="68" t="s">
        <v>164</v>
      </c>
      <c r="E31" s="68"/>
      <c r="F31" s="68"/>
      <c r="G31" s="68"/>
      <c r="H31" s="68"/>
      <c r="I31" s="68"/>
      <c r="J31" s="68"/>
      <c r="K31" s="68"/>
    </row>
    <row r="32" spans="1:11" ht="15.75">
      <c r="A32" s="68"/>
      <c r="B32" s="67"/>
      <c r="C32" s="68"/>
      <c r="D32" s="68" t="s">
        <v>165</v>
      </c>
      <c r="E32" s="68"/>
      <c r="F32" s="68"/>
      <c r="G32" s="68"/>
      <c r="H32" s="68"/>
      <c r="I32" s="68"/>
      <c r="J32" s="68"/>
      <c r="K32" s="68"/>
    </row>
    <row r="33" spans="1:11" ht="15.75">
      <c r="A33" s="68"/>
      <c r="B33" s="67"/>
      <c r="C33" s="68"/>
      <c r="D33" s="68" t="s">
        <v>166</v>
      </c>
      <c r="E33" s="68"/>
      <c r="F33" s="68"/>
      <c r="G33" s="68"/>
      <c r="H33" s="68"/>
      <c r="I33" s="68"/>
      <c r="J33" s="68"/>
      <c r="K33" s="68"/>
    </row>
    <row r="34" spans="1:11" ht="15.75">
      <c r="A34" s="68"/>
      <c r="B34" s="67"/>
      <c r="C34" s="68"/>
      <c r="D34" s="68" t="s">
        <v>167</v>
      </c>
      <c r="E34" s="68"/>
      <c r="F34" s="68"/>
      <c r="G34" s="68"/>
      <c r="H34" s="68"/>
      <c r="I34" s="68"/>
      <c r="J34" s="68"/>
      <c r="K34" s="68"/>
    </row>
    <row r="35" spans="1:11" ht="15.75">
      <c r="A35" s="68"/>
      <c r="B35" s="67"/>
      <c r="C35" s="68"/>
      <c r="D35" s="68"/>
      <c r="E35" s="68"/>
      <c r="F35" s="68"/>
      <c r="G35" s="68"/>
      <c r="H35" s="68"/>
      <c r="I35" s="68"/>
      <c r="J35" s="68"/>
      <c r="K35" s="68"/>
    </row>
    <row r="36" spans="1:11" ht="15.75">
      <c r="A36" s="68"/>
      <c r="B36" s="67"/>
      <c r="C36" s="68"/>
      <c r="D36" s="68" t="s">
        <v>168</v>
      </c>
      <c r="E36" s="68"/>
      <c r="F36" s="68"/>
      <c r="G36" s="68"/>
      <c r="H36" s="68"/>
      <c r="I36" s="68"/>
      <c r="J36" s="68"/>
      <c r="K36" s="68"/>
    </row>
    <row r="37" spans="1:11" ht="15.75">
      <c r="A37" s="68"/>
      <c r="B37" s="67"/>
      <c r="C37" s="68"/>
      <c r="D37" s="68" t="s">
        <v>169</v>
      </c>
      <c r="E37" s="68"/>
      <c r="F37" s="68"/>
      <c r="G37" s="68"/>
      <c r="H37" s="68"/>
      <c r="I37" s="68"/>
      <c r="J37" s="68"/>
      <c r="K37" s="68"/>
    </row>
    <row r="38" spans="1:11" ht="15.75">
      <c r="A38" s="68"/>
      <c r="B38" s="67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5.75">
      <c r="A39" s="68"/>
      <c r="B39" s="67"/>
      <c r="C39" s="68"/>
      <c r="D39" s="68" t="s">
        <v>170</v>
      </c>
      <c r="E39" s="68"/>
      <c r="F39" s="68"/>
      <c r="G39" s="68"/>
      <c r="H39" s="68"/>
      <c r="I39" s="68"/>
      <c r="J39" s="68"/>
      <c r="K39" s="68"/>
    </row>
    <row r="40" spans="1:11" ht="15.75">
      <c r="A40" s="68"/>
      <c r="B40" s="67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5.75">
      <c r="A41" s="68"/>
      <c r="B41" s="67"/>
      <c r="C41" s="68"/>
      <c r="D41" s="79" t="s">
        <v>171</v>
      </c>
      <c r="E41" s="68"/>
      <c r="F41" s="68"/>
      <c r="G41" s="68"/>
      <c r="H41" s="68"/>
      <c r="I41" s="68"/>
      <c r="J41" s="68"/>
      <c r="K41" s="68"/>
    </row>
    <row r="42" spans="1:11" ht="15.75">
      <c r="A42" s="68"/>
      <c r="B42" s="67"/>
      <c r="C42" s="68"/>
      <c r="D42" s="79" t="s">
        <v>162</v>
      </c>
      <c r="E42" s="68"/>
      <c r="F42" s="68"/>
      <c r="G42" s="68"/>
      <c r="H42" s="68"/>
      <c r="I42" s="68"/>
      <c r="J42" s="68"/>
      <c r="K42" s="68"/>
    </row>
    <row r="43" spans="1:11" ht="15.75">
      <c r="A43" s="68"/>
      <c r="B43" s="67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5.75">
      <c r="A44" s="68"/>
      <c r="B44" s="67"/>
      <c r="C44" s="76" t="s">
        <v>6</v>
      </c>
      <c r="D44" s="76" t="s">
        <v>172</v>
      </c>
      <c r="E44" s="68"/>
      <c r="F44" s="68"/>
      <c r="G44" s="68"/>
      <c r="H44" s="68"/>
      <c r="I44" s="68"/>
      <c r="J44" s="68"/>
      <c r="K44" s="68"/>
    </row>
    <row r="45" spans="1:11" ht="15.75">
      <c r="A45" s="68"/>
      <c r="B45" s="67"/>
      <c r="C45" s="68"/>
      <c r="D45" s="68"/>
      <c r="E45" s="68"/>
      <c r="F45" s="68"/>
      <c r="G45" s="68"/>
      <c r="H45" s="68"/>
      <c r="I45" s="68"/>
      <c r="J45" s="68"/>
      <c r="K45" s="68"/>
    </row>
    <row r="46" spans="1:11" ht="15.75">
      <c r="A46" s="68"/>
      <c r="B46" s="67"/>
      <c r="C46" s="68"/>
      <c r="D46" s="68" t="s">
        <v>173</v>
      </c>
      <c r="E46" s="68"/>
      <c r="F46" s="68"/>
      <c r="G46" s="68"/>
      <c r="H46" s="68"/>
      <c r="I46" s="68"/>
      <c r="J46" s="68"/>
      <c r="K46" s="68"/>
    </row>
    <row r="47" spans="1:11" ht="15.75">
      <c r="A47" s="68"/>
      <c r="B47" s="67"/>
      <c r="C47" s="68"/>
      <c r="D47" s="68" t="s">
        <v>174</v>
      </c>
      <c r="E47" s="68"/>
      <c r="F47" s="68"/>
      <c r="G47" s="68"/>
      <c r="H47" s="68"/>
      <c r="I47" s="68"/>
      <c r="J47" s="68"/>
      <c r="K47" s="68"/>
    </row>
    <row r="48" spans="1:11" ht="15.75">
      <c r="A48" s="68"/>
      <c r="B48" s="67"/>
      <c r="C48" s="68"/>
      <c r="D48" s="68" t="s">
        <v>175</v>
      </c>
      <c r="E48" s="68"/>
      <c r="F48" s="68"/>
      <c r="G48" s="68"/>
      <c r="H48" s="68"/>
      <c r="I48" s="68"/>
      <c r="J48" s="68"/>
      <c r="K48" s="68"/>
    </row>
    <row r="49" spans="1:11" ht="15.75">
      <c r="A49" s="68"/>
      <c r="B49" s="67"/>
      <c r="C49" s="68"/>
      <c r="D49" s="68" t="s">
        <v>176</v>
      </c>
      <c r="E49" s="68"/>
      <c r="F49" s="68"/>
      <c r="G49" s="68"/>
      <c r="H49" s="68"/>
      <c r="I49" s="68"/>
      <c r="J49" s="68"/>
      <c r="K49" s="68"/>
    </row>
    <row r="50" spans="1:11" ht="15.75">
      <c r="A50" s="68"/>
      <c r="B50" s="67"/>
      <c r="C50" s="68"/>
      <c r="D50" s="68" t="s">
        <v>177</v>
      </c>
      <c r="E50" s="68"/>
      <c r="F50" s="68"/>
      <c r="G50" s="68"/>
      <c r="H50" s="68"/>
      <c r="I50" s="68"/>
      <c r="J50" s="68"/>
      <c r="K50" s="68"/>
    </row>
    <row r="51" spans="1:11" ht="15.75">
      <c r="A51" s="68"/>
      <c r="B51" s="67"/>
      <c r="C51" s="68"/>
      <c r="D51" s="68" t="s">
        <v>178</v>
      </c>
      <c r="E51" s="68"/>
      <c r="F51" s="68"/>
      <c r="G51" s="68"/>
      <c r="H51" s="68"/>
      <c r="I51" s="68"/>
      <c r="J51" s="68"/>
      <c r="K51" s="68"/>
    </row>
    <row r="52" spans="1:11" ht="15.75">
      <c r="A52" s="68"/>
      <c r="B52" s="67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5.75">
      <c r="A53" s="68"/>
      <c r="B53" s="67"/>
      <c r="C53" s="68"/>
      <c r="D53" s="68" t="s">
        <v>179</v>
      </c>
      <c r="E53" s="68"/>
      <c r="F53" s="68"/>
      <c r="G53" s="68"/>
      <c r="H53" s="68"/>
      <c r="I53" s="68"/>
      <c r="J53" s="68"/>
      <c r="K53" s="68"/>
    </row>
    <row r="54" spans="1:11" ht="15.75">
      <c r="A54" s="68"/>
      <c r="B54" s="67"/>
      <c r="C54" s="68"/>
      <c r="D54" s="68"/>
      <c r="E54" s="68"/>
      <c r="F54" s="68"/>
      <c r="G54" s="68"/>
      <c r="H54" s="68"/>
      <c r="I54" s="68"/>
      <c r="J54" s="68"/>
      <c r="K54" s="68"/>
    </row>
    <row r="55" spans="1:11" ht="15.75">
      <c r="A55" s="68"/>
      <c r="B55" s="67"/>
      <c r="C55" s="68"/>
      <c r="D55" s="79" t="s">
        <v>180</v>
      </c>
      <c r="E55" s="68"/>
      <c r="F55" s="68"/>
      <c r="G55" s="68"/>
      <c r="H55" s="68"/>
      <c r="I55" s="68"/>
      <c r="J55" s="68"/>
      <c r="K55" s="68"/>
    </row>
    <row r="56" spans="1:11" ht="15.75">
      <c r="A56" s="68"/>
      <c r="B56" s="67"/>
      <c r="C56" s="68"/>
      <c r="D56" s="79" t="s">
        <v>181</v>
      </c>
      <c r="E56" s="68"/>
      <c r="F56" s="68"/>
      <c r="G56" s="68"/>
      <c r="H56" s="68"/>
      <c r="I56" s="68"/>
      <c r="J56" s="68"/>
      <c r="K56" s="68"/>
    </row>
    <row r="57" spans="1:11" ht="15.75">
      <c r="A57" s="68"/>
      <c r="B57" s="67"/>
      <c r="C57" s="68"/>
      <c r="D57" s="79"/>
      <c r="E57" s="68"/>
      <c r="F57" s="68"/>
      <c r="G57" s="68"/>
      <c r="H57" s="68"/>
      <c r="I57" s="68"/>
      <c r="J57" s="68"/>
      <c r="K57" s="68"/>
    </row>
    <row r="58" spans="1:11" ht="15.75">
      <c r="A58" s="68"/>
      <c r="B58" s="67"/>
      <c r="C58" s="68"/>
      <c r="E58" s="68"/>
      <c r="F58" s="68"/>
      <c r="G58" s="68"/>
      <c r="H58" s="68"/>
      <c r="I58" s="68"/>
      <c r="J58" s="68"/>
      <c r="K58" s="68"/>
    </row>
  </sheetData>
  <printOptions horizontalCentered="1"/>
  <pageMargins left="0.25" right="0.65" top="0.25" bottom="0.24930555555555556" header="0" footer="0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showOutlineSymbols="0" zoomScale="87" zoomScaleNormal="87" workbookViewId="0" topLeftCell="A1">
      <selection activeCell="A2" sqref="A2:L61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8" width="9.6640625" style="1" customWidth="1"/>
    <col min="9" max="9" width="4.6640625" style="1" customWidth="1"/>
    <col min="10" max="10" width="7.6640625" style="1" customWidth="1"/>
    <col min="11" max="11" width="2.6640625" style="1" customWidth="1"/>
    <col min="12" max="16384" width="9.6640625" style="1" customWidth="1"/>
  </cols>
  <sheetData>
    <row r="1" spans="1:11" ht="15.75">
      <c r="A1" s="68"/>
      <c r="B1" s="67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8"/>
      <c r="B2" s="67"/>
      <c r="C2" s="68"/>
      <c r="D2" s="68"/>
      <c r="E2" s="68"/>
      <c r="F2" s="68"/>
      <c r="G2" s="68"/>
      <c r="H2" s="68"/>
      <c r="I2" s="68"/>
      <c r="J2" s="68" t="s">
        <v>224</v>
      </c>
      <c r="K2" s="68"/>
    </row>
    <row r="3" spans="1:11" ht="15.75">
      <c r="A3" s="68"/>
      <c r="B3" s="67"/>
      <c r="C3" s="68"/>
      <c r="D3" s="68"/>
      <c r="E3" s="68"/>
      <c r="F3" s="68"/>
      <c r="G3" s="68"/>
      <c r="H3" s="68"/>
      <c r="I3" s="68"/>
      <c r="J3" s="68"/>
      <c r="K3" s="68"/>
    </row>
    <row r="4" spans="1:11" ht="15.75">
      <c r="A4" s="68"/>
      <c r="B4" s="75">
        <v>10</v>
      </c>
      <c r="C4" s="76" t="s">
        <v>187</v>
      </c>
      <c r="D4" s="68"/>
      <c r="E4" s="68"/>
      <c r="F4" s="68"/>
      <c r="G4" s="68"/>
      <c r="H4" s="68"/>
      <c r="I4" s="68"/>
      <c r="J4" s="68"/>
      <c r="K4" s="68"/>
    </row>
    <row r="5" spans="1:11" ht="15.75">
      <c r="A5" s="68"/>
      <c r="B5" s="75"/>
      <c r="C5" s="90" t="s">
        <v>188</v>
      </c>
      <c r="D5" s="68"/>
      <c r="E5" s="68"/>
      <c r="F5" s="68"/>
      <c r="G5" s="68"/>
      <c r="H5" s="68"/>
      <c r="I5" s="68"/>
      <c r="J5" s="68"/>
      <c r="K5" s="68"/>
    </row>
    <row r="6" spans="1:11" ht="15.75">
      <c r="A6" s="68"/>
      <c r="B6" s="75"/>
      <c r="C6" s="90" t="s">
        <v>189</v>
      </c>
      <c r="D6" s="68"/>
      <c r="E6" s="68"/>
      <c r="F6" s="68"/>
      <c r="G6" s="68"/>
      <c r="H6" s="68"/>
      <c r="I6" s="68"/>
      <c r="J6" s="68"/>
      <c r="K6" s="68"/>
    </row>
    <row r="7" spans="1:11" ht="15.75">
      <c r="A7" s="68"/>
      <c r="B7" s="67"/>
      <c r="C7" s="90" t="s">
        <v>190</v>
      </c>
      <c r="D7" s="80"/>
      <c r="E7" s="80"/>
      <c r="F7" s="80"/>
      <c r="G7" s="80"/>
      <c r="H7" s="80"/>
      <c r="I7" s="80"/>
      <c r="J7" s="80"/>
      <c r="K7" s="68"/>
    </row>
    <row r="8" spans="1:11" ht="15.75">
      <c r="A8" s="68"/>
      <c r="B8" s="67"/>
      <c r="C8" s="90" t="s">
        <v>191</v>
      </c>
      <c r="D8" s="80"/>
      <c r="E8" s="80"/>
      <c r="F8" s="80"/>
      <c r="G8" s="80"/>
      <c r="H8" s="80"/>
      <c r="I8" s="80"/>
      <c r="J8" s="80"/>
      <c r="K8" s="68"/>
    </row>
    <row r="9" spans="1:11" ht="15.75">
      <c r="A9" s="68"/>
      <c r="B9" s="67"/>
      <c r="C9" s="80"/>
      <c r="D9" s="80"/>
      <c r="E9" s="80"/>
      <c r="F9" s="80"/>
      <c r="G9" s="80"/>
      <c r="H9" s="80"/>
      <c r="I9" s="80"/>
      <c r="J9" s="80"/>
      <c r="K9" s="68"/>
    </row>
    <row r="10" spans="1:11" ht="15.75">
      <c r="A10" s="68"/>
      <c r="B10" s="67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5.75">
      <c r="A11" s="68"/>
      <c r="B11" s="75">
        <v>11</v>
      </c>
      <c r="C11" s="76" t="s">
        <v>192</v>
      </c>
      <c r="D11" s="68"/>
      <c r="E11" s="68"/>
      <c r="F11" s="68"/>
      <c r="G11" s="68"/>
      <c r="H11" s="68"/>
      <c r="I11" s="68"/>
      <c r="J11" s="68"/>
      <c r="K11" s="68"/>
    </row>
    <row r="12" spans="1:11" ht="15.75">
      <c r="A12" s="68"/>
      <c r="B12" s="75"/>
      <c r="C12" s="68" t="s">
        <v>143</v>
      </c>
      <c r="D12" s="68"/>
      <c r="E12" s="68"/>
      <c r="F12" s="68"/>
      <c r="G12" s="68"/>
      <c r="H12" s="68"/>
      <c r="I12" s="68"/>
      <c r="J12" s="68"/>
      <c r="K12" s="68"/>
    </row>
    <row r="13" spans="1:11" ht="15.75">
      <c r="A13" s="68"/>
      <c r="B13" s="67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5.75">
      <c r="A14" s="68"/>
      <c r="B14" s="67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15.75">
      <c r="A15" s="68"/>
      <c r="B15" s="75">
        <v>12</v>
      </c>
      <c r="C15" s="76" t="s">
        <v>193</v>
      </c>
      <c r="D15" s="68"/>
      <c r="E15" s="68"/>
      <c r="F15" s="68"/>
      <c r="G15" s="68"/>
      <c r="H15" s="68"/>
      <c r="I15" s="68"/>
      <c r="J15" s="68"/>
      <c r="K15" s="68"/>
    </row>
    <row r="16" spans="1:11" ht="15.75">
      <c r="A16" s="68"/>
      <c r="B16" s="67"/>
      <c r="C16" s="68" t="s">
        <v>194</v>
      </c>
      <c r="D16" s="68"/>
      <c r="E16" s="68"/>
      <c r="F16" s="68"/>
      <c r="G16" s="68"/>
      <c r="H16" s="68"/>
      <c r="I16" s="68"/>
      <c r="J16" s="68"/>
      <c r="K16" s="68"/>
    </row>
    <row r="17" spans="1:11" ht="15.75">
      <c r="A17" s="68"/>
      <c r="B17" s="67"/>
      <c r="C17" s="68"/>
      <c r="D17" s="68"/>
      <c r="E17" s="68"/>
      <c r="F17" s="68"/>
      <c r="G17" s="68"/>
      <c r="H17" s="68"/>
      <c r="J17" s="67" t="s">
        <v>57</v>
      </c>
      <c r="K17" s="68"/>
    </row>
    <row r="18" spans="1:11" ht="15.75">
      <c r="A18" s="68"/>
      <c r="B18" s="67"/>
      <c r="C18" s="81" t="s">
        <v>195</v>
      </c>
      <c r="D18" s="68"/>
      <c r="E18" s="68"/>
      <c r="F18" s="68"/>
      <c r="G18" s="68"/>
      <c r="H18" s="68"/>
      <c r="J18" s="68"/>
      <c r="K18" s="68"/>
    </row>
    <row r="19" spans="1:11" ht="15.75">
      <c r="A19" s="68"/>
      <c r="B19" s="67"/>
      <c r="C19" s="68"/>
      <c r="D19" s="68" t="s">
        <v>215</v>
      </c>
      <c r="E19" s="68"/>
      <c r="F19" s="68"/>
      <c r="G19" s="68"/>
      <c r="H19" s="68"/>
      <c r="J19" s="68">
        <v>0</v>
      </c>
      <c r="K19" s="68"/>
    </row>
    <row r="20" spans="1:11" ht="15.75">
      <c r="A20" s="68"/>
      <c r="B20" s="67"/>
      <c r="C20" s="68"/>
      <c r="D20" s="68" t="s">
        <v>216</v>
      </c>
      <c r="E20" s="68"/>
      <c r="F20" s="68"/>
      <c r="G20" s="68"/>
      <c r="H20" s="68"/>
      <c r="J20" s="68">
        <v>0</v>
      </c>
      <c r="K20" s="68"/>
    </row>
    <row r="21" spans="1:11" ht="15.75">
      <c r="A21" s="68"/>
      <c r="B21" s="67"/>
      <c r="C21" s="68"/>
      <c r="D21" s="68"/>
      <c r="E21" s="68"/>
      <c r="F21" s="68"/>
      <c r="H21" s="75" t="s">
        <v>221</v>
      </c>
      <c r="J21" s="82">
        <f>SUM(J19:J20)</f>
        <v>0</v>
      </c>
      <c r="K21" s="68"/>
    </row>
    <row r="22" spans="1:11" ht="15.75">
      <c r="A22" s="68"/>
      <c r="B22" s="67"/>
      <c r="C22" s="68"/>
      <c r="D22" s="68"/>
      <c r="E22" s="68"/>
      <c r="F22" s="68"/>
      <c r="G22" s="68"/>
      <c r="H22" s="68"/>
      <c r="J22" s="69"/>
      <c r="K22" s="68"/>
    </row>
    <row r="23" spans="1:11" ht="15.75">
      <c r="A23" s="68"/>
      <c r="B23" s="67"/>
      <c r="C23" s="81" t="s">
        <v>196</v>
      </c>
      <c r="D23" s="68"/>
      <c r="E23" s="68"/>
      <c r="F23" s="68"/>
      <c r="G23" s="68"/>
      <c r="H23" s="68"/>
      <c r="J23" s="68"/>
      <c r="K23" s="68"/>
    </row>
    <row r="24" spans="1:11" ht="15.75">
      <c r="A24" s="68"/>
      <c r="B24" s="67"/>
      <c r="C24" s="68" t="s">
        <v>197</v>
      </c>
      <c r="D24" s="68"/>
      <c r="E24" s="68"/>
      <c r="F24" s="68"/>
      <c r="G24" s="68"/>
      <c r="H24" s="68"/>
      <c r="J24" s="68"/>
      <c r="K24" s="68"/>
    </row>
    <row r="25" spans="1:11" ht="15.75">
      <c r="A25" s="68"/>
      <c r="B25" s="67"/>
      <c r="C25" s="68"/>
      <c r="D25" s="68" t="s">
        <v>217</v>
      </c>
      <c r="E25" s="68"/>
      <c r="F25" s="68"/>
      <c r="G25" s="68"/>
      <c r="H25" s="68"/>
      <c r="J25" s="68">
        <v>1871</v>
      </c>
      <c r="K25" s="68"/>
    </row>
    <row r="26" spans="1:11" ht="15.75">
      <c r="A26" s="68"/>
      <c r="B26" s="67"/>
      <c r="C26" s="68"/>
      <c r="D26" s="68" t="s">
        <v>218</v>
      </c>
      <c r="E26" s="68"/>
      <c r="F26" s="68"/>
      <c r="G26" s="68"/>
      <c r="H26" s="68"/>
      <c r="J26" s="83">
        <v>2980</v>
      </c>
      <c r="K26" s="68"/>
    </row>
    <row r="27" spans="1:11" ht="15.75">
      <c r="A27" s="68"/>
      <c r="B27" s="67"/>
      <c r="C27" s="68"/>
      <c r="D27" s="68" t="s">
        <v>219</v>
      </c>
      <c r="E27" s="68"/>
      <c r="F27" s="68"/>
      <c r="G27" s="68"/>
      <c r="H27" s="68"/>
      <c r="J27" s="68">
        <v>5888</v>
      </c>
      <c r="K27" s="68"/>
    </row>
    <row r="28" spans="1:11" ht="15.75">
      <c r="A28" s="68"/>
      <c r="B28" s="67"/>
      <c r="C28" s="68"/>
      <c r="D28" s="68" t="s">
        <v>220</v>
      </c>
      <c r="E28" s="68"/>
      <c r="F28" s="68"/>
      <c r="G28" s="68"/>
      <c r="H28" s="68"/>
      <c r="J28" s="68">
        <v>0</v>
      </c>
      <c r="K28" s="68"/>
    </row>
    <row r="29" spans="1:11" ht="15.75">
      <c r="A29" s="68"/>
      <c r="B29" s="67"/>
      <c r="C29" s="68"/>
      <c r="D29" s="68"/>
      <c r="E29" s="68"/>
      <c r="F29" s="68"/>
      <c r="G29" s="68"/>
      <c r="H29" s="67" t="s">
        <v>222</v>
      </c>
      <c r="J29" s="69">
        <f>SUM(J25:J28)</f>
        <v>10739</v>
      </c>
      <c r="K29" s="68"/>
    </row>
    <row r="30" spans="1:11" ht="15.75">
      <c r="A30" s="68"/>
      <c r="B30" s="67"/>
      <c r="C30" s="68"/>
      <c r="D30" s="68"/>
      <c r="E30" s="68"/>
      <c r="F30" s="68"/>
      <c r="G30" s="68"/>
      <c r="H30" s="68"/>
      <c r="J30" s="69"/>
      <c r="K30" s="68"/>
    </row>
    <row r="31" spans="1:11" ht="15.75">
      <c r="A31" s="68"/>
      <c r="B31" s="67"/>
      <c r="C31" s="81" t="s">
        <v>198</v>
      </c>
      <c r="D31" s="68"/>
      <c r="E31" s="68"/>
      <c r="F31" s="68"/>
      <c r="G31" s="68"/>
      <c r="H31" s="68"/>
      <c r="J31" s="68"/>
      <c r="K31" s="68"/>
    </row>
    <row r="32" spans="1:11" ht="15.75">
      <c r="A32" s="68"/>
      <c r="B32" s="67"/>
      <c r="C32" s="68"/>
      <c r="D32" s="68" t="s">
        <v>217</v>
      </c>
      <c r="E32" s="68"/>
      <c r="F32" s="68"/>
      <c r="G32" s="68"/>
      <c r="H32" s="68"/>
      <c r="J32" s="68">
        <v>7551</v>
      </c>
      <c r="K32" s="68"/>
    </row>
    <row r="33" spans="1:11" ht="15.75">
      <c r="A33" s="68"/>
      <c r="B33" s="67"/>
      <c r="C33" s="68"/>
      <c r="D33" s="68" t="s">
        <v>218</v>
      </c>
      <c r="E33" s="68"/>
      <c r="F33" s="68"/>
      <c r="G33" s="68"/>
      <c r="H33" s="68"/>
      <c r="J33" s="68">
        <v>7770</v>
      </c>
      <c r="K33" s="68"/>
    </row>
    <row r="34" spans="1:11" ht="15.75">
      <c r="A34" s="68"/>
      <c r="B34" s="67"/>
      <c r="C34" s="68"/>
      <c r="D34" s="68" t="s">
        <v>219</v>
      </c>
      <c r="E34" s="68"/>
      <c r="F34" s="68"/>
      <c r="G34" s="68"/>
      <c r="H34" s="68"/>
      <c r="J34" s="68">
        <f>100299+976+1</f>
        <v>101276</v>
      </c>
      <c r="K34" s="68"/>
    </row>
    <row r="35" spans="1:11" ht="15.75">
      <c r="A35" s="68"/>
      <c r="B35" s="67"/>
      <c r="C35" s="68"/>
      <c r="D35" s="68"/>
      <c r="E35" s="68"/>
      <c r="F35" s="68"/>
      <c r="G35" s="68"/>
      <c r="H35" s="67" t="s">
        <v>222</v>
      </c>
      <c r="J35" s="69">
        <f>SUM(J32:J34)</f>
        <v>116597</v>
      </c>
      <c r="K35" s="68"/>
    </row>
    <row r="36" spans="1:11" ht="15.75">
      <c r="A36" s="68"/>
      <c r="B36" s="67"/>
      <c r="C36" s="68"/>
      <c r="D36" s="68"/>
      <c r="E36" s="68"/>
      <c r="F36" s="68"/>
      <c r="G36" s="68"/>
      <c r="H36" s="68"/>
      <c r="J36" s="69"/>
      <c r="K36" s="68"/>
    </row>
    <row r="37" spans="1:11" ht="15.75">
      <c r="A37" s="68"/>
      <c r="B37" s="67"/>
      <c r="C37" s="68"/>
      <c r="D37" s="68"/>
      <c r="E37" s="68"/>
      <c r="F37" s="68"/>
      <c r="G37" s="68"/>
      <c r="H37" s="67" t="s">
        <v>223</v>
      </c>
      <c r="J37" s="68">
        <f>J35+J29</f>
        <v>127336</v>
      </c>
      <c r="K37" s="68"/>
    </row>
    <row r="38" spans="1:11" ht="15.75">
      <c r="A38" s="68"/>
      <c r="B38" s="67"/>
      <c r="C38" s="68"/>
      <c r="D38" s="68"/>
      <c r="E38" s="68"/>
      <c r="F38" s="68"/>
      <c r="G38" s="68"/>
      <c r="H38" s="68"/>
      <c r="I38" s="68"/>
      <c r="J38" s="69"/>
      <c r="K38" s="68"/>
    </row>
    <row r="39" spans="1:11" ht="15.75">
      <c r="A39" s="68"/>
      <c r="B39" s="67"/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15.75">
      <c r="A40" s="68"/>
      <c r="B40" s="75">
        <v>13</v>
      </c>
      <c r="C40" s="76" t="s">
        <v>199</v>
      </c>
      <c r="D40" s="68"/>
      <c r="E40" s="68"/>
      <c r="F40" s="68"/>
      <c r="G40" s="68"/>
      <c r="H40" s="68"/>
      <c r="I40" s="68"/>
      <c r="J40" s="68"/>
      <c r="K40" s="68"/>
    </row>
    <row r="41" spans="1:11" ht="15.75">
      <c r="A41" s="68"/>
      <c r="B41" s="67"/>
      <c r="C41" s="90" t="s">
        <v>200</v>
      </c>
      <c r="D41" s="80"/>
      <c r="E41" s="80"/>
      <c r="F41" s="80"/>
      <c r="G41" s="80"/>
      <c r="H41" s="80"/>
      <c r="I41" s="80"/>
      <c r="J41" s="80"/>
      <c r="K41" s="68"/>
    </row>
    <row r="42" spans="1:11" ht="15.75">
      <c r="A42" s="68"/>
      <c r="B42" s="67"/>
      <c r="C42" s="90" t="s">
        <v>201</v>
      </c>
      <c r="D42" s="80"/>
      <c r="E42" s="80"/>
      <c r="F42" s="80"/>
      <c r="G42" s="80"/>
      <c r="H42" s="80"/>
      <c r="I42" s="80"/>
      <c r="J42" s="80"/>
      <c r="K42" s="68"/>
    </row>
    <row r="43" spans="1:11" ht="15.75">
      <c r="A43" s="68"/>
      <c r="B43" s="67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5.75">
      <c r="A44" s="68"/>
      <c r="B44" s="67"/>
      <c r="C44" s="68" t="s">
        <v>202</v>
      </c>
      <c r="D44" s="68"/>
      <c r="E44" s="68"/>
      <c r="F44" s="68"/>
      <c r="G44" s="68"/>
      <c r="H44" s="68"/>
      <c r="I44" s="68"/>
      <c r="J44" s="67" t="s">
        <v>57</v>
      </c>
      <c r="K44" s="68"/>
    </row>
    <row r="45" spans="1:11" ht="15.75">
      <c r="A45" s="68"/>
      <c r="B45" s="67"/>
      <c r="C45" s="68" t="s">
        <v>203</v>
      </c>
      <c r="D45" s="68"/>
      <c r="E45" s="68"/>
      <c r="F45" s="68"/>
      <c r="G45" s="68"/>
      <c r="H45" s="68"/>
      <c r="I45" s="68"/>
      <c r="J45" s="68">
        <f>22792+185665</f>
        <v>208457</v>
      </c>
      <c r="K45" s="68"/>
    </row>
    <row r="46" spans="1:11" ht="15.75">
      <c r="A46" s="68"/>
      <c r="B46" s="67"/>
      <c r="C46" s="68"/>
      <c r="D46" s="68"/>
      <c r="E46" s="68"/>
      <c r="F46" s="68"/>
      <c r="G46" s="68"/>
      <c r="H46" s="68"/>
      <c r="I46" s="68"/>
      <c r="J46" s="69"/>
      <c r="K46" s="68"/>
    </row>
    <row r="47" spans="1:11" ht="15.75">
      <c r="A47" s="68"/>
      <c r="B47" s="67"/>
      <c r="C47" s="68" t="s">
        <v>204</v>
      </c>
      <c r="D47" s="68"/>
      <c r="E47" s="68"/>
      <c r="F47" s="68"/>
      <c r="G47" s="68"/>
      <c r="H47" s="68"/>
      <c r="I47" s="68"/>
      <c r="J47" s="67" t="s">
        <v>57</v>
      </c>
      <c r="K47" s="68"/>
    </row>
    <row r="48" spans="1:11" ht="15.75">
      <c r="A48" s="68"/>
      <c r="B48" s="67"/>
      <c r="C48" s="68" t="s">
        <v>205</v>
      </c>
      <c r="D48" s="68"/>
      <c r="E48" s="68"/>
      <c r="F48" s="68"/>
      <c r="G48" s="68"/>
      <c r="H48" s="68"/>
      <c r="I48" s="68"/>
      <c r="J48" s="68">
        <v>785</v>
      </c>
      <c r="K48" s="68"/>
    </row>
    <row r="49" spans="1:11" ht="15.75">
      <c r="A49" s="68"/>
      <c r="B49" s="67"/>
      <c r="C49" s="68"/>
      <c r="D49" s="68"/>
      <c r="E49" s="68"/>
      <c r="F49" s="68"/>
      <c r="G49" s="68"/>
      <c r="H49" s="68"/>
      <c r="I49" s="68"/>
      <c r="J49" s="69"/>
      <c r="K49" s="68"/>
    </row>
    <row r="50" spans="1:11" ht="15.75">
      <c r="A50" s="68"/>
      <c r="B50" s="67"/>
      <c r="C50" s="68" t="s">
        <v>206</v>
      </c>
      <c r="D50" s="68"/>
      <c r="E50" s="68"/>
      <c r="F50" s="68"/>
      <c r="G50" s="68"/>
      <c r="H50" s="68"/>
      <c r="I50" s="68"/>
      <c r="J50" s="68" t="s">
        <v>225</v>
      </c>
      <c r="K50" s="68"/>
    </row>
    <row r="51" spans="1:11" ht="15.75">
      <c r="A51" s="68"/>
      <c r="B51" s="67"/>
      <c r="C51" s="68" t="s">
        <v>207</v>
      </c>
      <c r="D51" s="68"/>
      <c r="E51" s="68"/>
      <c r="F51" s="68"/>
      <c r="G51" s="68"/>
      <c r="H51" s="68"/>
      <c r="I51" s="68"/>
      <c r="J51" s="68">
        <v>6000</v>
      </c>
      <c r="K51" s="68"/>
    </row>
    <row r="52" spans="1:11" ht="15.75">
      <c r="A52" s="68"/>
      <c r="B52" s="67"/>
      <c r="C52" s="68"/>
      <c r="D52" s="68"/>
      <c r="E52" s="68"/>
      <c r="F52" s="68"/>
      <c r="G52" s="68"/>
      <c r="H52" s="68"/>
      <c r="I52" s="68"/>
      <c r="J52" s="69"/>
      <c r="K52" s="68"/>
    </row>
    <row r="53" spans="1:11" ht="15.75">
      <c r="A53" s="68"/>
      <c r="B53" s="75">
        <v>14</v>
      </c>
      <c r="C53" s="76" t="s">
        <v>208</v>
      </c>
      <c r="D53" s="68"/>
      <c r="E53" s="68"/>
      <c r="F53" s="68"/>
      <c r="G53" s="68"/>
      <c r="H53" s="68"/>
      <c r="I53" s="68"/>
      <c r="J53" s="68"/>
      <c r="K53" s="68"/>
    </row>
    <row r="54" spans="1:11" ht="15.75">
      <c r="A54" s="68"/>
      <c r="B54" s="67"/>
      <c r="C54" s="90" t="s">
        <v>209</v>
      </c>
      <c r="D54" s="80"/>
      <c r="E54" s="80"/>
      <c r="F54" s="80"/>
      <c r="G54" s="80"/>
      <c r="H54" s="80"/>
      <c r="I54" s="80"/>
      <c r="J54" s="80"/>
      <c r="K54" s="68"/>
    </row>
    <row r="55" spans="1:11" ht="15.75">
      <c r="A55" s="68"/>
      <c r="B55" s="67"/>
      <c r="C55" s="90" t="s">
        <v>210</v>
      </c>
      <c r="D55" s="80"/>
      <c r="E55" s="80"/>
      <c r="F55" s="80"/>
      <c r="G55" s="80"/>
      <c r="H55" s="80"/>
      <c r="I55" s="80"/>
      <c r="J55" s="80"/>
      <c r="K55" s="68"/>
    </row>
    <row r="56" spans="1:11" ht="15.75">
      <c r="A56" s="68"/>
      <c r="B56" s="67"/>
      <c r="C56" s="90" t="s">
        <v>211</v>
      </c>
      <c r="D56" s="68"/>
      <c r="E56" s="68"/>
      <c r="F56" s="68"/>
      <c r="G56" s="68"/>
      <c r="H56" s="68"/>
      <c r="I56" s="68"/>
      <c r="J56" s="68"/>
      <c r="K56" s="68"/>
    </row>
    <row r="57" spans="1:11" ht="15.75">
      <c r="A57" s="68"/>
      <c r="B57" s="67"/>
      <c r="C57" s="68"/>
      <c r="D57" s="68"/>
      <c r="E57" s="68"/>
      <c r="F57" s="68"/>
      <c r="G57" s="68"/>
      <c r="H57" s="68"/>
      <c r="I57" s="68"/>
      <c r="J57" s="68"/>
      <c r="K57" s="68"/>
    </row>
    <row r="58" spans="1:11" ht="15.75">
      <c r="A58" s="68"/>
      <c r="B58" s="75">
        <v>15</v>
      </c>
      <c r="C58" s="76" t="s">
        <v>212</v>
      </c>
      <c r="D58" s="68"/>
      <c r="E58" s="68"/>
      <c r="F58" s="68"/>
      <c r="G58" s="68"/>
      <c r="H58" s="68"/>
      <c r="I58" s="68"/>
      <c r="J58" s="68"/>
      <c r="K58" s="68"/>
    </row>
    <row r="59" spans="1:11" ht="15.75">
      <c r="A59" s="68"/>
      <c r="B59" s="67"/>
      <c r="C59" s="90" t="s">
        <v>213</v>
      </c>
      <c r="D59" s="68"/>
      <c r="E59" s="68"/>
      <c r="F59" s="68"/>
      <c r="G59" s="68"/>
      <c r="H59" s="68"/>
      <c r="I59" s="68"/>
      <c r="J59" s="68"/>
      <c r="K59" s="68"/>
    </row>
    <row r="60" spans="1:11" ht="15.75">
      <c r="A60" s="68"/>
      <c r="B60" s="67"/>
      <c r="C60" s="90" t="s">
        <v>214</v>
      </c>
      <c r="D60" s="68"/>
      <c r="E60" s="68"/>
      <c r="F60" s="68"/>
      <c r="G60" s="68"/>
      <c r="H60" s="68"/>
      <c r="I60" s="68"/>
      <c r="J60" s="68"/>
      <c r="K60" s="68"/>
    </row>
    <row r="61" spans="1:11" ht="15.75">
      <c r="A61" s="68"/>
      <c r="B61" s="67"/>
      <c r="C61" s="68"/>
      <c r="D61" s="68"/>
      <c r="E61" s="68"/>
      <c r="F61" s="68"/>
      <c r="G61" s="68"/>
      <c r="H61" s="68"/>
      <c r="I61" s="68"/>
      <c r="J61" s="68"/>
      <c r="K61" s="68"/>
    </row>
    <row r="62" spans="1:11" ht="15.75">
      <c r="A62" s="68"/>
      <c r="B62" s="67"/>
      <c r="C62" s="68"/>
      <c r="D62" s="68"/>
      <c r="E62" s="68"/>
      <c r="F62" s="68"/>
      <c r="G62" s="68"/>
      <c r="H62" s="68"/>
      <c r="I62" s="68"/>
      <c r="J62" s="68"/>
      <c r="K62" s="68"/>
    </row>
  </sheetData>
  <printOptions horizontalCentered="1"/>
  <pageMargins left="0.25" right="0.65" top="0.25" bottom="0.24930555555555556" header="0" footer="0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showOutlineSymbols="0" zoomScale="87" zoomScaleNormal="87" workbookViewId="0" topLeftCell="A1">
      <selection activeCell="A7" sqref="A7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8" width="9.6640625" style="1" customWidth="1"/>
    <col min="9" max="9" width="4.6640625" style="1" customWidth="1"/>
    <col min="10" max="10" width="7.6640625" style="1" customWidth="1"/>
    <col min="11" max="11" width="2.6640625" style="1" customWidth="1"/>
    <col min="12" max="16384" width="9.6640625" style="1" customWidth="1"/>
  </cols>
  <sheetData>
    <row r="1" spans="1:11" ht="15.75">
      <c r="A1" s="68"/>
      <c r="B1" s="67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8"/>
      <c r="B2" s="67"/>
      <c r="C2" s="68"/>
      <c r="D2" s="68"/>
      <c r="E2" s="68"/>
      <c r="F2" s="68"/>
      <c r="G2" s="68"/>
      <c r="H2" s="68"/>
      <c r="I2" s="68"/>
      <c r="J2" s="68"/>
      <c r="K2" s="68"/>
    </row>
    <row r="3" spans="1:11" ht="15.75">
      <c r="A3" s="68"/>
      <c r="B3" s="67"/>
      <c r="C3" s="68"/>
      <c r="D3" s="68"/>
      <c r="E3" s="68"/>
      <c r="F3" s="68"/>
      <c r="G3" s="68"/>
      <c r="H3" s="68"/>
      <c r="I3" s="68"/>
      <c r="J3" s="68" t="s">
        <v>258</v>
      </c>
      <c r="K3" s="68"/>
    </row>
    <row r="4" spans="1:11" ht="15.75">
      <c r="A4" s="68"/>
      <c r="B4" s="67"/>
      <c r="C4" s="68"/>
      <c r="D4" s="68"/>
      <c r="E4" s="68"/>
      <c r="F4" s="68"/>
      <c r="G4" s="68"/>
      <c r="H4" s="68"/>
      <c r="I4" s="68"/>
      <c r="J4" s="68"/>
      <c r="K4" s="68"/>
    </row>
    <row r="5" spans="1:11" ht="15.75">
      <c r="A5" s="68"/>
      <c r="B5" s="75">
        <v>16</v>
      </c>
      <c r="C5" s="76" t="s">
        <v>226</v>
      </c>
      <c r="D5" s="68"/>
      <c r="E5" s="68"/>
      <c r="G5" s="67" t="s">
        <v>15</v>
      </c>
      <c r="H5" s="67" t="s">
        <v>256</v>
      </c>
      <c r="I5" s="67"/>
      <c r="J5" s="67" t="s">
        <v>259</v>
      </c>
      <c r="K5" s="68"/>
    </row>
    <row r="6" spans="1:11" ht="15.75">
      <c r="A6" s="68"/>
      <c r="B6" s="67"/>
      <c r="C6" s="68"/>
      <c r="D6" s="68"/>
      <c r="E6" s="68"/>
      <c r="G6" s="67"/>
      <c r="H6" s="67" t="s">
        <v>257</v>
      </c>
      <c r="I6" s="67"/>
      <c r="J6" s="67" t="s">
        <v>260</v>
      </c>
      <c r="K6" s="68"/>
    </row>
    <row r="7" spans="1:11" ht="15.75">
      <c r="A7" s="68"/>
      <c r="B7" s="67"/>
      <c r="C7" s="68"/>
      <c r="D7" s="68"/>
      <c r="E7" s="68"/>
      <c r="G7" s="67"/>
      <c r="H7" s="67" t="s">
        <v>31</v>
      </c>
      <c r="I7" s="67"/>
      <c r="J7" s="67" t="s">
        <v>261</v>
      </c>
      <c r="K7" s="68"/>
    </row>
    <row r="8" spans="1:11" ht="15.75">
      <c r="A8" s="68"/>
      <c r="B8" s="67"/>
      <c r="C8" s="68"/>
      <c r="D8" s="68"/>
      <c r="E8" s="68"/>
      <c r="G8" s="84" t="s">
        <v>57</v>
      </c>
      <c r="H8" s="84" t="s">
        <v>57</v>
      </c>
      <c r="I8" s="84"/>
      <c r="J8" s="84" t="s">
        <v>57</v>
      </c>
      <c r="K8" s="68"/>
    </row>
    <row r="9" spans="1:11" ht="15.75">
      <c r="A9" s="68"/>
      <c r="B9" s="67"/>
      <c r="C9" s="68"/>
      <c r="D9" s="68"/>
      <c r="E9" s="68"/>
      <c r="G9" s="68"/>
      <c r="H9" s="68"/>
      <c r="I9" s="68"/>
      <c r="J9" s="68"/>
      <c r="K9" s="68"/>
    </row>
    <row r="10" spans="1:11" ht="15.75">
      <c r="A10" s="68"/>
      <c r="B10" s="67"/>
      <c r="C10" s="68" t="s">
        <v>227</v>
      </c>
      <c r="D10" s="68"/>
      <c r="E10" s="68"/>
      <c r="G10" s="68">
        <v>110576</v>
      </c>
      <c r="H10" s="68">
        <v>8982</v>
      </c>
      <c r="I10" s="68"/>
      <c r="J10" s="68">
        <v>204930</v>
      </c>
      <c r="K10" s="68"/>
    </row>
    <row r="11" spans="1:11" ht="15.75">
      <c r="A11" s="68"/>
      <c r="B11" s="67"/>
      <c r="C11" s="68" t="s">
        <v>228</v>
      </c>
      <c r="D11" s="68"/>
      <c r="E11" s="68"/>
      <c r="G11" s="68">
        <v>44583</v>
      </c>
      <c r="H11" s="68">
        <v>1879</v>
      </c>
      <c r="I11" s="68"/>
      <c r="J11" s="68">
        <v>50585</v>
      </c>
      <c r="K11" s="68"/>
    </row>
    <row r="12" spans="1:11" ht="15.75">
      <c r="A12" s="68"/>
      <c r="B12" s="67"/>
      <c r="C12" s="68" t="s">
        <v>229</v>
      </c>
      <c r="D12" s="68"/>
      <c r="E12" s="68"/>
      <c r="G12" s="68">
        <v>1976</v>
      </c>
      <c r="H12" s="68">
        <v>81</v>
      </c>
      <c r="I12" s="68"/>
      <c r="J12" s="68">
        <v>64246</v>
      </c>
      <c r="K12" s="68"/>
    </row>
    <row r="13" spans="1:11" ht="15.75">
      <c r="A13" s="68"/>
      <c r="B13" s="67"/>
      <c r="C13" s="68" t="s">
        <v>230</v>
      </c>
      <c r="D13" s="68"/>
      <c r="E13" s="68"/>
      <c r="G13" s="68">
        <v>-29595</v>
      </c>
      <c r="H13" s="68">
        <v>-95</v>
      </c>
      <c r="I13" s="68"/>
      <c r="J13" s="68">
        <v>-90122</v>
      </c>
      <c r="K13" s="68"/>
    </row>
    <row r="14" spans="1:11" ht="15.75">
      <c r="A14" s="68"/>
      <c r="B14" s="67"/>
      <c r="C14" s="68"/>
      <c r="D14" s="68"/>
      <c r="E14" s="68"/>
      <c r="G14" s="69">
        <f>SUM(G10:G13)</f>
        <v>127540</v>
      </c>
      <c r="H14" s="69">
        <f>SUM(H10:H13)</f>
        <v>10847</v>
      </c>
      <c r="I14" s="69"/>
      <c r="J14" s="69">
        <f>SUM(J10:J13)</f>
        <v>229639</v>
      </c>
      <c r="K14" s="68"/>
    </row>
    <row r="15" spans="1:11" ht="15.75">
      <c r="A15" s="68"/>
      <c r="B15" s="67"/>
      <c r="C15" s="68"/>
      <c r="D15" s="68"/>
      <c r="E15" s="68"/>
      <c r="G15" s="70"/>
      <c r="H15" s="70"/>
      <c r="I15" s="70"/>
      <c r="J15" s="70"/>
      <c r="K15" s="68"/>
    </row>
    <row r="16" spans="1:11" ht="15.75">
      <c r="A16" s="68"/>
      <c r="B16" s="67"/>
      <c r="C16" s="68" t="s">
        <v>231</v>
      </c>
      <c r="D16" s="68"/>
      <c r="E16" s="68"/>
      <c r="K16" s="68"/>
    </row>
    <row r="17" spans="1:11" ht="15.75">
      <c r="A17" s="68"/>
      <c r="B17" s="67"/>
      <c r="C17" s="68"/>
      <c r="D17" s="68"/>
      <c r="E17" s="68"/>
      <c r="K17" s="68"/>
    </row>
    <row r="18" spans="1:11" ht="15.75">
      <c r="A18" s="68"/>
      <c r="B18" s="67"/>
      <c r="C18" s="68" t="s">
        <v>232</v>
      </c>
      <c r="D18" s="68"/>
      <c r="E18" s="68"/>
      <c r="G18" s="85">
        <f>G14-G19</f>
        <v>124766</v>
      </c>
      <c r="H18" s="85">
        <f>H14-H19</f>
        <v>11421</v>
      </c>
      <c r="I18" s="86"/>
      <c r="J18" s="85">
        <f>J14-J19</f>
        <v>225768</v>
      </c>
      <c r="K18" s="68"/>
    </row>
    <row r="19" spans="1:11" ht="15.75">
      <c r="A19" s="68"/>
      <c r="B19" s="67"/>
      <c r="C19" s="68" t="s">
        <v>233</v>
      </c>
      <c r="D19" s="68"/>
      <c r="E19" s="68"/>
      <c r="G19" s="85">
        <v>2774</v>
      </c>
      <c r="H19" s="85">
        <v>-574</v>
      </c>
      <c r="I19" s="86"/>
      <c r="J19" s="85">
        <v>3871</v>
      </c>
      <c r="K19" s="68"/>
    </row>
    <row r="20" spans="1:11" ht="15.75">
      <c r="A20" s="68"/>
      <c r="B20" s="67"/>
      <c r="C20" s="68"/>
      <c r="D20" s="68"/>
      <c r="E20" s="68"/>
      <c r="G20" s="69">
        <f>G18+G19</f>
        <v>127540</v>
      </c>
      <c r="H20" s="69">
        <f>H18+H19</f>
        <v>10847</v>
      </c>
      <c r="I20" s="69"/>
      <c r="J20" s="69">
        <f>J18+J19</f>
        <v>229639</v>
      </c>
      <c r="K20" s="68"/>
    </row>
    <row r="21" spans="1:11" ht="15.75">
      <c r="A21" s="68"/>
      <c r="B21" s="67"/>
      <c r="C21" s="68"/>
      <c r="D21" s="68"/>
      <c r="E21" s="68"/>
      <c r="F21" s="68"/>
      <c r="G21" s="69"/>
      <c r="H21" s="69"/>
      <c r="I21" s="69"/>
      <c r="J21" s="69"/>
      <c r="K21" s="68"/>
    </row>
    <row r="22" spans="1:11" ht="15.75">
      <c r="A22" s="68"/>
      <c r="B22" s="75">
        <v>17</v>
      </c>
      <c r="C22" s="76" t="s">
        <v>234</v>
      </c>
      <c r="D22" s="76"/>
      <c r="E22" s="68"/>
      <c r="F22" s="68"/>
      <c r="G22" s="68"/>
      <c r="H22" s="68"/>
      <c r="I22" s="68"/>
      <c r="J22" s="68"/>
      <c r="K22" s="68"/>
    </row>
    <row r="23" spans="1:11" ht="15.75">
      <c r="A23" s="68"/>
      <c r="B23" s="75"/>
      <c r="C23" s="76" t="s">
        <v>235</v>
      </c>
      <c r="D23" s="76"/>
      <c r="E23" s="68"/>
      <c r="F23" s="68"/>
      <c r="G23" s="68"/>
      <c r="H23" s="68"/>
      <c r="I23" s="68"/>
      <c r="J23" s="68"/>
      <c r="K23" s="68"/>
    </row>
    <row r="24" spans="1:11" ht="15.75">
      <c r="A24" s="68"/>
      <c r="B24" s="67"/>
      <c r="C24" s="80" t="s">
        <v>66</v>
      </c>
      <c r="D24" s="80"/>
      <c r="E24" s="80"/>
      <c r="F24" s="80"/>
      <c r="G24" s="80"/>
      <c r="H24" s="80"/>
      <c r="I24" s="80"/>
      <c r="J24" s="80"/>
      <c r="K24" s="68"/>
    </row>
    <row r="25" spans="1:11" ht="15.75">
      <c r="A25" s="68"/>
      <c r="B25" s="67"/>
      <c r="C25" s="90" t="s">
        <v>236</v>
      </c>
      <c r="D25" s="80"/>
      <c r="E25" s="80"/>
      <c r="F25" s="80"/>
      <c r="G25" s="80"/>
      <c r="H25" s="80"/>
      <c r="I25" s="80"/>
      <c r="J25" s="80"/>
      <c r="K25" s="68"/>
    </row>
    <row r="26" spans="1:11" ht="15.75">
      <c r="A26" s="68"/>
      <c r="B26" s="67"/>
      <c r="C26" s="90" t="s">
        <v>237</v>
      </c>
      <c r="D26" s="80"/>
      <c r="E26" s="80"/>
      <c r="F26" s="80"/>
      <c r="G26" s="80"/>
      <c r="H26" s="80"/>
      <c r="I26" s="80"/>
      <c r="J26" s="80"/>
      <c r="K26" s="68"/>
    </row>
    <row r="27" spans="1:11" ht="15.75">
      <c r="A27" s="68"/>
      <c r="B27" s="67"/>
      <c r="C27" s="90" t="s">
        <v>238</v>
      </c>
      <c r="D27" s="80"/>
      <c r="E27" s="80"/>
      <c r="F27" s="80"/>
      <c r="G27" s="80"/>
      <c r="H27" s="80"/>
      <c r="I27" s="80"/>
      <c r="J27" s="80"/>
      <c r="K27" s="68"/>
    </row>
    <row r="28" spans="1:11" ht="15.75">
      <c r="A28" s="68"/>
      <c r="B28" s="67"/>
      <c r="C28" s="80"/>
      <c r="D28" s="80"/>
      <c r="E28" s="80"/>
      <c r="F28" s="80"/>
      <c r="G28" s="80"/>
      <c r="H28" s="80"/>
      <c r="I28" s="80"/>
      <c r="J28" s="80"/>
      <c r="K28" s="68"/>
    </row>
    <row r="29" spans="1:11" ht="15.75">
      <c r="A29" s="68"/>
      <c r="B29" s="75">
        <v>18</v>
      </c>
      <c r="C29" s="76" t="s">
        <v>239</v>
      </c>
      <c r="D29" s="76"/>
      <c r="E29" s="68"/>
      <c r="F29" s="68"/>
      <c r="G29" s="68"/>
      <c r="H29" s="68"/>
      <c r="I29" s="68"/>
      <c r="J29" s="68"/>
      <c r="K29" s="68"/>
    </row>
    <row r="30" spans="1:11" ht="15.75">
      <c r="A30" s="68"/>
      <c r="B30" s="75"/>
      <c r="C30" s="68" t="s">
        <v>66</v>
      </c>
      <c r="D30" s="76"/>
      <c r="E30" s="68"/>
      <c r="F30" s="68"/>
      <c r="G30" s="68"/>
      <c r="H30" s="68"/>
      <c r="I30" s="68"/>
      <c r="J30" s="68"/>
      <c r="K30" s="68"/>
    </row>
    <row r="31" spans="1:11" ht="15.75">
      <c r="A31" s="68"/>
      <c r="B31" s="75"/>
      <c r="C31" s="68" t="s">
        <v>240</v>
      </c>
      <c r="D31" s="76"/>
      <c r="E31" s="68"/>
      <c r="F31" s="68"/>
      <c r="G31" s="68"/>
      <c r="H31" s="68"/>
      <c r="I31" s="68"/>
      <c r="J31" s="68"/>
      <c r="K31" s="68"/>
    </row>
    <row r="32" spans="1:11" ht="15.75">
      <c r="A32" s="68"/>
      <c r="B32" s="75"/>
      <c r="C32" s="90" t="s">
        <v>241</v>
      </c>
      <c r="D32" s="76"/>
      <c r="E32" s="68"/>
      <c r="F32" s="68"/>
      <c r="G32" s="68"/>
      <c r="H32" s="68"/>
      <c r="I32" s="68"/>
      <c r="J32" s="68"/>
      <c r="K32" s="68"/>
    </row>
    <row r="33" spans="1:11" ht="15.75">
      <c r="A33" s="68"/>
      <c r="B33" s="75"/>
      <c r="C33" s="90" t="s">
        <v>242</v>
      </c>
      <c r="D33" s="76"/>
      <c r="E33" s="68"/>
      <c r="F33" s="68"/>
      <c r="G33" s="68"/>
      <c r="H33" s="68"/>
      <c r="I33" s="68"/>
      <c r="J33" s="68"/>
      <c r="K33" s="68"/>
    </row>
    <row r="34" spans="1:11" ht="15.75">
      <c r="A34" s="68"/>
      <c r="B34" s="75"/>
      <c r="C34" s="90" t="s">
        <v>243</v>
      </c>
      <c r="D34" s="76"/>
      <c r="E34" s="68"/>
      <c r="F34" s="68"/>
      <c r="G34" s="68"/>
      <c r="H34" s="68"/>
      <c r="I34" s="68"/>
      <c r="J34" s="68"/>
      <c r="K34" s="68"/>
    </row>
    <row r="35" spans="1:11" ht="15.75">
      <c r="A35" s="68"/>
      <c r="B35" s="75"/>
      <c r="C35" s="90" t="s">
        <v>244</v>
      </c>
      <c r="D35" s="76"/>
      <c r="E35" s="68"/>
      <c r="F35" s="68"/>
      <c r="G35" s="68"/>
      <c r="H35" s="68"/>
      <c r="I35" s="68"/>
      <c r="J35" s="68"/>
      <c r="K35" s="68"/>
    </row>
    <row r="36" spans="1:11" ht="6.75" customHeight="1">
      <c r="A36" s="68"/>
      <c r="B36" s="75"/>
      <c r="C36" s="90"/>
      <c r="D36" s="76"/>
      <c r="E36" s="68"/>
      <c r="F36" s="68"/>
      <c r="G36" s="68"/>
      <c r="H36" s="68"/>
      <c r="I36" s="68"/>
      <c r="J36" s="68"/>
      <c r="K36" s="68"/>
    </row>
    <row r="37" spans="1:11" ht="15.75">
      <c r="A37" s="68"/>
      <c r="B37" s="75"/>
      <c r="C37" s="90" t="s">
        <v>245</v>
      </c>
      <c r="D37" s="76"/>
      <c r="E37" s="68"/>
      <c r="F37" s="68"/>
      <c r="G37" s="68"/>
      <c r="H37" s="68"/>
      <c r="I37" s="68"/>
      <c r="J37" s="68"/>
      <c r="K37" s="68"/>
    </row>
    <row r="38" spans="1:11" ht="15.75">
      <c r="A38" s="68"/>
      <c r="B38" s="75"/>
      <c r="C38" s="90" t="s">
        <v>246</v>
      </c>
      <c r="D38" s="76"/>
      <c r="E38" s="68"/>
      <c r="F38" s="68"/>
      <c r="G38" s="68"/>
      <c r="H38" s="68"/>
      <c r="I38" s="68"/>
      <c r="J38" s="68"/>
      <c r="K38" s="68"/>
    </row>
    <row r="39" spans="1:11" ht="15.75">
      <c r="A39" s="68"/>
      <c r="B39" s="75"/>
      <c r="C39" s="90" t="s">
        <v>247</v>
      </c>
      <c r="D39" s="76"/>
      <c r="E39" s="68"/>
      <c r="F39" s="68"/>
      <c r="G39" s="68"/>
      <c r="H39" s="68"/>
      <c r="I39" s="68"/>
      <c r="J39" s="68"/>
      <c r="K39" s="68"/>
    </row>
    <row r="40" spans="1:11" ht="15.75">
      <c r="A40" s="68"/>
      <c r="B40" s="75"/>
      <c r="C40" s="90" t="s">
        <v>248</v>
      </c>
      <c r="D40" s="76"/>
      <c r="E40" s="68"/>
      <c r="F40" s="68"/>
      <c r="G40" s="68"/>
      <c r="H40" s="68"/>
      <c r="I40" s="68"/>
      <c r="J40" s="68"/>
      <c r="K40" s="68"/>
    </row>
    <row r="41" spans="1:11" ht="15.75">
      <c r="A41" s="68"/>
      <c r="B41" s="67"/>
      <c r="C41" s="68"/>
      <c r="D41" s="68"/>
      <c r="E41" s="68"/>
      <c r="F41" s="68"/>
      <c r="G41" s="68"/>
      <c r="H41" s="68"/>
      <c r="I41" s="68"/>
      <c r="J41" s="68"/>
      <c r="K41" s="68"/>
    </row>
    <row r="42" spans="1:11" ht="15.75">
      <c r="A42" s="68"/>
      <c r="B42" s="75">
        <v>19</v>
      </c>
      <c r="C42" s="76" t="s">
        <v>249</v>
      </c>
      <c r="D42" s="76"/>
      <c r="E42" s="68"/>
      <c r="F42" s="68"/>
      <c r="G42" s="68"/>
      <c r="H42" s="68"/>
      <c r="I42" s="68"/>
      <c r="J42" s="68"/>
      <c r="K42" s="68"/>
    </row>
    <row r="43" spans="1:11" ht="15.75">
      <c r="A43" s="68"/>
      <c r="B43" s="75"/>
      <c r="C43" s="68" t="s">
        <v>250</v>
      </c>
      <c r="D43" s="76"/>
      <c r="E43" s="68"/>
      <c r="F43" s="68"/>
      <c r="G43" s="68"/>
      <c r="H43" s="68"/>
      <c r="I43" s="68"/>
      <c r="J43" s="68"/>
      <c r="K43" s="68"/>
    </row>
    <row r="44" spans="1:11" ht="15.75">
      <c r="A44" s="68"/>
      <c r="B44" s="75"/>
      <c r="C44" s="68" t="s">
        <v>251</v>
      </c>
      <c r="D44" s="76"/>
      <c r="E44" s="68"/>
      <c r="F44" s="68"/>
      <c r="G44" s="68"/>
      <c r="H44" s="68"/>
      <c r="I44" s="68"/>
      <c r="J44" s="68"/>
      <c r="K44" s="68"/>
    </row>
    <row r="45" spans="1:11" ht="15.75">
      <c r="A45" s="68"/>
      <c r="B45" s="67"/>
      <c r="C45" s="68"/>
      <c r="D45" s="68"/>
      <c r="E45" s="68"/>
      <c r="F45" s="68"/>
      <c r="G45" s="68"/>
      <c r="H45" s="68"/>
      <c r="I45" s="68"/>
      <c r="J45" s="68"/>
      <c r="K45" s="68"/>
    </row>
    <row r="46" spans="1:11" ht="15.75">
      <c r="A46" s="68"/>
      <c r="B46" s="75">
        <v>20</v>
      </c>
      <c r="C46" s="76" t="s">
        <v>252</v>
      </c>
      <c r="D46" s="76"/>
      <c r="E46" s="68"/>
      <c r="F46" s="68"/>
      <c r="G46" s="68"/>
      <c r="H46" s="68"/>
      <c r="I46" s="68"/>
      <c r="J46" s="68"/>
      <c r="K46" s="68"/>
    </row>
    <row r="47" spans="1:11" ht="15.75">
      <c r="A47" s="68"/>
      <c r="B47" s="67"/>
      <c r="C47" s="68" t="s">
        <v>253</v>
      </c>
      <c r="D47" s="68"/>
      <c r="E47" s="68"/>
      <c r="F47" s="68"/>
      <c r="G47" s="68"/>
      <c r="H47" s="68"/>
      <c r="I47" s="68"/>
      <c r="J47" s="68"/>
      <c r="K47" s="68"/>
    </row>
    <row r="48" spans="1:11" ht="15.75">
      <c r="A48" s="68"/>
      <c r="B48" s="67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5.75">
      <c r="A49" s="68"/>
      <c r="B49" s="67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.75">
      <c r="A50" s="68"/>
      <c r="B50" s="75">
        <v>21</v>
      </c>
      <c r="C50" s="76" t="s">
        <v>254</v>
      </c>
      <c r="D50" s="76"/>
      <c r="E50" s="68"/>
      <c r="F50" s="68"/>
      <c r="G50" s="68"/>
      <c r="H50" s="68"/>
      <c r="I50" s="68"/>
      <c r="J50" s="68"/>
      <c r="K50" s="68"/>
    </row>
    <row r="51" spans="1:11" ht="15.75">
      <c r="A51" s="68"/>
      <c r="B51" s="67"/>
      <c r="C51" s="68" t="s">
        <v>255</v>
      </c>
      <c r="D51" s="68"/>
      <c r="E51" s="68"/>
      <c r="F51" s="68"/>
      <c r="G51" s="68"/>
      <c r="H51" s="68"/>
      <c r="I51" s="68"/>
      <c r="J51" s="68"/>
      <c r="K51" s="68"/>
    </row>
    <row r="52" spans="1:11" ht="15.75">
      <c r="A52" s="68"/>
      <c r="B52" s="67"/>
      <c r="C52" s="68" t="s">
        <v>66</v>
      </c>
      <c r="D52" s="68"/>
      <c r="E52" s="68"/>
      <c r="F52" s="68"/>
      <c r="G52" s="68"/>
      <c r="H52" s="68"/>
      <c r="I52" s="68"/>
      <c r="J52" s="68"/>
      <c r="K52" s="68"/>
    </row>
    <row r="53" spans="1:11" ht="15.75">
      <c r="A53" s="68"/>
      <c r="B53" s="67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5.75">
      <c r="A54" s="68"/>
      <c r="B54" s="67"/>
      <c r="C54" s="68"/>
      <c r="D54" s="68"/>
      <c r="E54" s="68"/>
      <c r="F54" s="68"/>
      <c r="G54" s="68"/>
      <c r="H54" s="68"/>
      <c r="I54" s="68"/>
      <c r="J54" s="68"/>
      <c r="K54" s="68"/>
    </row>
    <row r="55" spans="1:11" ht="15.75">
      <c r="A55" s="68"/>
      <c r="B55" s="67"/>
      <c r="C55" s="68"/>
      <c r="D55" s="68"/>
      <c r="E55" s="68"/>
      <c r="F55" s="68"/>
      <c r="G55" s="68"/>
      <c r="H55" s="68"/>
      <c r="I55" s="68"/>
      <c r="J55" s="68"/>
      <c r="K55" s="68"/>
    </row>
  </sheetData>
  <printOptions horizontalCentered="1"/>
  <pageMargins left="0.25" right="0.65" top="0.25" bottom="0.24930555555555556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