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activeTab="0"/>
  </bookViews>
  <sheets>
    <sheet name="MarBS 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<sst xmlns="http://schemas.openxmlformats.org/spreadsheetml/2006/main" count="52" uniqueCount="49">
  <si>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TAI KWONG YOKOHAMA BERHAD</t>
  </si>
  <si>
    <t>CURRENT</t>
  </si>
  <si>
    <t>QUARTER</t>
  </si>
  <si>
    <t>PRECEDING</t>
  </si>
  <si>
    <t>(292788 - U)</t>
  </si>
  <si>
    <t>YEAR</t>
  </si>
  <si>
    <t>CONSOLIDATED BALANCE SHEET</t>
  </si>
  <si>
    <t>AS AT</t>
  </si>
  <si>
    <t>END OF</t>
  </si>
  <si>
    <t>FINANCIAL</t>
  </si>
  <si>
    <t>RM '000</t>
  </si>
  <si>
    <t>Fixed Assets</t>
  </si>
  <si>
    <t>Investment in Associated Companies</t>
  </si>
  <si>
    <t>Long Term Investment</t>
  </si>
  <si>
    <t>Current Assets</t>
  </si>
  <si>
    <t>Stocks</t>
  </si>
  <si>
    <t>Trade Debtors</t>
  </si>
  <si>
    <t>Short Term Investments</t>
  </si>
  <si>
    <t>Cash And Bank Balances</t>
  </si>
  <si>
    <t>Others - provide details, if material</t>
  </si>
  <si>
    <t>Current Liabilities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</si>
  <si>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</si>
  <si>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</si>
  <si>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</si>
  <si>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</si>
  <si>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</si>
  <si>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</si>
  <si>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</si>
  <si>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</si>
  <si>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</si>
  <si>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</si>
  <si>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Others</t>
  </si>
  <si>
    <t>Minority Interest</t>
  </si>
  <si>
    <t>Net tangible assets per share (sen)</t>
  </si>
  <si>
    <t xml:space="preserve"> </t>
  </si>
  <si>
    <t>Other Debtors,Deposits and Prepayment</t>
  </si>
  <si>
    <t>Fixed Deposit With Licensed Banks</t>
  </si>
  <si>
    <t>Short term Borrowings - Bank Overdraft</t>
  </si>
  <si>
    <t>Hire Purchase Creditors</t>
  </si>
  <si>
    <t>Term Loan</t>
  </si>
  <si>
    <t>Other Long Term Liabilities - Deferred Taxation</t>
  </si>
  <si>
    <t>Long Term Borrowings - Hire Purchase Creditors</t>
  </si>
  <si>
    <t>Intangible Assets - Deferred Expenditures</t>
  </si>
  <si>
    <t>Net Current Assets / (Liabilities)</t>
  </si>
  <si>
    <t xml:space="preserve">                              Term Loan</t>
  </si>
  <si>
    <t>31/12/2000</t>
  </si>
  <si>
    <t>Retained Profits</t>
  </si>
  <si>
    <t>Proposed Dividend</t>
  </si>
  <si>
    <t>31/03/2001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</si>
</sst>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0.0"/>
    <numFmt numFmtId="170" formatCode="0.00_);\(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43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43" fontId="0" fillId="0" borderId="5" xfId="0" applyNumberFormat="1" applyBorder="1" applyAlignment="1">
      <alignment horizontal="center"/>
    </xf>
    <xf numFmtId="0" fontId="5" fillId="0" borderId="0" xfId="0" applyFont="1" applyAlignment="1">
      <alignment/>
    </xf>
    <xf numFmtId="37" fontId="1" fillId="0" borderId="0" xfId="0" applyNumberFormat="1" applyFont="1" applyAlignment="1" quotePrefix="1">
      <alignment horizontal="center"/>
    </xf>
    <xf numFmtId="3" fontId="0" fillId="0" borderId="0" xfId="0" applyNumberFormat="1" applyAlignment="1">
      <alignment horizontal="center"/>
    </xf>
    <xf numFmtId="43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 topLeftCell="A50">
      <selection activeCell="D61" sqref="D61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0.5742187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23" t="s">
        <v>0</v>
      </c>
      <c r="B1" s="23"/>
      <c r="C1" s="23"/>
      <c r="D1" s="23"/>
      <c r="E1" s="23"/>
      <c r="F1" s="23"/>
    </row>
    <row r="2" spans="1:6" ht="18">
      <c r="A2" s="22" t="s">
        <v>4</v>
      </c>
      <c r="B2" s="22"/>
      <c r="C2" s="22"/>
      <c r="D2" s="22"/>
      <c r="E2" s="22"/>
      <c r="F2" s="22"/>
    </row>
    <row r="4" spans="1:3" ht="15.75">
      <c r="A4" s="6" t="s">
        <v>6</v>
      </c>
      <c r="B4" s="6"/>
      <c r="C4" s="6"/>
    </row>
    <row r="6" spans="4:6" ht="12.75">
      <c r="D6" s="5" t="s">
        <v>7</v>
      </c>
      <c r="E6" s="5"/>
      <c r="F6" s="5" t="s">
        <v>7</v>
      </c>
    </row>
    <row r="7" spans="4:6" ht="12.75">
      <c r="D7" s="5" t="s">
        <v>8</v>
      </c>
      <c r="E7" s="5"/>
      <c r="F7" s="5" t="s">
        <v>3</v>
      </c>
    </row>
    <row r="8" spans="4:6" ht="12.75">
      <c r="D8" s="5" t="s">
        <v>1</v>
      </c>
      <c r="E8" s="5"/>
      <c r="F8" s="5" t="s">
        <v>9</v>
      </c>
    </row>
    <row r="9" spans="4:6" ht="12.75">
      <c r="D9" s="5" t="s">
        <v>2</v>
      </c>
      <c r="E9" s="5"/>
      <c r="F9" s="5" t="s">
        <v>5</v>
      </c>
    </row>
    <row r="10" spans="4:6" ht="12.75">
      <c r="D10" s="19" t="s">
        <v>48</v>
      </c>
      <c r="E10" s="5"/>
      <c r="F10" s="19" t="s">
        <v>45</v>
      </c>
    </row>
    <row r="11" spans="4:6" ht="12.75">
      <c r="D11" s="3"/>
      <c r="E11" s="3"/>
      <c r="F11" s="3"/>
    </row>
    <row r="12" spans="4:6" ht="12.75">
      <c r="D12" s="5" t="s">
        <v>10</v>
      </c>
      <c r="E12" s="5"/>
      <c r="F12" s="5" t="s">
        <v>10</v>
      </c>
    </row>
    <row r="14" spans="1:6" ht="12.75">
      <c r="A14" s="1">
        <v>1</v>
      </c>
      <c r="B14" t="s">
        <v>11</v>
      </c>
      <c r="D14" s="2">
        <v>33716</v>
      </c>
      <c r="F14" s="2">
        <v>34281</v>
      </c>
    </row>
    <row r="15" spans="1:6" ht="12.75">
      <c r="A15" s="1">
        <v>2</v>
      </c>
      <c r="B15" t="s">
        <v>12</v>
      </c>
      <c r="D15" s="7">
        <v>0</v>
      </c>
      <c r="F15" s="7">
        <v>0</v>
      </c>
    </row>
    <row r="16" spans="1:6" ht="12.75">
      <c r="A16" s="1">
        <v>3</v>
      </c>
      <c r="B16" t="s">
        <v>13</v>
      </c>
      <c r="D16" s="7">
        <v>0</v>
      </c>
      <c r="F16" s="7">
        <v>0</v>
      </c>
    </row>
    <row r="17" spans="1:6" ht="12.75">
      <c r="A17" s="1">
        <v>4</v>
      </c>
      <c r="B17" t="s">
        <v>42</v>
      </c>
      <c r="D17" s="21">
        <v>0</v>
      </c>
      <c r="E17" s="11"/>
      <c r="F17" s="21">
        <v>0</v>
      </c>
    </row>
    <row r="18" spans="1:6" ht="12.75">
      <c r="A18" s="1"/>
      <c r="D18" s="2">
        <f>SUM(D14:D17)</f>
        <v>33716</v>
      </c>
      <c r="F18" s="2">
        <f>SUM(F14:F17)</f>
        <v>34281</v>
      </c>
    </row>
    <row r="19" ht="12.75">
      <c r="A19" s="1"/>
    </row>
    <row r="20" spans="1:2" ht="12.75">
      <c r="A20" s="1">
        <v>5</v>
      </c>
      <c r="B20" t="s">
        <v>14</v>
      </c>
    </row>
    <row r="21" spans="1:6" ht="12.75">
      <c r="A21" s="1"/>
      <c r="C21" t="s">
        <v>15</v>
      </c>
      <c r="D21" s="12">
        <v>11265</v>
      </c>
      <c r="F21" s="12">
        <v>9889</v>
      </c>
    </row>
    <row r="22" spans="1:6" ht="12.75">
      <c r="A22" s="1"/>
      <c r="C22" t="s">
        <v>16</v>
      </c>
      <c r="D22" s="13">
        <v>13498</v>
      </c>
      <c r="F22" s="13">
        <v>14483</v>
      </c>
    </row>
    <row r="23" spans="1:6" ht="12.75">
      <c r="A23" s="1"/>
      <c r="C23" t="s">
        <v>35</v>
      </c>
      <c r="D23" s="13">
        <f>23444+436</f>
        <v>23880</v>
      </c>
      <c r="F23" s="13">
        <f>19230+436-29</f>
        <v>19637</v>
      </c>
    </row>
    <row r="24" spans="1:6" ht="12.75">
      <c r="A24" s="1"/>
      <c r="C24" t="s">
        <v>17</v>
      </c>
      <c r="D24" s="14">
        <v>0</v>
      </c>
      <c r="E24" s="11"/>
      <c r="F24" s="14">
        <v>0</v>
      </c>
    </row>
    <row r="25" spans="1:6" ht="12.75">
      <c r="A25" s="1"/>
      <c r="C25" t="s">
        <v>36</v>
      </c>
      <c r="D25" s="13">
        <v>4338</v>
      </c>
      <c r="E25" s="11"/>
      <c r="F25" s="13">
        <v>6663</v>
      </c>
    </row>
    <row r="26" spans="1:6" ht="12.75">
      <c r="A26" s="1"/>
      <c r="C26" t="s">
        <v>18</v>
      </c>
      <c r="D26" s="13">
        <v>2519</v>
      </c>
      <c r="F26" s="13">
        <v>2621</v>
      </c>
    </row>
    <row r="27" spans="1:6" ht="12.75">
      <c r="A27" s="1"/>
      <c r="C27" t="s">
        <v>19</v>
      </c>
      <c r="D27" s="14">
        <v>0</v>
      </c>
      <c r="F27" s="14">
        <v>0</v>
      </c>
    </row>
    <row r="28" spans="1:6" ht="12.75">
      <c r="A28" s="1"/>
      <c r="D28" s="15">
        <f>SUM(D21:D27)</f>
        <v>55500</v>
      </c>
      <c r="F28" s="15">
        <f>SUM(F21:F27)</f>
        <v>53293</v>
      </c>
    </row>
    <row r="29" spans="1:6" ht="12.75">
      <c r="A29" s="1"/>
      <c r="D29" s="13"/>
      <c r="F29" s="13"/>
    </row>
    <row r="30" spans="1:6" ht="12.75">
      <c r="A30" s="1">
        <v>6</v>
      </c>
      <c r="B30" t="s">
        <v>20</v>
      </c>
      <c r="D30" s="13"/>
      <c r="F30" s="13"/>
    </row>
    <row r="31" spans="1:6" ht="12.75">
      <c r="A31" s="1"/>
      <c r="C31" t="s">
        <v>21</v>
      </c>
      <c r="D31" s="13">
        <v>20293</v>
      </c>
      <c r="F31" s="13">
        <v>20430</v>
      </c>
    </row>
    <row r="32" spans="1:6" ht="12.75">
      <c r="A32" s="1"/>
      <c r="C32" t="s">
        <v>22</v>
      </c>
      <c r="D32" s="13">
        <v>3830</v>
      </c>
      <c r="F32" s="13">
        <f>4064-5</f>
        <v>4059</v>
      </c>
    </row>
    <row r="33" spans="1:6" ht="12.75">
      <c r="A33" s="1"/>
      <c r="C33" t="s">
        <v>38</v>
      </c>
      <c r="D33" s="13">
        <v>323</v>
      </c>
      <c r="F33" s="13">
        <v>395</v>
      </c>
    </row>
    <row r="34" spans="1:6" ht="12.75">
      <c r="A34" s="1"/>
      <c r="C34" t="s">
        <v>39</v>
      </c>
      <c r="D34" s="13">
        <v>1141</v>
      </c>
      <c r="F34" s="13">
        <f>1020+43</f>
        <v>1063</v>
      </c>
    </row>
    <row r="35" spans="1:6" ht="12.75">
      <c r="A35" s="1"/>
      <c r="C35" t="s">
        <v>37</v>
      </c>
      <c r="D35" s="13">
        <v>16304</v>
      </c>
      <c r="F35" s="13">
        <v>15229</v>
      </c>
    </row>
    <row r="36" spans="1:6" ht="12.75">
      <c r="A36" s="1"/>
      <c r="C36" t="s">
        <v>23</v>
      </c>
      <c r="D36" s="13">
        <f>3732+520</f>
        <v>4252</v>
      </c>
      <c r="F36" s="13">
        <f>4019-24</f>
        <v>3995</v>
      </c>
    </row>
    <row r="37" spans="1:6" ht="12.75">
      <c r="A37" s="1"/>
      <c r="C37" t="s">
        <v>47</v>
      </c>
      <c r="D37" s="13">
        <v>1980</v>
      </c>
      <c r="F37" s="13">
        <v>1980</v>
      </c>
    </row>
    <row r="38" spans="1:6" ht="12.75">
      <c r="A38" s="1"/>
      <c r="C38" t="s">
        <v>19</v>
      </c>
      <c r="D38" s="14">
        <v>0</v>
      </c>
      <c r="F38" s="14">
        <v>0</v>
      </c>
    </row>
    <row r="39" spans="1:6" ht="12.75">
      <c r="A39" s="1"/>
      <c r="D39" s="15">
        <f>SUM(D31:D38)</f>
        <v>48123</v>
      </c>
      <c r="F39" s="15">
        <f>SUM(F31:F38)</f>
        <v>47151</v>
      </c>
    </row>
    <row r="40" ht="12.75">
      <c r="A40" s="1"/>
    </row>
    <row r="41" spans="1:6" ht="12.75">
      <c r="A41" s="1">
        <v>7</v>
      </c>
      <c r="B41" t="s">
        <v>43</v>
      </c>
      <c r="D41" s="2">
        <f>+D28-D39</f>
        <v>7377</v>
      </c>
      <c r="F41" s="2">
        <f>+F28-F39</f>
        <v>6142</v>
      </c>
    </row>
    <row r="42" spans="1:6" ht="13.5" thickBot="1">
      <c r="A42" s="1"/>
      <c r="D42" s="16">
        <f>+D18+D41</f>
        <v>41093</v>
      </c>
      <c r="F42" s="16">
        <f>+F18+F41</f>
        <v>40423</v>
      </c>
    </row>
    <row r="43" ht="13.5" thickTop="1">
      <c r="A43" s="1"/>
    </row>
    <row r="44" spans="1:2" ht="12.75">
      <c r="A44" s="1">
        <v>8</v>
      </c>
      <c r="B44" t="s">
        <v>24</v>
      </c>
    </row>
    <row r="45" ht="12.75">
      <c r="A45" s="1"/>
    </row>
    <row r="46" spans="1:6" ht="12.75">
      <c r="A46" s="1"/>
      <c r="B46" t="s">
        <v>25</v>
      </c>
      <c r="D46" s="2">
        <v>19800</v>
      </c>
      <c r="F46" s="2">
        <v>19800</v>
      </c>
    </row>
    <row r="47" spans="1:2" ht="12.75">
      <c r="A47" s="1"/>
      <c r="B47" t="s">
        <v>26</v>
      </c>
    </row>
    <row r="48" spans="1:6" ht="12.75">
      <c r="A48" s="1"/>
      <c r="C48" t="s">
        <v>27</v>
      </c>
      <c r="D48" s="2">
        <v>1993</v>
      </c>
      <c r="F48" s="2">
        <v>1993</v>
      </c>
    </row>
    <row r="49" spans="1:6" ht="12.75">
      <c r="A49" s="1"/>
      <c r="C49" t="s">
        <v>28</v>
      </c>
      <c r="D49" s="8">
        <v>0</v>
      </c>
      <c r="F49" s="8">
        <v>0</v>
      </c>
    </row>
    <row r="50" spans="1:6" ht="12.75">
      <c r="A50" s="1"/>
      <c r="C50" t="s">
        <v>29</v>
      </c>
      <c r="D50" s="2">
        <f>768+830-126</f>
        <v>1472</v>
      </c>
      <c r="F50" s="2">
        <f>816+882-130-1</f>
        <v>1567</v>
      </c>
    </row>
    <row r="51" spans="1:6" ht="12.75">
      <c r="A51" s="1"/>
      <c r="C51" t="s">
        <v>30</v>
      </c>
      <c r="D51" s="8">
        <v>0</v>
      </c>
      <c r="F51" s="8">
        <v>0</v>
      </c>
    </row>
    <row r="52" spans="1:6" ht="12.75">
      <c r="A52" s="1"/>
      <c r="C52" t="s">
        <v>46</v>
      </c>
      <c r="D52" s="2">
        <f>14827-39-520+170</f>
        <v>14438</v>
      </c>
      <c r="F52" s="2">
        <v>13440</v>
      </c>
    </row>
    <row r="53" spans="1:6" ht="12.75">
      <c r="A53" s="1"/>
      <c r="C53" t="s">
        <v>31</v>
      </c>
      <c r="D53" s="17">
        <v>0</v>
      </c>
      <c r="F53" s="17">
        <v>0</v>
      </c>
    </row>
    <row r="54" spans="1:6" ht="12.75">
      <c r="A54" s="1"/>
      <c r="B54" s="18"/>
      <c r="D54" s="2">
        <f>SUM(D46:D53)</f>
        <v>37703</v>
      </c>
      <c r="F54" s="2">
        <f>SUM(F46:F53)</f>
        <v>36800</v>
      </c>
    </row>
    <row r="55" spans="1:6" ht="18" customHeight="1">
      <c r="A55" s="1">
        <v>9</v>
      </c>
      <c r="B55" t="s">
        <v>32</v>
      </c>
      <c r="D55" s="2">
        <v>0</v>
      </c>
      <c r="F55" s="2">
        <v>0</v>
      </c>
    </row>
    <row r="56" spans="1:6" ht="12.75">
      <c r="A56" s="1">
        <v>10</v>
      </c>
      <c r="B56" t="s">
        <v>41</v>
      </c>
      <c r="D56" s="9">
        <v>411</v>
      </c>
      <c r="F56" s="9">
        <v>143</v>
      </c>
    </row>
    <row r="57" spans="1:6" ht="12.75">
      <c r="A57" s="1"/>
      <c r="B57" t="s">
        <v>34</v>
      </c>
      <c r="C57" t="s">
        <v>44</v>
      </c>
      <c r="D57" s="9">
        <v>1577</v>
      </c>
      <c r="F57" s="9">
        <f>1951-43</f>
        <v>1908</v>
      </c>
    </row>
    <row r="58" spans="1:6" ht="12.75">
      <c r="A58" s="1">
        <v>11</v>
      </c>
      <c r="B58" t="s">
        <v>40</v>
      </c>
      <c r="D58" s="9">
        <f>1572-170</f>
        <v>1402</v>
      </c>
      <c r="E58" s="10"/>
      <c r="F58" s="9">
        <v>1572</v>
      </c>
    </row>
    <row r="59" spans="1:6" ht="13.5" thickBot="1">
      <c r="A59" s="1"/>
      <c r="D59" s="16">
        <f>SUM(D54:D58)</f>
        <v>41093</v>
      </c>
      <c r="E59" s="10"/>
      <c r="F59" s="16">
        <f>SUM(F54:F58)</f>
        <v>40423</v>
      </c>
    </row>
    <row r="60" ht="13.5" thickTop="1">
      <c r="A60" s="1"/>
    </row>
    <row r="61" spans="1:6" ht="12.75">
      <c r="A61" s="1">
        <v>12</v>
      </c>
      <c r="B61" t="s">
        <v>33</v>
      </c>
      <c r="D61" s="20">
        <f>+D54/D46*100</f>
        <v>190.41919191919192</v>
      </c>
      <c r="E61" s="4"/>
      <c r="F61" s="20">
        <f>+F54/F46*100</f>
        <v>185.85858585858585</v>
      </c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Ms Tan</cp:lastModifiedBy>
  <cp:lastPrinted>2001-05-29T06:33:09Z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