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5565" tabRatio="662" firstSheet="1" activeTab="4"/>
  </bookViews>
  <sheets>
    <sheet name="klse-p&amp;l" sheetId="1" r:id="rId1"/>
    <sheet name="klse-bs" sheetId="2" r:id="rId2"/>
    <sheet name="klse-cf" sheetId="3" r:id="rId3"/>
    <sheet name="klse-sce" sheetId="4" r:id="rId4"/>
    <sheet name="klse-note" sheetId="5" r:id="rId5"/>
    <sheet name="klse-segment" sheetId="6" r:id="rId6"/>
    <sheet name="KLSE-A2&amp; A3" sheetId="7" r:id="rId7"/>
  </sheets>
  <definedNames>
    <definedName name="_xlnm.Print_Area" localSheetId="1">'klse-bs'!$A$1:$E$60</definedName>
    <definedName name="_xlnm.Print_Area" localSheetId="4">'klse-note'!$A$1:$H$224</definedName>
    <definedName name="_xlnm.Print_Area" localSheetId="0">'klse-p&amp;l'!$A$1:$J$53</definedName>
    <definedName name="_xlnm.Print_Titles" localSheetId="4">'klse-note'!$1:$5</definedName>
  </definedNames>
  <calcPr fullCalcOnLoad="1"/>
</workbook>
</file>

<file path=xl/sharedStrings.xml><?xml version="1.0" encoding="utf-8"?>
<sst xmlns="http://schemas.openxmlformats.org/spreadsheetml/2006/main" count="366" uniqueCount="254">
  <si>
    <t>30.06.2004</t>
  </si>
  <si>
    <t>Deferred tax assets</t>
  </si>
  <si>
    <t>Marketable securities</t>
  </si>
  <si>
    <t>Profit/ (Loss) from operations</t>
  </si>
  <si>
    <t>Operating expenses</t>
  </si>
  <si>
    <t>Other operating income</t>
  </si>
  <si>
    <t>Investing results</t>
  </si>
  <si>
    <t>Trade and other receivables</t>
  </si>
  <si>
    <t>Trade and other payables</t>
  </si>
  <si>
    <t>Earnings per share</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</si>
  <si>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</si>
  <si>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</si>
  <si>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</si>
  <si>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</si>
  <si>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</si>
  <si>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</si>
  <si>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</si>
  <si>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</si>
  <si>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</si>
  <si>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</si>
  <si>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</si>
  <si>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</si>
  <si>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</si>
  <si>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</si>
  <si>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</si>
  <si>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attributable to</t>
  </si>
  <si>
    <t>Profits</t>
  </si>
  <si>
    <t>Unusual Items</t>
  </si>
  <si>
    <t>Changes in Estimates</t>
  </si>
  <si>
    <t>Dividend Paid</t>
  </si>
  <si>
    <t>Valuation of property, plant and equipment</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</si>
  <si>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</si>
  <si>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</si>
  <si>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</si>
  <si>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</si>
  <si>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</si>
  <si>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</si>
  <si>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</si>
  <si>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</si>
  <si>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</si>
  <si>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</si>
  <si>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Net tangible assets per share (RM)</t>
  </si>
  <si>
    <t xml:space="preserve">Part A2 : SUMMARY OF KEY INFORMATION </t>
  </si>
  <si>
    <t>Profit/(Loss) before tax</t>
  </si>
  <si>
    <t xml:space="preserve">Profit/(Loss) after tax and minority interest </t>
  </si>
  <si>
    <t>Net profit/(loss) for the period</t>
  </si>
  <si>
    <t>Basic earnings/(loss) per share (sen)</t>
  </si>
  <si>
    <t>Dividends per share (sen)</t>
  </si>
  <si>
    <t>Remark:</t>
  </si>
  <si>
    <t>Profit/(loss) before income tax and minority interests</t>
  </si>
  <si>
    <t>Securities issued</t>
  </si>
  <si>
    <t>Repayment of hire-purchase creditors</t>
  </si>
  <si>
    <t>The valuations of property, plant and equipment have been brought forward, without amendment from the preceding annual financial statements.</t>
  </si>
  <si>
    <t xml:space="preserve">Weighted average number  </t>
  </si>
  <si>
    <t>Adjustment for:</t>
  </si>
  <si>
    <t>- share options</t>
  </si>
  <si>
    <t>- warrants</t>
  </si>
  <si>
    <t>Profit after taxation (RM'000)</t>
  </si>
  <si>
    <t>of ordinary shares in issue ('000)</t>
  </si>
  <si>
    <t xml:space="preserve">Movements during the period </t>
  </si>
  <si>
    <t xml:space="preserve">Net profit/(loss) </t>
  </si>
  <si>
    <t>Individual Quarter</t>
  </si>
  <si>
    <t>Cumulative Quarter</t>
  </si>
  <si>
    <t>company</t>
  </si>
  <si>
    <t>Share of profit and loss of associated</t>
  </si>
  <si>
    <t>Pre-acquisition profit/(loss)</t>
  </si>
  <si>
    <t>This figures have not been audited.</t>
  </si>
  <si>
    <t>UNAUDITED</t>
  </si>
  <si>
    <t>AUDITED</t>
  </si>
  <si>
    <t>Cash generated from/(used in) operating activities</t>
  </si>
  <si>
    <t>Net cash generated from financing activities</t>
  </si>
  <si>
    <t>Adjustments for:</t>
  </si>
  <si>
    <t>of ordinary shares in issue for</t>
  </si>
  <si>
    <t>diluted earnings per share ('000)</t>
  </si>
  <si>
    <t xml:space="preserve">Part A3 : ADDITIONAL INFORMATION </t>
  </si>
  <si>
    <t>Gross interest income</t>
  </si>
  <si>
    <t>Gross interest expense</t>
  </si>
  <si>
    <t>Note:  The above information is for the Exchange internal use only.</t>
  </si>
  <si>
    <t>Changes in Contingent Liabilities and Contingent Assets</t>
  </si>
  <si>
    <t>Review of the Performance</t>
  </si>
  <si>
    <t>Eliminations</t>
  </si>
  <si>
    <t>Consolidated</t>
  </si>
  <si>
    <t>REVENUE</t>
  </si>
  <si>
    <t>RESULTS</t>
  </si>
  <si>
    <t>Income taxes</t>
  </si>
  <si>
    <t xml:space="preserve">Less: </t>
  </si>
  <si>
    <t xml:space="preserve">Deposits placed in Islamic (Al-Mudharabah) Deposit </t>
  </si>
  <si>
    <t xml:space="preserve">    as sinking fund to redeem the BaIDS and MUNIF</t>
  </si>
  <si>
    <t>CONDENSED CONSOLIDATED CASH FLOW STATEMENTS (CONTD.)</t>
  </si>
  <si>
    <t>As at end of current quarter</t>
  </si>
  <si>
    <t>INTERIM FINANCIAL REPORT FOR THE PERIOD ENDED 30 JUNE 2004</t>
  </si>
  <si>
    <t>Development properties</t>
  </si>
  <si>
    <t>Investment in associated company</t>
  </si>
  <si>
    <t>Other non-current investments</t>
  </si>
  <si>
    <t>Amount due to an associated company</t>
  </si>
  <si>
    <t>Deposits with licensed financial institutions</t>
  </si>
  <si>
    <t>Short term borrowings</t>
  </si>
  <si>
    <t>Provision for taxation</t>
  </si>
  <si>
    <t>The audit report of the Group's preceding annual audited financial statements was unqualified.</t>
  </si>
  <si>
    <t>Exchange reserves</t>
  </si>
  <si>
    <t>Share premiums</t>
  </si>
  <si>
    <t>Profit/(loss) from operations</t>
  </si>
  <si>
    <t>Accounting Policies</t>
  </si>
  <si>
    <t xml:space="preserve">Taxation </t>
  </si>
  <si>
    <t>Quoted Securities</t>
  </si>
  <si>
    <t>Changes in the Composition of the Group</t>
  </si>
  <si>
    <t>As at preceding financial year end</t>
  </si>
  <si>
    <t>Status of Corporate Proposals</t>
  </si>
  <si>
    <t>Group Borrowings and Debt Securities</t>
  </si>
  <si>
    <t>Off Balance Sheet Financial Instruments</t>
  </si>
  <si>
    <t>Pending Material Litigation</t>
  </si>
  <si>
    <t>Segment Reporting</t>
  </si>
  <si>
    <t>Comparison with Preceding Quarter Results</t>
  </si>
  <si>
    <t>Remarks:</t>
  </si>
  <si>
    <t xml:space="preserve">On 28 May 2004, the Company announced the acquisition of a newly incorporated company with a paid-up share capital of RM2.00, Awana Prisma Sdn Bhd ("AP") for cash consideration of RM2.00.  The principal activities of AP is to carry out the business of property development.  </t>
  </si>
  <si>
    <t>Dividend paid to shareholders</t>
  </si>
  <si>
    <t>Dividend paid to minority shareholders</t>
  </si>
  <si>
    <t>Total investment of the Group in quoted securities as at 30 June 2004 are as follows:</t>
  </si>
  <si>
    <t>Currency</t>
  </si>
  <si>
    <t>US Dollars</t>
  </si>
  <si>
    <t>6 April 2005</t>
  </si>
  <si>
    <t>2 July 2004</t>
  </si>
  <si>
    <t>Contract</t>
  </si>
  <si>
    <t>amount</t>
  </si>
  <si>
    <t>date</t>
  </si>
  <si>
    <t>Transaction</t>
  </si>
  <si>
    <t>Maturity date</t>
  </si>
  <si>
    <t>Seasonality or Cyclicality of Operations</t>
  </si>
  <si>
    <t>Current Year Prospects</t>
  </si>
  <si>
    <t>Changes in Share Capital</t>
  </si>
  <si>
    <t xml:space="preserve">Secured </t>
  </si>
  <si>
    <t xml:space="preserve">Unsecured </t>
  </si>
  <si>
    <t>RM</t>
  </si>
  <si>
    <t>Minority interest</t>
  </si>
  <si>
    <t>Share capital</t>
  </si>
  <si>
    <t>Shareholders' funds</t>
  </si>
  <si>
    <t>(a)</t>
  </si>
  <si>
    <t>(b)</t>
  </si>
  <si>
    <t>Dividend</t>
  </si>
  <si>
    <t>Retained Profit</t>
  </si>
  <si>
    <t xml:space="preserve"> </t>
  </si>
  <si>
    <t>Long term borrowings</t>
  </si>
  <si>
    <t>Other long term liabilities</t>
  </si>
  <si>
    <t>Retained</t>
  </si>
  <si>
    <t>Capital</t>
  </si>
  <si>
    <t>Reserve</t>
  </si>
  <si>
    <t>Finance cost</t>
  </si>
  <si>
    <t>Total</t>
  </si>
  <si>
    <t>Property development</t>
  </si>
  <si>
    <t>Manufacturing &amp; trading</t>
  </si>
  <si>
    <t>Construction</t>
  </si>
  <si>
    <t>INDIVIDUAL QUARTER</t>
  </si>
  <si>
    <t>CUMULATIVE QUARTER</t>
  </si>
  <si>
    <t>CURRENT</t>
  </si>
  <si>
    <t>PRECEDING YEAR</t>
  </si>
  <si>
    <t>YEAR</t>
  </si>
  <si>
    <t>CORRESPONDING</t>
  </si>
  <si>
    <t>QUARTER</t>
  </si>
  <si>
    <t>TO DATE</t>
  </si>
  <si>
    <t>PERIOD</t>
  </si>
  <si>
    <t>RM'000</t>
  </si>
  <si>
    <t>Current Assets</t>
  </si>
  <si>
    <t xml:space="preserve">Cash </t>
  </si>
  <si>
    <t>Current Liabilities</t>
  </si>
  <si>
    <t>Reserves</t>
  </si>
  <si>
    <t>Notes</t>
  </si>
  <si>
    <t>The business operations of the Group are not materially affected by the seasonal or cyclical factors.</t>
  </si>
  <si>
    <t>By Order of the Board</t>
  </si>
  <si>
    <t>Leong Oi Wah</t>
  </si>
  <si>
    <t>Secretary</t>
  </si>
  <si>
    <t>Property development-in-progress</t>
  </si>
  <si>
    <t>Amount due from customers for contract work</t>
  </si>
  <si>
    <t>Amount due to customers for contract work</t>
  </si>
  <si>
    <t>Interest expense</t>
  </si>
  <si>
    <t>Interest income</t>
  </si>
  <si>
    <t>Profit Forecast</t>
  </si>
  <si>
    <t>The Group did not issue any profit forecast for the year.</t>
  </si>
  <si>
    <t>Revenue</t>
  </si>
  <si>
    <t>Income tax</t>
  </si>
  <si>
    <t>Profit/(loss) after income tax before deducting minority interest</t>
  </si>
  <si>
    <t>Goodwill on consolidation</t>
  </si>
  <si>
    <t>Inventories</t>
  </si>
  <si>
    <t>Net current assets or current liabilities</t>
  </si>
  <si>
    <t>Deferred taxation</t>
  </si>
  <si>
    <t>Foreign currency bank borrowings included in the above are as follows:</t>
  </si>
  <si>
    <t>Share of profit from an associated company</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</si>
  <si>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</si>
  <si>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</si>
  <si>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</si>
  <si>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</si>
  <si>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</si>
  <si>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share of taxation of associated company</t>
  </si>
  <si>
    <t xml:space="preserve">Property, plant and equipment </t>
  </si>
  <si>
    <t>at market value</t>
  </si>
  <si>
    <t>at carrying value/book value</t>
  </si>
  <si>
    <t>at cost</t>
  </si>
  <si>
    <t xml:space="preserve">(i)   </t>
  </si>
  <si>
    <t xml:space="preserve">(ii)  </t>
  </si>
  <si>
    <t xml:space="preserve">(iii) </t>
  </si>
  <si>
    <t>Conversion of Warrants to shares</t>
  </si>
  <si>
    <t xml:space="preserve">Short term </t>
  </si>
  <si>
    <t>Long term</t>
  </si>
  <si>
    <t>By business segments :</t>
  </si>
  <si>
    <t>Current Quarter</t>
  </si>
  <si>
    <t>Profit/ (Losses) on Sale of Unquoted Investments and /or Properties</t>
  </si>
  <si>
    <t>Purchases and sales of quoted securities</t>
  </si>
  <si>
    <t>Total Purchases</t>
  </si>
  <si>
    <t>Proposed dividends</t>
  </si>
  <si>
    <t>There is no pending material litigation for the current financial period.</t>
  </si>
  <si>
    <t>Health care</t>
  </si>
  <si>
    <t>Profit after taxation</t>
  </si>
  <si>
    <t>Net profit for the year</t>
  </si>
  <si>
    <t>31.12.2003</t>
  </si>
  <si>
    <t>30.06.2003</t>
  </si>
  <si>
    <t>Balance at 1.1.2003</t>
  </si>
  <si>
    <t>Total disposals/ sale proceeds</t>
  </si>
  <si>
    <t>Total Profit/ (Loss) on Disposal</t>
  </si>
  <si>
    <t>In the current quarter ended 30 June 2004, no dividend has been paid.</t>
  </si>
  <si>
    <t>Material Event Subsequent to End of the Financial Period</t>
  </si>
  <si>
    <t>There is no material event subsequent to the financial period ended 30 June 2004.</t>
  </si>
  <si>
    <t>30 June 2004</t>
  </si>
  <si>
    <t>Financial year ended 30.06.2004</t>
  </si>
  <si>
    <t>Balance at 30.06.2004</t>
  </si>
  <si>
    <t>Financial year ended 30.06.2003</t>
  </si>
  <si>
    <t>Balance at 30.06.2003</t>
  </si>
  <si>
    <t>Proposed dividend for year ended 31.12.2002</t>
  </si>
  <si>
    <t>Details of segmental analysis for the financial year ended 30 June 2004 are as follows:</t>
  </si>
  <si>
    <t>Summary of Key Information for the financial period ended 30 June 2004</t>
  </si>
  <si>
    <t>30/06/2004</t>
  </si>
  <si>
    <t>30/06/2003</t>
  </si>
  <si>
    <t>Earnings Per Share</t>
  </si>
  <si>
    <t>Financial</t>
  </si>
  <si>
    <t>Year-To-Date</t>
  </si>
  <si>
    <t>Fully diluted (sen)</t>
  </si>
  <si>
    <t>Basic(sen)</t>
  </si>
  <si>
    <t>Balance at 1.1.2004</t>
  </si>
  <si>
    <t>Prior year adjustment</t>
  </si>
  <si>
    <t>Cash &amp; cash equivalents at end of the period</t>
  </si>
  <si>
    <t>Paid-up share capital as at 1 January 2004</t>
  </si>
  <si>
    <t>Balance at 1.1.2003 (restated)</t>
  </si>
  <si>
    <t>Please refer to "klse-segment" separate sheet.</t>
  </si>
  <si>
    <t>In South African Rand '000</t>
  </si>
  <si>
    <t>Taxation paid</t>
  </si>
  <si>
    <t>Net cash used in operating activities</t>
  </si>
  <si>
    <t>CASH FLOWS FROM INVESTING ACTIVITIES</t>
  </si>
  <si>
    <t>Net cash used in investing activities</t>
  </si>
  <si>
    <t>CASH FLOWS FROM FINANCING ACTIVITIES</t>
  </si>
  <si>
    <t>Cash and bank balances</t>
  </si>
  <si>
    <t>Bank overdrafts</t>
  </si>
  <si>
    <t>Dividend received</t>
  </si>
  <si>
    <t>Deposits placed as bank guarantee</t>
  </si>
  <si>
    <t>Dividend received from associated company</t>
  </si>
  <si>
    <t>Others</t>
  </si>
  <si>
    <t>Equivalent to Ringgit Malaysia '000</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</si>
</sst>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0_);_(* \(#,##0.0000\);_(* &quot;-&quot;??_);_(@_)"/>
    <numFmt numFmtId="174" formatCode="#,##0;[Red]\(#,##0\)"/>
    <numFmt numFmtId="175" formatCode="#,##0.00;[Red]\(#,##0.00\)"/>
    <numFmt numFmtId="176" formatCode="#,##0.00;\(#,##0.00\)"/>
    <numFmt numFmtId="177" formatCode="#,##0.00;\(#,##0\)"/>
    <numFmt numFmtId="178" formatCode="_-* #,##0_-;\-* #,##0_-;_-* &quot;-&quot;??_-;_-@_-"/>
    <numFmt numFmtId="179" formatCode="0.0%"/>
    <numFmt numFmtId="180" formatCode="#,##0;\(#,##0\)"/>
    <numFmt numFmtId="181" formatCode="mm/dd/yy"/>
    <numFmt numFmtId="182" formatCode="d/mmm/yy"/>
    <numFmt numFmtId="183" formatCode="_(* #,##0.0_);_(* \(#,##0.0\);_(* &quot;-&quot;?_);_(@_)"/>
    <numFmt numFmtId="184" formatCode="_(* #,##0.000_);_(* \(#,##0.000\);_(* &quot;-&quot;??_);_(@_)"/>
    <numFmt numFmtId="185" formatCode="_(* #,##0.000_);_(* \(#,##0.000\);_(* &quot;-&quot;???_);_(@_)"/>
    <numFmt numFmtId="186" formatCode="_(* #,##0.00000000_);_(* \(#,##0.00000000\);_(* &quot;-&quot;????????_);_(@_)"/>
    <numFmt numFmtId="187" formatCode="_(* #,##0.00000_);_(* \(#,##0.00000\);_(* &quot;-&quot;??_);_(@_)"/>
    <numFmt numFmtId="188" formatCode="_(* #,##0.0_);_(* \(#,##0.0\);_(* &quot;-&quot;??_);_(@_)"/>
    <numFmt numFmtId="189" formatCode="_(* #,##0.0000_);_(* \(#,##0.0000\);_(* &quot;-&quot;????_);_(@_)"/>
    <numFmt numFmtId="190" formatCode="#,##0.00000000_);[Red]\(#,##0.00000000\)"/>
    <numFmt numFmtId="191" formatCode="_(* #,##0.000000_);_(* \(#,##0.000000\);_(* &quot;-&quot;??_);_(@_)"/>
    <numFmt numFmtId="192" formatCode="_-* #,##0.0000_-;\-* #,##0.0000_-;_-* &quot;-&quot;????_-;_-@_-"/>
    <numFmt numFmtId="193" formatCode="0.000%"/>
    <numFmt numFmtId="194" formatCode="_-* #,##0.0_-;\-* #,##0.0_-;_-* &quot;-&quot;?_-;_-@_-"/>
    <numFmt numFmtId="195" formatCode="#,##0.0;\(#,##0.0\)"/>
    <numFmt numFmtId="196" formatCode="#,##0.0000000000_);\(#,##0.0000000000\)"/>
    <numFmt numFmtId="197" formatCode="0.00000000"/>
    <numFmt numFmtId="198" formatCode="&quot;Yes&quot;;&quot;Yes&quot;;&quot;No&quot;"/>
    <numFmt numFmtId="199" formatCode="&quot;True&quot;;&quot;True&quot;;&quot;False&quot;"/>
    <numFmt numFmtId="200" formatCode="&quot;On&quot;;&quot;On&quot;;&quot;Off&quot;"/>
    <numFmt numFmtId="201" formatCode="[$€-2]\ #,##0.00_);[Red]\([$€-2]\ #,##0.00\)"/>
    <numFmt numFmtId="202" formatCode="0.0000"/>
    <numFmt numFmtId="203" formatCode="[$-409]dddd\,\ mmmm\ dd\,\ yyyy"/>
    <numFmt numFmtId="204" formatCode="[$-409]h:mm:ss\ AM/PM"/>
    <numFmt numFmtId="205" formatCode="#"/>
    <numFmt numFmtId="206" formatCode="#,"/>
    <numFmt numFmtId="207" formatCode="\(#,\)"/>
    <numFmt numFmtId="208" formatCode="#,;\(#,##0\)"/>
    <numFmt numFmtId="209" formatCode="#,;\(#,\)"/>
  </numFmts>
  <fonts count="19">
    <font>
      <sz val="12"/>
      <name val="Book Antiqua"/>
      <family val="0"/>
    </font>
    <font>
      <b/>
      <sz val="12"/>
      <name val="Book Antiqua"/>
      <family val="0"/>
    </font>
    <font>
      <i/>
      <sz val="12"/>
      <name val="Book Antiqua"/>
      <family val="0"/>
    </font>
    <font>
      <b/>
      <i/>
      <sz val="12"/>
      <name val="Book Antiqua"/>
      <family val="0"/>
    </font>
    <font>
      <u val="single"/>
      <sz val="12"/>
      <color indexed="12"/>
      <name val="Book Antiqua"/>
      <family val="0"/>
    </font>
    <font>
      <u val="single"/>
      <sz val="12"/>
      <color indexed="36"/>
      <name val="Book Antiqua"/>
      <family val="0"/>
    </font>
    <font>
      <b/>
      <sz val="10"/>
      <name val="Tahoma"/>
      <family val="2"/>
    </font>
    <font>
      <sz val="10"/>
      <name val="Tahoma"/>
      <family val="2"/>
    </font>
    <font>
      <sz val="12"/>
      <name val="Tahoma"/>
      <family val="2"/>
    </font>
    <font>
      <b/>
      <u val="single"/>
      <sz val="10"/>
      <name val="Tahoma"/>
      <family val="2"/>
    </font>
    <font>
      <u val="single"/>
      <sz val="10"/>
      <name val="Tahoma"/>
      <family val="2"/>
    </font>
    <font>
      <sz val="9"/>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sz val="9"/>
      <name val="Arial"/>
      <family val="2"/>
    </font>
  </fonts>
  <fills count="2">
    <fill>
      <patternFill/>
    </fill>
    <fill>
      <patternFill patternType="gray125"/>
    </fill>
  </fills>
  <borders count="23">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color indexed="63"/>
      </left>
      <right style="thin"/>
      <top style="thin"/>
      <bottom>
        <color indexed="63"/>
      </bottom>
    </border>
    <border>
      <left>
        <color indexed="63"/>
      </left>
      <right style="thin"/>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style="double"/>
      <bottom style="double"/>
    </border>
    <border>
      <left style="thin"/>
      <right>
        <color indexed="63"/>
      </right>
      <top>
        <color indexed="63"/>
      </top>
      <bottom style="double"/>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67">
    <xf numFmtId="0" fontId="0" fillId="0" borderId="0" xfId="0" applyAlignment="1">
      <alignment/>
    </xf>
    <xf numFmtId="43" fontId="7" fillId="0" borderId="0" xfId="15" applyFont="1" applyAlignment="1">
      <alignment/>
    </xf>
    <xf numFmtId="180" fontId="7" fillId="0" borderId="0" xfId="15" applyNumberFormat="1" applyFont="1" applyAlignment="1">
      <alignment/>
    </xf>
    <xf numFmtId="172" fontId="7" fillId="0" borderId="0" xfId="15" applyNumberFormat="1" applyFont="1" applyAlignment="1">
      <alignment/>
    </xf>
    <xf numFmtId="172" fontId="7" fillId="0" borderId="0" xfId="15" applyNumberFormat="1" applyFont="1" applyBorder="1" applyAlignment="1">
      <alignment/>
    </xf>
    <xf numFmtId="172" fontId="7" fillId="0" borderId="0" xfId="15" applyNumberFormat="1" applyFont="1" applyBorder="1" applyAlignment="1">
      <alignment horizontal="right"/>
    </xf>
    <xf numFmtId="0" fontId="7" fillId="0" borderId="0" xfId="0" applyFont="1" applyAlignment="1">
      <alignment/>
    </xf>
    <xf numFmtId="0" fontId="7" fillId="0" borderId="0" xfId="0" applyFont="1" applyAlignment="1">
      <alignment horizontal="center"/>
    </xf>
    <xf numFmtId="43" fontId="7" fillId="0" borderId="0" xfId="15" applyFont="1" applyFill="1" applyAlignment="1">
      <alignment/>
    </xf>
    <xf numFmtId="0" fontId="6" fillId="0" borderId="0" xfId="0" applyFont="1" applyAlignment="1">
      <alignment/>
    </xf>
    <xf numFmtId="0" fontId="7" fillId="0" borderId="0" xfId="0" applyFont="1" applyAlignment="1">
      <alignment/>
    </xf>
    <xf numFmtId="172" fontId="6" fillId="0" borderId="0" xfId="15" applyNumberFormat="1" applyFont="1" applyAlignment="1">
      <alignment/>
    </xf>
    <xf numFmtId="172" fontId="7" fillId="0" borderId="0" xfId="15" applyNumberFormat="1" applyFont="1" applyFill="1" applyAlignment="1">
      <alignment/>
    </xf>
    <xf numFmtId="0" fontId="9" fillId="0" borderId="0" xfId="0" applyFont="1" applyAlignment="1">
      <alignment/>
    </xf>
    <xf numFmtId="0" fontId="7" fillId="0" borderId="0" xfId="0" applyFont="1" applyAlignment="1">
      <alignment horizontal="right"/>
    </xf>
    <xf numFmtId="0" fontId="6" fillId="0" borderId="0" xfId="0" applyFont="1" applyAlignment="1">
      <alignment horizontal="right"/>
    </xf>
    <xf numFmtId="172" fontId="6" fillId="0" borderId="0" xfId="15" applyNumberFormat="1" applyFont="1" applyAlignment="1">
      <alignment horizontal="center"/>
    </xf>
    <xf numFmtId="172" fontId="7" fillId="0" borderId="0" xfId="15" applyNumberFormat="1" applyFont="1" applyFill="1" applyBorder="1" applyAlignment="1">
      <alignment/>
    </xf>
    <xf numFmtId="0" fontId="7" fillId="0" borderId="0" xfId="0" applyFont="1" applyFill="1" applyAlignment="1">
      <alignment/>
    </xf>
    <xf numFmtId="172" fontId="7" fillId="0" borderId="0" xfId="0" applyNumberFormat="1" applyFont="1" applyFill="1" applyAlignment="1">
      <alignment/>
    </xf>
    <xf numFmtId="172" fontId="7" fillId="0" borderId="1" xfId="15" applyNumberFormat="1" applyFont="1" applyFill="1" applyBorder="1" applyAlignment="1">
      <alignment/>
    </xf>
    <xf numFmtId="0" fontId="6" fillId="0" borderId="0" xfId="0" applyFont="1" applyFill="1" applyAlignment="1">
      <alignment/>
    </xf>
    <xf numFmtId="0" fontId="7" fillId="0" borderId="1" xfId="0" applyFont="1" applyFill="1" applyBorder="1" applyAlignment="1">
      <alignment horizontal="center"/>
    </xf>
    <xf numFmtId="0" fontId="7" fillId="0" borderId="0" xfId="0" applyFont="1" applyFill="1" applyBorder="1" applyAlignment="1">
      <alignment horizontal="center"/>
    </xf>
    <xf numFmtId="172" fontId="7" fillId="0" borderId="0" xfId="0" applyNumberFormat="1" applyFont="1" applyBorder="1" applyAlignment="1">
      <alignment/>
    </xf>
    <xf numFmtId="172" fontId="7" fillId="0" borderId="1" xfId="15" applyNumberFormat="1" applyFont="1" applyBorder="1" applyAlignment="1">
      <alignment/>
    </xf>
    <xf numFmtId="172" fontId="7" fillId="0" borderId="2" xfId="15" applyNumberFormat="1" applyFont="1" applyBorder="1" applyAlignment="1">
      <alignment/>
    </xf>
    <xf numFmtId="172"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0" fontId="7" fillId="0" borderId="3" xfId="0" applyFont="1" applyBorder="1" applyAlignment="1">
      <alignment/>
    </xf>
    <xf numFmtId="172" fontId="6" fillId="0" borderId="4" xfId="15" applyNumberFormat="1" applyFont="1" applyBorder="1" applyAlignment="1">
      <alignment horizontal="right"/>
    </xf>
    <xf numFmtId="0" fontId="6" fillId="0" borderId="0" xfId="0" applyFont="1" applyBorder="1" applyAlignment="1">
      <alignment horizontal="right"/>
    </xf>
    <xf numFmtId="172" fontId="6" fillId="0" borderId="0" xfId="15" applyNumberFormat="1" applyFont="1" applyBorder="1" applyAlignment="1">
      <alignment horizontal="right"/>
    </xf>
    <xf numFmtId="0" fontId="7" fillId="0" borderId="5" xfId="0" applyFont="1" applyBorder="1" applyAlignment="1">
      <alignment/>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0" xfId="0" applyFont="1" applyBorder="1" applyAlignment="1">
      <alignment horizontal="center"/>
    </xf>
    <xf numFmtId="0" fontId="7" fillId="0" borderId="0" xfId="0" applyFont="1" applyFill="1" applyAlignment="1">
      <alignment horizontal="justify" vertical="top" wrapText="1"/>
    </xf>
    <xf numFmtId="0" fontId="12" fillId="0" borderId="0" xfId="0" applyFont="1" applyAlignment="1">
      <alignment/>
    </xf>
    <xf numFmtId="172" fontId="6" fillId="0" borderId="0" xfId="15" applyNumberFormat="1" applyFont="1" applyAlignment="1">
      <alignment horizontal="right"/>
    </xf>
    <xf numFmtId="0" fontId="7" fillId="0" borderId="9" xfId="0" applyFont="1" applyBorder="1" applyAlignment="1">
      <alignment/>
    </xf>
    <xf numFmtId="0" fontId="6" fillId="0" borderId="0" xfId="0" applyFont="1" applyFill="1" applyAlignment="1">
      <alignment/>
    </xf>
    <xf numFmtId="0" fontId="7" fillId="0" borderId="0" xfId="0" applyFont="1" applyFill="1" applyAlignment="1">
      <alignment/>
    </xf>
    <xf numFmtId="172" fontId="7" fillId="0" borderId="0" xfId="15" applyNumberFormat="1"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72" fontId="7" fillId="0" borderId="10" xfId="15" applyNumberFormat="1" applyFont="1" applyFill="1" applyBorder="1" applyAlignment="1">
      <alignment/>
    </xf>
    <xf numFmtId="180" fontId="7" fillId="0" borderId="0" xfId="0" applyNumberFormat="1" applyFont="1" applyBorder="1" applyAlignment="1">
      <alignment horizontal="right"/>
    </xf>
    <xf numFmtId="172" fontId="7" fillId="0" borderId="0" xfId="15" applyNumberFormat="1" applyFont="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180" fontId="7" fillId="0" borderId="0" xfId="15" applyNumberFormat="1" applyFont="1" applyBorder="1" applyAlignment="1">
      <alignment horizontal="right"/>
    </xf>
    <xf numFmtId="172" fontId="6" fillId="0" borderId="0" xfId="15" applyNumberFormat="1" applyFont="1" applyFill="1" applyAlignment="1">
      <alignment/>
    </xf>
    <xf numFmtId="0" fontId="6" fillId="0" borderId="0" xfId="15"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15" applyNumberFormat="1" applyFont="1" applyBorder="1" applyAlignment="1">
      <alignment/>
    </xf>
    <xf numFmtId="37" fontId="7" fillId="0" borderId="0" xfId="0" applyNumberFormat="1" applyFont="1" applyBorder="1" applyAlignment="1">
      <alignment/>
    </xf>
    <xf numFmtId="37" fontId="7" fillId="0" borderId="0" xfId="15" applyNumberFormat="1" applyFont="1" applyAlignment="1">
      <alignment/>
    </xf>
    <xf numFmtId="37" fontId="7" fillId="0" borderId="0" xfId="15"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15" applyNumberFormat="1" applyFont="1" applyAlignment="1">
      <alignment/>
    </xf>
    <xf numFmtId="39" fontId="7" fillId="0" borderId="0" xfId="0" applyNumberFormat="1" applyFont="1" applyAlignment="1">
      <alignment/>
    </xf>
    <xf numFmtId="41" fontId="7" fillId="0" borderId="0" xfId="0" applyNumberFormat="1" applyFont="1" applyBorder="1" applyAlignment="1">
      <alignment/>
    </xf>
    <xf numFmtId="41" fontId="7" fillId="0" borderId="0" xfId="0" applyNumberFormat="1" applyFont="1" applyFill="1" applyBorder="1" applyAlignment="1">
      <alignment horizontal="center"/>
    </xf>
    <xf numFmtId="41" fontId="7" fillId="0" borderId="0" xfId="0" applyNumberFormat="1" applyFont="1" applyFill="1" applyBorder="1" applyAlignment="1">
      <alignment/>
    </xf>
    <xf numFmtId="41" fontId="7" fillId="0" borderId="1" xfId="0" applyNumberFormat="1" applyFont="1" applyFill="1" applyBorder="1" applyAlignment="1">
      <alignment horizontal="center"/>
    </xf>
    <xf numFmtId="41" fontId="7" fillId="0" borderId="2" xfId="0" applyNumberFormat="1" applyFont="1" applyFill="1" applyBorder="1" applyAlignment="1">
      <alignment/>
    </xf>
    <xf numFmtId="41" fontId="7" fillId="0" borderId="0" xfId="0" applyNumberFormat="1" applyFont="1" applyFill="1" applyAlignment="1">
      <alignment/>
    </xf>
    <xf numFmtId="0" fontId="7" fillId="0" borderId="11" xfId="0" applyFont="1" applyBorder="1" applyAlignment="1">
      <alignment/>
    </xf>
    <xf numFmtId="0" fontId="7" fillId="0" borderId="12" xfId="0" applyFont="1" applyBorder="1" applyAlignment="1">
      <alignment/>
    </xf>
    <xf numFmtId="0" fontId="6" fillId="0" borderId="13" xfId="0" applyFont="1" applyBorder="1" applyAlignment="1">
      <alignment/>
    </xf>
    <xf numFmtId="0" fontId="7" fillId="0" borderId="14" xfId="0" applyFont="1" applyBorder="1" applyAlignment="1">
      <alignment/>
    </xf>
    <xf numFmtId="37" fontId="7" fillId="0" borderId="0" xfId="15" applyNumberFormat="1" applyFont="1" applyBorder="1" applyAlignment="1">
      <alignment horizontal="right"/>
    </xf>
    <xf numFmtId="171" fontId="7" fillId="0" borderId="0" xfId="15" applyNumberFormat="1" applyFont="1" applyAlignment="1">
      <alignment horizontal="right"/>
    </xf>
    <xf numFmtId="41" fontId="7" fillId="0" borderId="0" xfId="0" applyNumberFormat="1" applyFont="1" applyBorder="1" applyAlignment="1">
      <alignment horizontal="right"/>
    </xf>
    <xf numFmtId="180" fontId="7" fillId="0" borderId="0" xfId="0" applyNumberFormat="1" applyFont="1" applyFill="1" applyAlignment="1">
      <alignment horizontal="right"/>
    </xf>
    <xf numFmtId="180" fontId="7" fillId="0" borderId="0" xfId="15" applyNumberFormat="1" applyFont="1" applyFill="1" applyAlignment="1">
      <alignment horizontal="right"/>
    </xf>
    <xf numFmtId="180" fontId="7" fillId="0" borderId="0" xfId="15" applyNumberFormat="1" applyFont="1" applyBorder="1" applyAlignment="1">
      <alignmen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0" fillId="0" borderId="0" xfId="0" applyNumberFormat="1" applyAlignment="1">
      <alignment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15" applyNumberFormat="1" applyFont="1" applyBorder="1" applyAlignment="1">
      <alignment horizontal="center"/>
    </xf>
    <xf numFmtId="37" fontId="6" fillId="0" borderId="0" xfId="15"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0" xfId="0" applyNumberFormat="1" applyFont="1" applyBorder="1" applyAlignment="1">
      <alignment horizontal="right"/>
    </xf>
    <xf numFmtId="37" fontId="6" fillId="0" borderId="5" xfId="0" applyNumberFormat="1" applyFont="1" applyFill="1" applyBorder="1" applyAlignment="1">
      <alignment horizontal="right"/>
    </xf>
    <xf numFmtId="37" fontId="7" fillId="0" borderId="6"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5" xfId="15" applyNumberFormat="1" applyFont="1" applyBorder="1" applyAlignment="1">
      <alignment horizontal="right"/>
    </xf>
    <xf numFmtId="37" fontId="7" fillId="0" borderId="6" xfId="15" applyNumberFormat="1" applyFont="1" applyBorder="1" applyAlignment="1">
      <alignment horizontal="right"/>
    </xf>
    <xf numFmtId="37" fontId="17" fillId="0" borderId="5" xfId="15" applyNumberFormat="1" applyFont="1" applyBorder="1" applyAlignment="1">
      <alignment horizontal="right"/>
    </xf>
    <xf numFmtId="39" fontId="6" fillId="0" borderId="5" xfId="15" applyNumberFormat="1" applyFont="1" applyBorder="1" applyAlignment="1">
      <alignment horizontal="right"/>
    </xf>
    <xf numFmtId="39" fontId="7" fillId="0" borderId="0" xfId="15" applyNumberFormat="1" applyFont="1" applyBorder="1" applyAlignment="1">
      <alignment horizontal="right"/>
    </xf>
    <xf numFmtId="39" fontId="7" fillId="0" borderId="6" xfId="15" applyNumberFormat="1" applyFont="1" applyBorder="1" applyAlignment="1">
      <alignment horizontal="right"/>
    </xf>
    <xf numFmtId="39" fontId="6" fillId="0" borderId="5" xfId="0" applyNumberFormat="1" applyFont="1" applyBorder="1" applyAlignment="1">
      <alignment horizontal="right"/>
    </xf>
    <xf numFmtId="39" fontId="7" fillId="0" borderId="0" xfId="0" applyNumberFormat="1" applyFont="1" applyBorder="1" applyAlignment="1">
      <alignment horizontal="right"/>
    </xf>
    <xf numFmtId="39" fontId="7" fillId="0" borderId="6" xfId="0" applyNumberFormat="1" applyFont="1" applyBorder="1" applyAlignment="1">
      <alignment horizontal="right"/>
    </xf>
    <xf numFmtId="39" fontId="6" fillId="0" borderId="7" xfId="15" applyNumberFormat="1" applyFont="1" applyBorder="1" applyAlignment="1">
      <alignment horizontal="right"/>
    </xf>
    <xf numFmtId="39" fontId="7" fillId="0" borderId="1" xfId="15" applyNumberFormat="1" applyFont="1" applyBorder="1" applyAlignment="1">
      <alignment horizontal="right"/>
    </xf>
    <xf numFmtId="39" fontId="7" fillId="0" borderId="8" xfId="15" applyNumberFormat="1" applyFont="1" applyBorder="1" applyAlignment="1">
      <alignment horizontal="right"/>
    </xf>
    <xf numFmtId="180" fontId="6" fillId="0" borderId="0" xfId="15" applyNumberFormat="1" applyFont="1" applyBorder="1" applyAlignment="1">
      <alignment horizontal="right"/>
    </xf>
    <xf numFmtId="0" fontId="18" fillId="0" borderId="0" xfId="0" applyFont="1" applyBorder="1" applyAlignment="1">
      <alignment horizontal="right"/>
    </xf>
    <xf numFmtId="37" fontId="6" fillId="0" borderId="7" xfId="0" applyNumberFormat="1" applyFont="1" applyFill="1" applyBorder="1" applyAlignment="1">
      <alignment horizontal="right"/>
    </xf>
    <xf numFmtId="37" fontId="6" fillId="0" borderId="1" xfId="0" applyNumberFormat="1" applyFont="1" applyFill="1" applyBorder="1" applyAlignment="1">
      <alignment horizontal="right"/>
    </xf>
    <xf numFmtId="37" fontId="7" fillId="0" borderId="8" xfId="0" applyNumberFormat="1" applyFont="1" applyFill="1" applyBorder="1" applyAlignment="1">
      <alignment horizontal="right"/>
    </xf>
    <xf numFmtId="172" fontId="7" fillId="0" borderId="9" xfId="15" applyNumberFormat="1" applyFont="1" applyFill="1" applyBorder="1" applyAlignment="1">
      <alignment horizontal="right"/>
    </xf>
    <xf numFmtId="172" fontId="7" fillId="0" borderId="9" xfId="15" applyNumberFormat="1" applyFont="1" applyBorder="1" applyAlignment="1">
      <alignment horizontal="right"/>
    </xf>
    <xf numFmtId="172" fontId="7" fillId="0" borderId="12" xfId="15" applyNumberFormat="1" applyFont="1" applyBorder="1" applyAlignment="1">
      <alignment horizontal="right"/>
    </xf>
    <xf numFmtId="172" fontId="7" fillId="0" borderId="4" xfId="15" applyNumberFormat="1" applyFont="1" applyBorder="1" applyAlignment="1">
      <alignment horizontal="right"/>
    </xf>
    <xf numFmtId="172" fontId="6" fillId="0" borderId="9" xfId="15" applyNumberFormat="1" applyFont="1" applyFill="1" applyBorder="1" applyAlignment="1">
      <alignment horizontal="right"/>
    </xf>
    <xf numFmtId="172" fontId="6" fillId="0" borderId="9" xfId="15" applyNumberFormat="1" applyFont="1" applyBorder="1" applyAlignment="1">
      <alignment horizontal="right"/>
    </xf>
    <xf numFmtId="172" fontId="6" fillId="0" borderId="12" xfId="15" applyNumberFormat="1" applyFont="1" applyBorder="1" applyAlignment="1">
      <alignment horizontal="right"/>
    </xf>
    <xf numFmtId="171" fontId="6" fillId="0" borderId="0" xfId="15" applyNumberFormat="1" applyFont="1" applyAlignment="1">
      <alignment horizontal="right"/>
    </xf>
    <xf numFmtId="172" fontId="6" fillId="0" borderId="15" xfId="15" applyNumberFormat="1" applyFont="1" applyBorder="1" applyAlignment="1">
      <alignment horizontal="right"/>
    </xf>
    <xf numFmtId="172" fontId="7" fillId="0" borderId="15" xfId="15" applyNumberFormat="1" applyFont="1" applyBorder="1" applyAlignment="1">
      <alignment horizontal="right"/>
    </xf>
    <xf numFmtId="172" fontId="6" fillId="0" borderId="0" xfId="15" applyNumberFormat="1" applyFont="1" applyFill="1" applyBorder="1" applyAlignment="1">
      <alignment horizontal="right"/>
    </xf>
    <xf numFmtId="180" fontId="7" fillId="0" borderId="1" xfId="15" applyNumberFormat="1" applyFont="1" applyBorder="1" applyAlignment="1">
      <alignment horizontal="right"/>
    </xf>
    <xf numFmtId="0" fontId="7" fillId="0" borderId="4" xfId="0" applyFont="1" applyBorder="1" applyAlignment="1">
      <alignment horizontal="center"/>
    </xf>
    <xf numFmtId="0" fontId="7" fillId="0" borderId="9" xfId="0" applyFont="1" applyBorder="1" applyAlignment="1">
      <alignment horizontal="center"/>
    </xf>
    <xf numFmtId="0" fontId="7" fillId="0" borderId="9" xfId="0" applyFont="1" applyFill="1" applyBorder="1" applyAlignment="1" quotePrefix="1">
      <alignment horizontal="center"/>
    </xf>
    <xf numFmtId="0" fontId="7" fillId="0" borderId="9" xfId="0" applyFont="1" applyFill="1" applyBorder="1" applyAlignment="1">
      <alignment horizontal="center"/>
    </xf>
    <xf numFmtId="0" fontId="7" fillId="0" borderId="12" xfId="0" applyFont="1" applyFill="1" applyBorder="1" applyAlignment="1">
      <alignment horizontal="center"/>
    </xf>
    <xf numFmtId="0" fontId="7" fillId="0" borderId="8" xfId="0" applyFont="1" applyFill="1" applyBorder="1" applyAlignment="1">
      <alignment horizontal="center"/>
    </xf>
    <xf numFmtId="174" fontId="7" fillId="0" borderId="9" xfId="15" applyNumberFormat="1" applyFont="1" applyBorder="1" applyAlignment="1">
      <alignment horizontal="center"/>
    </xf>
    <xf numFmtId="174" fontId="7" fillId="0" borderId="12" xfId="15" applyNumberFormat="1" applyFont="1" applyBorder="1" applyAlignment="1">
      <alignment horizontal="center"/>
    </xf>
    <xf numFmtId="37" fontId="7" fillId="0" borderId="9" xfId="0" applyNumberFormat="1" applyFont="1" applyBorder="1" applyAlignment="1">
      <alignment horizontal="center"/>
    </xf>
    <xf numFmtId="0" fontId="7" fillId="0" borderId="12" xfId="0" applyFont="1" applyBorder="1" applyAlignment="1">
      <alignment horizontal="center"/>
    </xf>
    <xf numFmtId="0" fontId="7" fillId="0" borderId="1" xfId="0" applyFont="1" applyBorder="1" applyAlignment="1">
      <alignment/>
    </xf>
    <xf numFmtId="39" fontId="7" fillId="0" borderId="9" xfId="0" applyNumberFormat="1" applyFont="1" applyBorder="1" applyAlignment="1">
      <alignment horizontal="center"/>
    </xf>
    <xf numFmtId="0" fontId="7" fillId="0" borderId="11" xfId="0" applyFont="1" applyBorder="1" applyAlignment="1">
      <alignment horizontal="center"/>
    </xf>
    <xf numFmtId="0" fontId="7" fillId="0" borderId="16" xfId="0" applyFont="1" applyBorder="1" applyAlignment="1">
      <alignment/>
    </xf>
    <xf numFmtId="0" fontId="7" fillId="0" borderId="1" xfId="0" applyFont="1" applyBorder="1" applyAlignment="1">
      <alignment horizontal="center"/>
    </xf>
    <xf numFmtId="39" fontId="7" fillId="0" borderId="9" xfId="0" applyNumberFormat="1" applyFont="1" applyBorder="1" applyAlignment="1">
      <alignment horizontal="right"/>
    </xf>
    <xf numFmtId="39" fontId="6" fillId="0" borderId="9" xfId="0" applyNumberFormat="1" applyFont="1" applyBorder="1" applyAlignment="1">
      <alignment horizontal="right"/>
    </xf>
    <xf numFmtId="180" fontId="6" fillId="0" borderId="5" xfId="15" applyNumberFormat="1" applyFont="1" applyBorder="1" applyAlignment="1">
      <alignment horizontal="right"/>
    </xf>
    <xf numFmtId="180" fontId="7" fillId="0" borderId="6" xfId="15" applyNumberFormat="1" applyFont="1" applyBorder="1" applyAlignment="1">
      <alignment horizontal="right"/>
    </xf>
    <xf numFmtId="180" fontId="6" fillId="0" borderId="7" xfId="15" applyNumberFormat="1" applyFont="1" applyBorder="1" applyAlignment="1">
      <alignment horizontal="right"/>
    </xf>
    <xf numFmtId="180" fontId="7" fillId="0" borderId="8" xfId="15" applyNumberFormat="1" applyFont="1" applyBorder="1" applyAlignment="1">
      <alignment horizontal="right"/>
    </xf>
    <xf numFmtId="180" fontId="17" fillId="0" borderId="5" xfId="15" applyNumberFormat="1" applyFont="1" applyBorder="1" applyAlignment="1">
      <alignment horizontal="right"/>
    </xf>
    <xf numFmtId="180" fontId="13" fillId="0" borderId="6" xfId="15" applyNumberFormat="1" applyFont="1" applyBorder="1" applyAlignment="1">
      <alignment horizontal="right"/>
    </xf>
    <xf numFmtId="180" fontId="7" fillId="0" borderId="0" xfId="0" applyNumberFormat="1" applyFont="1" applyAlignment="1">
      <alignment/>
    </xf>
    <xf numFmtId="180" fontId="6" fillId="0" borderId="5" xfId="0" applyNumberFormat="1" applyFont="1" applyBorder="1" applyAlignment="1">
      <alignment horizontal="right"/>
    </xf>
    <xf numFmtId="180" fontId="7" fillId="0" borderId="6" xfId="0" applyNumberFormat="1" applyFont="1" applyBorder="1" applyAlignment="1">
      <alignment horizontal="right"/>
    </xf>
    <xf numFmtId="180" fontId="7" fillId="0" borderId="17" xfId="15" applyNumberFormat="1" applyFont="1" applyBorder="1" applyAlignment="1">
      <alignment horizontal="right"/>
    </xf>
    <xf numFmtId="180" fontId="6" fillId="0" borderId="11" xfId="15" applyNumberFormat="1" applyFont="1" applyBorder="1" applyAlignment="1">
      <alignment horizontal="right"/>
    </xf>
    <xf numFmtId="180" fontId="6" fillId="0" borderId="1" xfId="15" applyNumberFormat="1" applyFont="1" applyBorder="1" applyAlignment="1">
      <alignment horizontal="right"/>
    </xf>
    <xf numFmtId="180" fontId="6" fillId="0" borderId="0" xfId="15" applyNumberFormat="1" applyFont="1" applyFill="1" applyBorder="1" applyAlignment="1">
      <alignment horizontal="right"/>
    </xf>
    <xf numFmtId="180" fontId="6" fillId="0" borderId="18" xfId="15" applyNumberFormat="1" applyFont="1" applyBorder="1" applyAlignment="1">
      <alignment horizontal="right"/>
    </xf>
    <xf numFmtId="172" fontId="7" fillId="0" borderId="19" xfId="15" applyNumberFormat="1" applyFont="1" applyBorder="1" applyAlignment="1">
      <alignment/>
    </xf>
    <xf numFmtId="43" fontId="7" fillId="0" borderId="12" xfId="15" applyFont="1" applyBorder="1" applyAlignment="1">
      <alignment horizontal="right"/>
    </xf>
    <xf numFmtId="43" fontId="6" fillId="0" borderId="12" xfId="15" applyFont="1" applyBorder="1" applyAlignment="1">
      <alignment horizontal="right"/>
    </xf>
    <xf numFmtId="0" fontId="16" fillId="0" borderId="0" xfId="0" applyFont="1" applyFill="1" applyAlignment="1">
      <alignment horizontal="center"/>
    </xf>
    <xf numFmtId="0" fontId="16" fillId="0" borderId="0" xfId="0" applyFont="1" applyAlignment="1">
      <alignment horizontal="center"/>
    </xf>
    <xf numFmtId="38" fontId="7" fillId="0" borderId="0" xfId="0" applyNumberFormat="1" applyFont="1" applyFill="1" applyAlignment="1">
      <alignment/>
    </xf>
    <xf numFmtId="38" fontId="7" fillId="0" borderId="0" xfId="0" applyNumberFormat="1" applyFont="1" applyAlignment="1">
      <alignment/>
    </xf>
    <xf numFmtId="180" fontId="6" fillId="0" borderId="10" xfId="15" applyNumberFormat="1" applyFont="1" applyBorder="1" applyAlignment="1">
      <alignment horizontal="right"/>
    </xf>
    <xf numFmtId="171" fontId="7" fillId="0" borderId="0" xfId="0" applyNumberFormat="1" applyFont="1" applyAlignment="1">
      <alignment/>
    </xf>
    <xf numFmtId="43" fontId="6" fillId="0" borderId="0" xfId="15" applyFont="1" applyAlignment="1">
      <alignment horizontal="right"/>
    </xf>
    <xf numFmtId="0" fontId="7" fillId="0" borderId="9" xfId="0" applyFont="1" applyFill="1" applyBorder="1" applyAlignment="1">
      <alignment/>
    </xf>
    <xf numFmtId="0" fontId="7" fillId="0" borderId="6" xfId="0" applyFont="1" applyFill="1" applyBorder="1" applyAlignment="1">
      <alignment/>
    </xf>
    <xf numFmtId="0" fontId="7" fillId="0" borderId="12" xfId="0" applyFont="1" applyFill="1" applyBorder="1" applyAlignment="1">
      <alignment/>
    </xf>
    <xf numFmtId="0" fontId="7" fillId="0" borderId="8" xfId="0" applyFont="1" applyFill="1" applyBorder="1" applyAlignment="1">
      <alignment/>
    </xf>
    <xf numFmtId="0" fontId="7" fillId="0" borderId="3" xfId="0" applyFont="1" applyFill="1" applyBorder="1" applyAlignment="1">
      <alignment horizontal="center"/>
    </xf>
    <xf numFmtId="0" fontId="7" fillId="0" borderId="16" xfId="0" applyFont="1" applyFill="1" applyBorder="1" applyAlignment="1">
      <alignment/>
    </xf>
    <xf numFmtId="0" fontId="7" fillId="0" borderId="7" xfId="0" applyFont="1" applyBorder="1" applyAlignment="1">
      <alignment horizontal="center"/>
    </xf>
    <xf numFmtId="0" fontId="7" fillId="0" borderId="3" xfId="0" applyFont="1" applyFill="1" applyBorder="1" applyAlignment="1">
      <alignment/>
    </xf>
    <xf numFmtId="0" fontId="10" fillId="0" borderId="0" xfId="0" applyFont="1" applyAlignment="1">
      <alignment/>
    </xf>
    <xf numFmtId="9" fontId="7" fillId="0" borderId="0" xfId="21" applyFont="1" applyFill="1" applyAlignment="1">
      <alignment/>
    </xf>
    <xf numFmtId="37" fontId="6" fillId="0" borderId="0" xfId="0" applyNumberFormat="1" applyFont="1" applyFill="1" applyBorder="1" applyAlignment="1">
      <alignment horizontal="right"/>
    </xf>
    <xf numFmtId="0" fontId="8"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justify" vertical="top"/>
    </xf>
    <xf numFmtId="0" fontId="7" fillId="0" borderId="0" xfId="0" applyFont="1" applyFill="1" applyAlignment="1">
      <alignment vertical="top"/>
    </xf>
    <xf numFmtId="172" fontId="6" fillId="0" borderId="0" xfId="15" applyNumberFormat="1" applyFont="1" applyFill="1" applyBorder="1" applyAlignment="1">
      <alignment/>
    </xf>
    <xf numFmtId="0" fontId="7" fillId="0" borderId="0" xfId="0" applyFont="1" applyFill="1" applyAlignment="1">
      <alignment horizontal="center"/>
    </xf>
    <xf numFmtId="172" fontId="7" fillId="0" borderId="0" xfId="15" applyNumberFormat="1" applyFont="1" applyFill="1" applyAlignment="1">
      <alignment vertical="top"/>
    </xf>
    <xf numFmtId="0" fontId="7" fillId="0" borderId="0" xfId="0" applyFont="1" applyFill="1" applyAlignment="1">
      <alignment vertical="center"/>
    </xf>
    <xf numFmtId="43" fontId="7" fillId="0" borderId="0" xfId="15" applyFont="1" applyFill="1" applyAlignment="1">
      <alignment horizontal="justify" vertical="top"/>
    </xf>
    <xf numFmtId="0" fontId="0" fillId="0" borderId="0" xfId="0" applyFill="1" applyAlignment="1">
      <alignment horizontal="justify" vertical="top" wrapText="1"/>
    </xf>
    <xf numFmtId="178" fontId="7" fillId="0" borderId="0" xfId="15" applyNumberFormat="1" applyFont="1" applyFill="1" applyBorder="1" applyAlignment="1">
      <alignment/>
    </xf>
    <xf numFmtId="178" fontId="6" fillId="0" borderId="0" xfId="15" applyNumberFormat="1" applyFont="1" applyFill="1" applyAlignment="1" quotePrefix="1">
      <alignment horizontal="right"/>
    </xf>
    <xf numFmtId="0" fontId="6" fillId="0" borderId="0" xfId="0" applyFont="1" applyFill="1" applyAlignment="1">
      <alignment vertical="top"/>
    </xf>
    <xf numFmtId="0" fontId="6" fillId="0" borderId="0" xfId="0" applyFont="1" applyFill="1" applyAlignment="1">
      <alignment horizontal="center"/>
    </xf>
    <xf numFmtId="172" fontId="6" fillId="0" borderId="0" xfId="15" applyNumberFormat="1" applyFont="1" applyFill="1" applyAlignment="1">
      <alignment horizontal="right"/>
    </xf>
    <xf numFmtId="178" fontId="6" fillId="0" borderId="0" xfId="15" applyNumberFormat="1" applyFont="1" applyFill="1" applyAlignment="1">
      <alignment horizontal="right"/>
    </xf>
    <xf numFmtId="178" fontId="6" fillId="0" borderId="0" xfId="15" applyNumberFormat="1" applyFont="1" applyFill="1" applyAlignment="1">
      <alignment horizontal="center"/>
    </xf>
    <xf numFmtId="178" fontId="7" fillId="0" borderId="0" xfId="15" applyNumberFormat="1" applyFont="1" applyFill="1" applyAlignment="1">
      <alignment/>
    </xf>
    <xf numFmtId="0" fontId="7" fillId="0" borderId="0" xfId="0" applyFont="1" applyFill="1" applyAlignment="1" quotePrefix="1">
      <alignment/>
    </xf>
    <xf numFmtId="180" fontId="7" fillId="0" borderId="1" xfId="15" applyNumberFormat="1" applyFont="1" applyFill="1" applyBorder="1" applyAlignment="1">
      <alignment horizontal="right"/>
    </xf>
    <xf numFmtId="180" fontId="7" fillId="0" borderId="10" xfId="15" applyNumberFormat="1" applyFont="1" applyFill="1" applyBorder="1" applyAlignment="1">
      <alignment horizontal="right"/>
    </xf>
    <xf numFmtId="0" fontId="8" fillId="0" borderId="0" xfId="0" applyFont="1" applyFill="1" applyAlignment="1">
      <alignment horizontal="justify" vertical="top" wrapText="1"/>
    </xf>
    <xf numFmtId="0" fontId="7" fillId="0" borderId="0" xfId="0" applyFont="1" applyFill="1" applyAlignment="1">
      <alignment vertical="top" wrapText="1"/>
    </xf>
    <xf numFmtId="0" fontId="8" fillId="0" borderId="0" xfId="0" applyFont="1" applyFill="1" applyAlignment="1">
      <alignment/>
    </xf>
    <xf numFmtId="178" fontId="7" fillId="0" borderId="20" xfId="15" applyNumberFormat="1" applyFont="1" applyFill="1" applyBorder="1" applyAlignment="1">
      <alignment horizontal="center"/>
    </xf>
    <xf numFmtId="178" fontId="7" fillId="0" borderId="10" xfId="15" applyNumberFormat="1" applyFont="1" applyFill="1" applyBorder="1" applyAlignment="1">
      <alignment/>
    </xf>
    <xf numFmtId="178" fontId="7" fillId="0" borderId="0" xfId="0" applyNumberFormat="1" applyFont="1" applyFill="1" applyAlignment="1">
      <alignment/>
    </xf>
    <xf numFmtId="172" fontId="7" fillId="0" borderId="2" xfId="15" applyNumberFormat="1" applyFont="1" applyFill="1" applyBorder="1" applyAlignment="1">
      <alignment/>
    </xf>
    <xf numFmtId="172" fontId="7" fillId="0" borderId="0" xfId="15" applyNumberFormat="1" applyFont="1" applyFill="1" applyAlignment="1" quotePrefix="1">
      <alignment/>
    </xf>
    <xf numFmtId="180" fontId="6" fillId="0" borderId="6" xfId="0" applyNumberFormat="1" applyFont="1" applyFill="1" applyBorder="1" applyAlignment="1">
      <alignment horizontal="right"/>
    </xf>
    <xf numFmtId="180" fontId="13" fillId="0" borderId="17" xfId="15" applyNumberFormat="1" applyFont="1" applyBorder="1" applyAlignment="1">
      <alignment horizontal="right"/>
    </xf>
    <xf numFmtId="43" fontId="7" fillId="0" borderId="0" xfId="15" applyFont="1" applyFill="1" applyAlignment="1">
      <alignment horizontal="justify" vertical="top" wrapText="1"/>
    </xf>
    <xf numFmtId="43" fontId="7" fillId="0" borderId="0" xfId="0" applyNumberFormat="1" applyFont="1" applyFill="1" applyAlignment="1">
      <alignment/>
    </xf>
    <xf numFmtId="41" fontId="7" fillId="0" borderId="0" xfId="0" applyNumberFormat="1" applyFont="1" applyAlignment="1">
      <alignment horizontal="center"/>
    </xf>
    <xf numFmtId="41" fontId="7" fillId="0" borderId="1" xfId="0" applyNumberFormat="1" applyFont="1" applyBorder="1" applyAlignment="1">
      <alignment/>
    </xf>
    <xf numFmtId="41" fontId="7" fillId="0" borderId="0" xfId="0" applyNumberFormat="1" applyFont="1" applyAlignment="1">
      <alignment/>
    </xf>
    <xf numFmtId="180" fontId="7" fillId="0" borderId="10" xfId="15" applyNumberFormat="1" applyFont="1" applyBorder="1" applyAlignment="1">
      <alignment horizontal="right"/>
    </xf>
    <xf numFmtId="10" fontId="6" fillId="0" borderId="5" xfId="21" applyNumberFormat="1" applyFont="1" applyBorder="1" applyAlignment="1">
      <alignment horizontal="right"/>
    </xf>
    <xf numFmtId="180" fontId="6" fillId="0" borderId="21" xfId="15" applyNumberFormat="1" applyFont="1" applyBorder="1" applyAlignment="1">
      <alignment horizontal="right"/>
    </xf>
    <xf numFmtId="172" fontId="7" fillId="0" borderId="0" xfId="15" applyNumberFormat="1" applyFont="1" applyFill="1" applyBorder="1" applyAlignment="1">
      <alignment horizontal="right"/>
    </xf>
    <xf numFmtId="180" fontId="7" fillId="0" borderId="11" xfId="15" applyNumberFormat="1" applyFont="1" applyBorder="1" applyAlignment="1">
      <alignment horizontal="right"/>
    </xf>
    <xf numFmtId="180" fontId="7" fillId="0" borderId="0" xfId="15" applyNumberFormat="1" applyFont="1" applyFill="1" applyBorder="1" applyAlignment="1">
      <alignment horizontal="right"/>
    </xf>
    <xf numFmtId="180" fontId="7" fillId="0" borderId="18" xfId="15" applyNumberFormat="1" applyFont="1" applyBorder="1" applyAlignment="1">
      <alignment horizontal="right"/>
    </xf>
    <xf numFmtId="178" fontId="7" fillId="0" borderId="2" xfId="15" applyNumberFormat="1" applyFont="1" applyFill="1" applyBorder="1" applyAlignment="1">
      <alignment horizontal="center"/>
    </xf>
    <xf numFmtId="178" fontId="6" fillId="0" borderId="0" xfId="15" applyNumberFormat="1" applyFont="1" applyFill="1" applyBorder="1" applyAlignment="1">
      <alignment horizontal="center"/>
    </xf>
    <xf numFmtId="0" fontId="6" fillId="0" borderId="4" xfId="0" applyNumberFormat="1" applyFont="1" applyBorder="1" applyAlignment="1">
      <alignment horizontal="right"/>
    </xf>
    <xf numFmtId="0" fontId="6" fillId="0" borderId="9" xfId="0" applyNumberFormat="1" applyFont="1" applyFill="1" applyBorder="1" applyAlignment="1">
      <alignment horizontal="right"/>
    </xf>
    <xf numFmtId="0" fontId="6" fillId="0" borderId="12" xfId="15" applyNumberFormat="1" applyFont="1" applyFill="1" applyBorder="1" applyAlignment="1">
      <alignment horizontal="right"/>
    </xf>
    <xf numFmtId="0" fontId="6" fillId="0" borderId="0" xfId="0" applyNumberFormat="1" applyFont="1" applyBorder="1" applyAlignment="1">
      <alignment horizontal="right"/>
    </xf>
    <xf numFmtId="0" fontId="6" fillId="0" borderId="0" xfId="0" applyNumberFormat="1" applyFont="1" applyFill="1" applyBorder="1" applyAlignment="1">
      <alignment horizontal="right"/>
    </xf>
    <xf numFmtId="0" fontId="6" fillId="0" borderId="0" xfId="15" applyNumberFormat="1" applyFont="1" applyFill="1" applyBorder="1" applyAlignment="1">
      <alignment horizontal="right"/>
    </xf>
    <xf numFmtId="0" fontId="11" fillId="0" borderId="0" xfId="0" applyNumberFormat="1" applyFont="1" applyBorder="1" applyAlignment="1">
      <alignment horizontal="right"/>
    </xf>
    <xf numFmtId="0" fontId="7" fillId="0" borderId="0" xfId="15" applyNumberFormat="1" applyFont="1" applyFill="1" applyBorder="1" applyAlignment="1">
      <alignment horizontal="right"/>
    </xf>
    <xf numFmtId="0" fontId="7" fillId="0" borderId="0" xfId="0" applyNumberFormat="1" applyFont="1" applyFill="1" applyBorder="1" applyAlignment="1">
      <alignment horizontal="right"/>
    </xf>
    <xf numFmtId="16" fontId="7" fillId="0" borderId="0" xfId="0" applyNumberFormat="1" applyFont="1" applyFill="1" applyAlignment="1">
      <alignment/>
    </xf>
    <xf numFmtId="0" fontId="7" fillId="0" borderId="0" xfId="0" applyFont="1" applyFill="1" applyAlignment="1">
      <alignment horizontal="left"/>
    </xf>
    <xf numFmtId="0" fontId="6" fillId="0" borderId="3" xfId="0" applyFont="1" applyFill="1" applyBorder="1" applyAlignment="1">
      <alignment horizontal="center"/>
    </xf>
    <xf numFmtId="0" fontId="6" fillId="0" borderId="16" xfId="0" applyFont="1" applyFill="1" applyBorder="1" applyAlignment="1">
      <alignment horizontal="right"/>
    </xf>
    <xf numFmtId="0" fontId="7" fillId="0" borderId="7" xfId="0" applyFont="1" applyFill="1" applyBorder="1" applyAlignment="1">
      <alignment horizontal="center"/>
    </xf>
    <xf numFmtId="0" fontId="7" fillId="0" borderId="8" xfId="0" applyFont="1" applyFill="1" applyBorder="1" applyAlignment="1">
      <alignment horizontal="right"/>
    </xf>
    <xf numFmtId="178" fontId="7" fillId="0" borderId="8" xfId="15" applyNumberFormat="1" applyFont="1" applyFill="1" applyBorder="1" applyAlignment="1" quotePrefix="1">
      <alignment horizontal="right"/>
    </xf>
    <xf numFmtId="0" fontId="6" fillId="0" borderId="4" xfId="0" applyFont="1" applyFill="1" applyBorder="1" applyAlignment="1">
      <alignment horizontal="right"/>
    </xf>
    <xf numFmtId="0" fontId="6" fillId="0" borderId="12" xfId="0" applyFont="1" applyFill="1" applyBorder="1" applyAlignment="1">
      <alignment horizontal="right"/>
    </xf>
    <xf numFmtId="178" fontId="7" fillId="0" borderId="12" xfId="15" applyNumberFormat="1" applyFont="1" applyFill="1" applyBorder="1" applyAlignment="1" quotePrefix="1">
      <alignment horizontal="right"/>
    </xf>
    <xf numFmtId="172" fontId="6" fillId="0" borderId="4" xfId="15" applyNumberFormat="1" applyFont="1" applyFill="1" applyBorder="1" applyAlignment="1">
      <alignment horizontal="right"/>
    </xf>
    <xf numFmtId="172" fontId="6" fillId="0" borderId="12" xfId="15" applyNumberFormat="1" applyFont="1" applyFill="1" applyBorder="1" applyAlignment="1">
      <alignment horizontal="right"/>
    </xf>
    <xf numFmtId="172" fontId="7" fillId="0" borderId="12" xfId="15" applyNumberFormat="1" applyFont="1" applyFill="1" applyBorder="1" applyAlignment="1">
      <alignment/>
    </xf>
    <xf numFmtId="37" fontId="6" fillId="0" borderId="3" xfId="0" applyNumberFormat="1" applyFont="1" applyBorder="1" applyAlignment="1">
      <alignment horizontal="center"/>
    </xf>
    <xf numFmtId="37" fontId="6" fillId="0" borderId="11" xfId="0" applyNumberFormat="1" applyFont="1" applyBorder="1" applyAlignment="1">
      <alignment horizontal="center"/>
    </xf>
    <xf numFmtId="37" fontId="6" fillId="0" borderId="16" xfId="0" applyNumberFormat="1" applyFont="1" applyBorder="1" applyAlignment="1">
      <alignment horizontal="center"/>
    </xf>
    <xf numFmtId="37" fontId="7" fillId="0" borderId="0" xfId="0" applyNumberFormat="1" applyFont="1" applyAlignment="1">
      <alignment horizontal="justify" vertical="center" wrapText="1"/>
    </xf>
    <xf numFmtId="37" fontId="7" fillId="0" borderId="0" xfId="0" applyNumberFormat="1" applyFont="1" applyAlignment="1">
      <alignment horizontal="justify" vertical="top" wrapText="1"/>
    </xf>
    <xf numFmtId="37" fontId="0" fillId="0" borderId="0" xfId="0" applyNumberFormat="1" applyAlignment="1">
      <alignment wrapText="1"/>
    </xf>
    <xf numFmtId="0" fontId="7" fillId="0" borderId="0" xfId="0" applyFont="1" applyFill="1" applyAlignment="1">
      <alignment horizontal="justify" vertical="top" wrapText="1"/>
    </xf>
    <xf numFmtId="37" fontId="6" fillId="0" borderId="0" xfId="0" applyNumberFormat="1" applyFont="1" applyFill="1" applyAlignment="1">
      <alignment horizontal="center"/>
    </xf>
    <xf numFmtId="0" fontId="7" fillId="0" borderId="0" xfId="0" applyFont="1" applyFill="1" applyAlignment="1">
      <alignment wrapText="1"/>
    </xf>
    <xf numFmtId="0" fontId="0" fillId="0" borderId="0" xfId="0" applyFill="1" applyAlignment="1">
      <alignment wrapText="1"/>
    </xf>
    <xf numFmtId="0" fontId="0" fillId="0" borderId="0" xfId="0" applyFill="1" applyAlignment="1">
      <alignment horizontal="justify" vertical="top" wrapText="1"/>
    </xf>
    <xf numFmtId="0" fontId="7" fillId="0" borderId="0" xfId="0" applyFont="1" applyAlignment="1">
      <alignment horizontal="justify" vertical="top" wrapText="1"/>
    </xf>
    <xf numFmtId="0" fontId="0" fillId="0" borderId="0" xfId="0" applyAlignment="1">
      <alignment horizontal="justify" vertical="top" wrapText="1"/>
    </xf>
    <xf numFmtId="172" fontId="6" fillId="0" borderId="0" xfId="15" applyNumberFormat="1" applyFont="1" applyAlignment="1">
      <alignment horizontal="center" vertical="center" wrapText="1"/>
    </xf>
    <xf numFmtId="0" fontId="7" fillId="0" borderId="22" xfId="0" applyFont="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39" fontId="7" fillId="0" borderId="5" xfId="0" applyNumberFormat="1" applyFont="1" applyFill="1" applyBorder="1" applyAlignment="1">
      <alignment horizontal="center"/>
    </xf>
    <xf numFmtId="39" fontId="7" fillId="0" borderId="6" xfId="0" applyNumberFormat="1" applyFont="1" applyFill="1" applyBorder="1" applyAlignment="1">
      <alignment horizontal="center"/>
    </xf>
    <xf numFmtId="0" fontId="12" fillId="0" borderId="0" xfId="0" applyFont="1" applyFill="1" applyAlignment="1">
      <alignment/>
    </xf>
    <xf numFmtId="178" fontId="12" fillId="0" borderId="0" xfId="15"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9525</xdr:rowOff>
    </xdr:from>
    <xdr:to>
      <xdr:col>9</xdr:col>
      <xdr:colOff>885825</xdr:colOff>
      <xdr:row>52</xdr:row>
      <xdr:rowOff>47625</xdr:rowOff>
    </xdr:to>
    <xdr:sp>
      <xdr:nvSpPr>
        <xdr:cNvPr id="1" name="TextBox 1"/>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2002)</a:t>
          </a:r>
        </a:p>
      </xdr:txBody>
    </xdr:sp>
    <xdr:clientData/>
  </xdr:twoCellAnchor>
  <xdr:twoCellAnchor>
    <xdr:from>
      <xdr:col>0</xdr:col>
      <xdr:colOff>9525</xdr:colOff>
      <xdr:row>50</xdr:row>
      <xdr:rowOff>9525</xdr:rowOff>
    </xdr:from>
    <xdr:to>
      <xdr:col>9</xdr:col>
      <xdr:colOff>885825</xdr:colOff>
      <xdr:row>52</xdr:row>
      <xdr:rowOff>47625</xdr:rowOff>
    </xdr:to>
    <xdr:sp>
      <xdr:nvSpPr>
        <xdr:cNvPr id="2" name="TextBox 2"/>
        <xdr:cNvSpPr txBox="1">
          <a:spLocks noChangeArrowheads="1"/>
        </xdr:cNvSpPr>
      </xdr:nvSpPr>
      <xdr:spPr>
        <a:xfrm>
          <a:off x="9525" y="9534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19050</xdr:rowOff>
    </xdr:from>
    <xdr:to>
      <xdr:col>4</xdr:col>
      <xdr:colOff>1038225</xdr:colOff>
      <xdr:row>59</xdr:row>
      <xdr:rowOff>19050</xdr:rowOff>
    </xdr:to>
    <xdr:sp>
      <xdr:nvSpPr>
        <xdr:cNvPr id="1" name="TextBox 1"/>
        <xdr:cNvSpPr txBox="1">
          <a:spLocks noChangeArrowheads="1"/>
        </xdr:cNvSpPr>
      </xdr:nvSpPr>
      <xdr:spPr>
        <a:xfrm>
          <a:off x="28575" y="9248775"/>
          <a:ext cx="5676900" cy="3238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twoCellAnchor>
    <xdr:from>
      <xdr:col>0</xdr:col>
      <xdr:colOff>28575</xdr:colOff>
      <xdr:row>57</xdr:row>
      <xdr:rowOff>19050</xdr:rowOff>
    </xdr:from>
    <xdr:to>
      <xdr:col>5</xdr:col>
      <xdr:colOff>0</xdr:colOff>
      <xdr:row>59</xdr:row>
      <xdr:rowOff>133350</xdr:rowOff>
    </xdr:to>
    <xdr:sp>
      <xdr:nvSpPr>
        <xdr:cNvPr id="2" name="TextBox 3"/>
        <xdr:cNvSpPr txBox="1">
          <a:spLocks noChangeArrowheads="1"/>
        </xdr:cNvSpPr>
      </xdr:nvSpPr>
      <xdr:spPr>
        <a:xfrm>
          <a:off x="28575" y="9248775"/>
          <a:ext cx="5676900" cy="4381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70</xdr:row>
      <xdr:rowOff>152400</xdr:rowOff>
    </xdr:from>
    <xdr:to>
      <xdr:col>5</xdr:col>
      <xdr:colOff>647700</xdr:colOff>
      <xdr:row>73</xdr:row>
      <xdr:rowOff>133350</xdr:rowOff>
    </xdr:to>
    <xdr:sp>
      <xdr:nvSpPr>
        <xdr:cNvPr id="1" name="TextBox 1"/>
        <xdr:cNvSpPr txBox="1">
          <a:spLocks noChangeArrowheads="1"/>
        </xdr:cNvSpPr>
      </xdr:nvSpPr>
      <xdr:spPr>
        <a:xfrm>
          <a:off x="9525" y="11487150"/>
          <a:ext cx="6419850" cy="4667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Statements should be read in conjunction with the Annual Financial Report for the year ended 31 December 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142875</xdr:rowOff>
    </xdr:from>
    <xdr:to>
      <xdr:col>8</xdr:col>
      <xdr:colOff>971550</xdr:colOff>
      <xdr:row>33</xdr:row>
      <xdr:rowOff>0</xdr:rowOff>
    </xdr:to>
    <xdr:sp>
      <xdr:nvSpPr>
        <xdr:cNvPr id="1" name="TextBox 1"/>
        <xdr:cNvSpPr txBox="1">
          <a:spLocks noChangeArrowheads="1"/>
        </xdr:cNvSpPr>
      </xdr:nvSpPr>
      <xdr:spPr>
        <a:xfrm>
          <a:off x="9525" y="5000625"/>
          <a:ext cx="7096125"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2002)</a:t>
          </a:r>
        </a:p>
      </xdr:txBody>
    </xdr:sp>
    <xdr:clientData/>
  </xdr:twoCellAnchor>
  <xdr:twoCellAnchor>
    <xdr:from>
      <xdr:col>0</xdr:col>
      <xdr:colOff>9525</xdr:colOff>
      <xdr:row>30</xdr:row>
      <xdr:rowOff>142875</xdr:rowOff>
    </xdr:from>
    <xdr:to>
      <xdr:col>8</xdr:col>
      <xdr:colOff>971550</xdr:colOff>
      <xdr:row>33</xdr:row>
      <xdr:rowOff>0</xdr:rowOff>
    </xdr:to>
    <xdr:sp>
      <xdr:nvSpPr>
        <xdr:cNvPr id="2" name="TextBox 2"/>
        <xdr:cNvSpPr txBox="1">
          <a:spLocks noChangeArrowheads="1"/>
        </xdr:cNvSpPr>
      </xdr:nvSpPr>
      <xdr:spPr>
        <a:xfrm>
          <a:off x="9525" y="5000625"/>
          <a:ext cx="7096125"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2003)</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21</xdr:row>
      <xdr:rowOff>152400</xdr:rowOff>
    </xdr:from>
    <xdr:to>
      <xdr:col>7</xdr:col>
      <xdr:colOff>952500</xdr:colOff>
      <xdr:row>22</xdr:row>
      <xdr:rowOff>152400</xdr:rowOff>
    </xdr:to>
    <xdr:sp>
      <xdr:nvSpPr>
        <xdr:cNvPr id="1" name="TextBox 6"/>
        <xdr:cNvSpPr txBox="1">
          <a:spLocks noChangeArrowheads="1"/>
        </xdr:cNvSpPr>
      </xdr:nvSpPr>
      <xdr:spPr>
        <a:xfrm>
          <a:off x="238125" y="3552825"/>
          <a:ext cx="6257925"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exceptional items for the current quarter and financial year-to-date ended 31 March 2002.</a:t>
          </a:r>
        </a:p>
      </xdr:txBody>
    </xdr:sp>
    <xdr:clientData/>
  </xdr:twoCellAnchor>
  <xdr:twoCellAnchor>
    <xdr:from>
      <xdr:col>1</xdr:col>
      <xdr:colOff>9525</xdr:colOff>
      <xdr:row>7</xdr:row>
      <xdr:rowOff>9525</xdr:rowOff>
    </xdr:from>
    <xdr:to>
      <xdr:col>7</xdr:col>
      <xdr:colOff>923925</xdr:colOff>
      <xdr:row>11</xdr:row>
      <xdr:rowOff>28575</xdr:rowOff>
    </xdr:to>
    <xdr:sp>
      <xdr:nvSpPr>
        <xdr:cNvPr id="2" name="TextBox 18"/>
        <xdr:cNvSpPr txBox="1">
          <a:spLocks noChangeArrowheads="1"/>
        </xdr:cNvSpPr>
      </xdr:nvSpPr>
      <xdr:spPr>
        <a:xfrm>
          <a:off x="228600" y="1143000"/>
          <a:ext cx="623887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Listing Requirements of Malaysia Securities Exchange Berhad.  The accounting policies and methods of computation adopted by the Group in this interim financial statements are consistent with those adopted in the annual financial report for the year ended 31 December 2002.  
</a:t>
          </a:r>
        </a:p>
      </xdr:txBody>
    </xdr:sp>
    <xdr:clientData/>
  </xdr:twoCellAnchor>
  <xdr:twoCellAnchor>
    <xdr:from>
      <xdr:col>1</xdr:col>
      <xdr:colOff>19050</xdr:colOff>
      <xdr:row>21</xdr:row>
      <xdr:rowOff>152400</xdr:rowOff>
    </xdr:from>
    <xdr:to>
      <xdr:col>7</xdr:col>
      <xdr:colOff>914400</xdr:colOff>
      <xdr:row>23</xdr:row>
      <xdr:rowOff>152400</xdr:rowOff>
    </xdr:to>
    <xdr:sp>
      <xdr:nvSpPr>
        <xdr:cNvPr id="3" name="TextBox 19"/>
        <xdr:cNvSpPr txBox="1">
          <a:spLocks noChangeArrowheads="1"/>
        </xdr:cNvSpPr>
      </xdr:nvSpPr>
      <xdr:spPr>
        <a:xfrm>
          <a:off x="238125" y="3552825"/>
          <a:ext cx="6219825"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1</xdr:col>
      <xdr:colOff>9525</xdr:colOff>
      <xdr:row>32</xdr:row>
      <xdr:rowOff>9525</xdr:rowOff>
    </xdr:from>
    <xdr:to>
      <xdr:col>7</xdr:col>
      <xdr:colOff>885825</xdr:colOff>
      <xdr:row>34</xdr:row>
      <xdr:rowOff>0</xdr:rowOff>
    </xdr:to>
    <xdr:sp>
      <xdr:nvSpPr>
        <xdr:cNvPr id="4" name="TextBox 25"/>
        <xdr:cNvSpPr txBox="1">
          <a:spLocks noChangeArrowheads="1"/>
        </xdr:cNvSpPr>
      </xdr:nvSpPr>
      <xdr:spPr>
        <a:xfrm>
          <a:off x="228600" y="5191125"/>
          <a:ext cx="620077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2003, there was no option being exercised. The equity securities issued by the company for the financial year ended 31 December 2003 are as follows:</a:t>
          </a:r>
        </a:p>
      </xdr:txBody>
    </xdr:sp>
    <xdr:clientData/>
  </xdr:twoCellAnchor>
  <xdr:twoCellAnchor>
    <xdr:from>
      <xdr:col>1</xdr:col>
      <xdr:colOff>19050</xdr:colOff>
      <xdr:row>21</xdr:row>
      <xdr:rowOff>152400</xdr:rowOff>
    </xdr:from>
    <xdr:to>
      <xdr:col>7</xdr:col>
      <xdr:colOff>952500</xdr:colOff>
      <xdr:row>22</xdr:row>
      <xdr:rowOff>152400</xdr:rowOff>
    </xdr:to>
    <xdr:sp>
      <xdr:nvSpPr>
        <xdr:cNvPr id="5" name="TextBox 37"/>
        <xdr:cNvSpPr txBox="1">
          <a:spLocks noChangeArrowheads="1"/>
        </xdr:cNvSpPr>
      </xdr:nvSpPr>
      <xdr:spPr>
        <a:xfrm>
          <a:off x="238125" y="3552825"/>
          <a:ext cx="6257925" cy="161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exceptional items for the current quarter and financial year-to-date ended 31 March 2002.</a:t>
          </a:r>
        </a:p>
      </xdr:txBody>
    </xdr:sp>
    <xdr:clientData/>
  </xdr:twoCellAnchor>
  <xdr:twoCellAnchor>
    <xdr:from>
      <xdr:col>1</xdr:col>
      <xdr:colOff>9525</xdr:colOff>
      <xdr:row>7</xdr:row>
      <xdr:rowOff>9525</xdr:rowOff>
    </xdr:from>
    <xdr:to>
      <xdr:col>7</xdr:col>
      <xdr:colOff>923925</xdr:colOff>
      <xdr:row>11</xdr:row>
      <xdr:rowOff>28575</xdr:rowOff>
    </xdr:to>
    <xdr:sp>
      <xdr:nvSpPr>
        <xdr:cNvPr id="6" name="TextBox 40"/>
        <xdr:cNvSpPr txBox="1">
          <a:spLocks noChangeArrowheads="1"/>
        </xdr:cNvSpPr>
      </xdr:nvSpPr>
      <xdr:spPr>
        <a:xfrm>
          <a:off x="228600" y="1143000"/>
          <a:ext cx="623887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report has been prepared in accordance with MASB 26 Interim Financial Reporting and Chapter 9, part K of the Bursa Malaysia Securities Listing Requirements.  The accounting policies and methods of computation adopted by the Group in this interim financial statements are consistent with those adopted in the annual financial report for the year ended 31 December 2003.  
</a:t>
          </a:r>
        </a:p>
      </xdr:txBody>
    </xdr:sp>
    <xdr:clientData/>
  </xdr:twoCellAnchor>
  <xdr:twoCellAnchor>
    <xdr:from>
      <xdr:col>1</xdr:col>
      <xdr:colOff>19050</xdr:colOff>
      <xdr:row>21</xdr:row>
      <xdr:rowOff>152400</xdr:rowOff>
    </xdr:from>
    <xdr:to>
      <xdr:col>7</xdr:col>
      <xdr:colOff>914400</xdr:colOff>
      <xdr:row>23</xdr:row>
      <xdr:rowOff>152400</xdr:rowOff>
    </xdr:to>
    <xdr:sp>
      <xdr:nvSpPr>
        <xdr:cNvPr id="7" name="TextBox 41"/>
        <xdr:cNvSpPr txBox="1">
          <a:spLocks noChangeArrowheads="1"/>
        </xdr:cNvSpPr>
      </xdr:nvSpPr>
      <xdr:spPr>
        <a:xfrm>
          <a:off x="238125" y="3552825"/>
          <a:ext cx="6219825"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1</xdr:col>
      <xdr:colOff>9525</xdr:colOff>
      <xdr:row>111</xdr:row>
      <xdr:rowOff>142875</xdr:rowOff>
    </xdr:from>
    <xdr:to>
      <xdr:col>7</xdr:col>
      <xdr:colOff>904875</xdr:colOff>
      <xdr:row>114</xdr:row>
      <xdr:rowOff>142875</xdr:rowOff>
    </xdr:to>
    <xdr:sp>
      <xdr:nvSpPr>
        <xdr:cNvPr id="8" name="TextBox 43"/>
        <xdr:cNvSpPr txBox="1">
          <a:spLocks noChangeArrowheads="1"/>
        </xdr:cNvSpPr>
      </xdr:nvSpPr>
      <xdr:spPr>
        <a:xfrm>
          <a:off x="228600" y="18116550"/>
          <a:ext cx="6219825" cy="485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1</xdr:col>
      <xdr:colOff>9525</xdr:colOff>
      <xdr:row>32</xdr:row>
      <xdr:rowOff>9525</xdr:rowOff>
    </xdr:from>
    <xdr:to>
      <xdr:col>7</xdr:col>
      <xdr:colOff>885825</xdr:colOff>
      <xdr:row>34</xdr:row>
      <xdr:rowOff>0</xdr:rowOff>
    </xdr:to>
    <xdr:sp>
      <xdr:nvSpPr>
        <xdr:cNvPr id="9" name="TextBox 46"/>
        <xdr:cNvSpPr txBox="1">
          <a:spLocks noChangeArrowheads="1"/>
        </xdr:cNvSpPr>
      </xdr:nvSpPr>
      <xdr:spPr>
        <a:xfrm>
          <a:off x="228600" y="5191125"/>
          <a:ext cx="6200775"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second quarter of 2004, there was no option being exercised.  The equity securities issued by the company for the financial period ended 30 June 2004 are as follows:</a:t>
          </a:r>
        </a:p>
      </xdr:txBody>
    </xdr:sp>
    <xdr:clientData/>
  </xdr:twoCellAnchor>
  <xdr:twoCellAnchor>
    <xdr:from>
      <xdr:col>1</xdr:col>
      <xdr:colOff>19050</xdr:colOff>
      <xdr:row>65</xdr:row>
      <xdr:rowOff>9525</xdr:rowOff>
    </xdr:from>
    <xdr:to>
      <xdr:col>7</xdr:col>
      <xdr:colOff>923925</xdr:colOff>
      <xdr:row>67</xdr:row>
      <xdr:rowOff>0</xdr:rowOff>
    </xdr:to>
    <xdr:sp>
      <xdr:nvSpPr>
        <xdr:cNvPr id="10" name="TextBox 47"/>
        <xdr:cNvSpPr txBox="1">
          <a:spLocks noChangeArrowheads="1"/>
        </xdr:cNvSpPr>
      </xdr:nvSpPr>
      <xdr:spPr>
        <a:xfrm>
          <a:off x="238125" y="10534650"/>
          <a:ext cx="62293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Group's contingent liabilities and assets since the end of the previous financial year.</a:t>
          </a:r>
        </a:p>
      </xdr:txBody>
    </xdr:sp>
    <xdr:clientData/>
  </xdr:twoCellAnchor>
  <xdr:twoCellAnchor>
    <xdr:from>
      <xdr:col>1</xdr:col>
      <xdr:colOff>19050</xdr:colOff>
      <xdr:row>180</xdr:row>
      <xdr:rowOff>9525</xdr:rowOff>
    </xdr:from>
    <xdr:to>
      <xdr:col>7</xdr:col>
      <xdr:colOff>895350</xdr:colOff>
      <xdr:row>186</xdr:row>
      <xdr:rowOff>9525</xdr:rowOff>
    </xdr:to>
    <xdr:sp>
      <xdr:nvSpPr>
        <xdr:cNvPr id="11" name="TextBox 48"/>
        <xdr:cNvSpPr txBox="1">
          <a:spLocks noChangeArrowheads="1"/>
        </xdr:cNvSpPr>
      </xdr:nvSpPr>
      <xdr:spPr>
        <a:xfrm>
          <a:off x="238125" y="29156025"/>
          <a:ext cx="6200775" cy="9715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year ended 31 December 2003, a first and final dividend of 3% per share less 28% income tax has been approved by the shareholders at the Eleventh Annual General Meeting of the Company on 26 May 2004.  Subsequently on 30 July 2004, the dividend was paid.
For the financial year ended 31 December 2002, the Company paid a first and final dividend of 5% per share less 28% income tax on 29 July 2003.
</a:t>
          </a:r>
        </a:p>
      </xdr:txBody>
    </xdr:sp>
    <xdr:clientData/>
  </xdr:twoCellAnchor>
  <xdr:twoCellAnchor>
    <xdr:from>
      <xdr:col>1</xdr:col>
      <xdr:colOff>9525</xdr:colOff>
      <xdr:row>90</xdr:row>
      <xdr:rowOff>152400</xdr:rowOff>
    </xdr:from>
    <xdr:to>
      <xdr:col>7</xdr:col>
      <xdr:colOff>942975</xdr:colOff>
      <xdr:row>92</xdr:row>
      <xdr:rowOff>152400</xdr:rowOff>
    </xdr:to>
    <xdr:sp>
      <xdr:nvSpPr>
        <xdr:cNvPr id="12" name="TextBox 49"/>
        <xdr:cNvSpPr txBox="1">
          <a:spLocks noChangeArrowheads="1"/>
        </xdr:cNvSpPr>
      </xdr:nvSpPr>
      <xdr:spPr>
        <a:xfrm>
          <a:off x="228600" y="14725650"/>
          <a:ext cx="62579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Directors are of the opinion that the Group will continue to perform satisfactorily in the current financial year.</a:t>
          </a:r>
        </a:p>
      </xdr:txBody>
    </xdr:sp>
    <xdr:clientData/>
  </xdr:twoCellAnchor>
  <xdr:twoCellAnchor>
    <xdr:from>
      <xdr:col>1</xdr:col>
      <xdr:colOff>9525</xdr:colOff>
      <xdr:row>70</xdr:row>
      <xdr:rowOff>19050</xdr:rowOff>
    </xdr:from>
    <xdr:to>
      <xdr:col>7</xdr:col>
      <xdr:colOff>904875</xdr:colOff>
      <xdr:row>80</xdr:row>
      <xdr:rowOff>28575</xdr:rowOff>
    </xdr:to>
    <xdr:sp>
      <xdr:nvSpPr>
        <xdr:cNvPr id="13" name="TextBox 50"/>
        <xdr:cNvSpPr txBox="1">
          <a:spLocks noChangeArrowheads="1"/>
        </xdr:cNvSpPr>
      </xdr:nvSpPr>
      <xdr:spPr>
        <a:xfrm>
          <a:off x="228600" y="11353800"/>
          <a:ext cx="6219825" cy="1628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 has registered a turnover of RM64.96 million in this second quarter as compared to RM84.14 million in the preceding year corresponding period.  The lower turnover was mainly due to lower progressive billings from the property development and construction divisions. 
Correspondently the Group recorded a lower profit before tax of RM1.69 million compared to RM5.0 million in the preceding year corresponding period which was mainly due to higher construction cost and lower contributions from some projects being in their completion stage from the construction division.  Also, in the preceding year corresponding period, there were higher contributions from the property development attributed mainly from the handing over of completed landed and medium cost properties which have a higher margin.</a:t>
          </a:r>
        </a:p>
      </xdr:txBody>
    </xdr:sp>
    <xdr:clientData/>
  </xdr:twoCellAnchor>
  <xdr:twoCellAnchor>
    <xdr:from>
      <xdr:col>1</xdr:col>
      <xdr:colOff>9525</xdr:colOff>
      <xdr:row>83</xdr:row>
      <xdr:rowOff>9525</xdr:rowOff>
    </xdr:from>
    <xdr:to>
      <xdr:col>7</xdr:col>
      <xdr:colOff>952500</xdr:colOff>
      <xdr:row>88</xdr:row>
      <xdr:rowOff>57150</xdr:rowOff>
    </xdr:to>
    <xdr:sp>
      <xdr:nvSpPr>
        <xdr:cNvPr id="14" name="TextBox 51"/>
        <xdr:cNvSpPr txBox="1">
          <a:spLocks noChangeArrowheads="1"/>
        </xdr:cNvSpPr>
      </xdr:nvSpPr>
      <xdr:spPr>
        <a:xfrm>
          <a:off x="228600" y="13449300"/>
          <a:ext cx="6267450" cy="8572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this current quarter, the Group has recorded a higher turnover of RM64.96 million but a lower profit before tax of RM1.69 million compared with a turnover of RM59.41 million and a profit before tax of RM2.84 million in the preceding quarter due to lower contribution by the construction division arising from the significant increase in construction material prices like fuel, steel bars and related products, which eroded the profit margins of the building contracts undertaken by the Group.</a:t>
          </a:r>
        </a:p>
      </xdr:txBody>
    </xdr:sp>
    <xdr:clientData/>
  </xdr:twoCellAnchor>
  <xdr:twoCellAnchor>
    <xdr:from>
      <xdr:col>1</xdr:col>
      <xdr:colOff>19050</xdr:colOff>
      <xdr:row>118</xdr:row>
      <xdr:rowOff>0</xdr:rowOff>
    </xdr:from>
    <xdr:to>
      <xdr:col>7</xdr:col>
      <xdr:colOff>895350</xdr:colOff>
      <xdr:row>120</xdr:row>
      <xdr:rowOff>152400</xdr:rowOff>
    </xdr:to>
    <xdr:sp>
      <xdr:nvSpPr>
        <xdr:cNvPr id="15" name="TextBox 54"/>
        <xdr:cNvSpPr txBox="1">
          <a:spLocks noChangeArrowheads="1"/>
        </xdr:cNvSpPr>
      </xdr:nvSpPr>
      <xdr:spPr>
        <a:xfrm>
          <a:off x="238125" y="19107150"/>
          <a:ext cx="6200775" cy="4762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arising from the sale of unquoted investments or properties for the current quarter.  For the financial year-to-date ended 30 June 2003, the total profit derived from the sale of property was RM948,833. </a:t>
          </a:r>
        </a:p>
      </xdr:txBody>
    </xdr:sp>
    <xdr:clientData/>
  </xdr:twoCellAnchor>
  <xdr:twoCellAnchor>
    <xdr:from>
      <xdr:col>1</xdr:col>
      <xdr:colOff>19050</xdr:colOff>
      <xdr:row>27</xdr:row>
      <xdr:rowOff>9525</xdr:rowOff>
    </xdr:from>
    <xdr:to>
      <xdr:col>7</xdr:col>
      <xdr:colOff>933450</xdr:colOff>
      <xdr:row>29</xdr:row>
      <xdr:rowOff>28575</xdr:rowOff>
    </xdr:to>
    <xdr:sp>
      <xdr:nvSpPr>
        <xdr:cNvPr id="16" name="TextBox 55"/>
        <xdr:cNvSpPr txBox="1">
          <a:spLocks noChangeArrowheads="1"/>
        </xdr:cNvSpPr>
      </xdr:nvSpPr>
      <xdr:spPr>
        <a:xfrm>
          <a:off x="238125" y="4381500"/>
          <a:ext cx="6238875"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There are no changes in estimates reported in prior quarter of the current financial year or prior financial year which have a material effect in the current quarter.</a:t>
          </a:r>
        </a:p>
      </xdr:txBody>
    </xdr:sp>
    <xdr:clientData/>
  </xdr:twoCellAnchor>
  <xdr:twoCellAnchor>
    <xdr:from>
      <xdr:col>1</xdr:col>
      <xdr:colOff>19050</xdr:colOff>
      <xdr:row>164</xdr:row>
      <xdr:rowOff>95250</xdr:rowOff>
    </xdr:from>
    <xdr:to>
      <xdr:col>7</xdr:col>
      <xdr:colOff>895350</xdr:colOff>
      <xdr:row>168</xdr:row>
      <xdr:rowOff>95250</xdr:rowOff>
    </xdr:to>
    <xdr:sp>
      <xdr:nvSpPr>
        <xdr:cNvPr id="17" name="TextBox 57"/>
        <xdr:cNvSpPr txBox="1">
          <a:spLocks noChangeArrowheads="1"/>
        </xdr:cNvSpPr>
      </xdr:nvSpPr>
      <xdr:spPr>
        <a:xfrm>
          <a:off x="238125" y="26650950"/>
          <a:ext cx="6200775" cy="647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As at 26 August 2004, the Group has a Off Balance Sheet Financial Instrument, Forward Exchange Contract, which was entered into with licensed bank in South Africa to cover the Group's commitment in foreign currency transactions.  The contracted rate will be used to translate the underlying foreign currency transactions into South African Rand. </a:t>
          </a:r>
        </a:p>
      </xdr:txBody>
    </xdr:sp>
    <xdr:clientData/>
  </xdr:twoCellAnchor>
  <xdr:twoCellAnchor>
    <xdr:from>
      <xdr:col>1</xdr:col>
      <xdr:colOff>19050</xdr:colOff>
      <xdr:row>143</xdr:row>
      <xdr:rowOff>0</xdr:rowOff>
    </xdr:from>
    <xdr:to>
      <xdr:col>7</xdr:col>
      <xdr:colOff>895350</xdr:colOff>
      <xdr:row>149</xdr:row>
      <xdr:rowOff>0</xdr:rowOff>
    </xdr:to>
    <xdr:sp>
      <xdr:nvSpPr>
        <xdr:cNvPr id="18" name="TextBox 58"/>
        <xdr:cNvSpPr txBox="1">
          <a:spLocks noChangeArrowheads="1"/>
        </xdr:cNvSpPr>
      </xdr:nvSpPr>
      <xdr:spPr>
        <a:xfrm>
          <a:off x="238125" y="23155275"/>
          <a:ext cx="6200775" cy="9715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Company has on 11 August 2004 made an annoucement to seek the approval from its shareholders for the Proposed Share Buy-Back at an Extraordinary General Meeting.
The Company has submitted the draft Circular containing the information on the Proposal to Bursa Malaysia Securities Berhad on 16 August 2004 for their approval.  As at the date of issue of this quarterly report, the Company is still awaiting the reply from them.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83"/>
  <sheetViews>
    <sheetView zoomScaleSheetLayoutView="100" workbookViewId="0" topLeftCell="A1">
      <pane xSplit="2" ySplit="9" topLeftCell="C10" activePane="bottomRight" state="frozen"/>
      <selection pane="topLeft" activeCell="D23" sqref="D23"/>
      <selection pane="topRight" activeCell="D23" sqref="D23"/>
      <selection pane="bottomLeft" activeCell="D23" sqref="D23"/>
      <selection pane="bottomRight" activeCell="D23" sqref="D23"/>
    </sheetView>
  </sheetViews>
  <sheetFormatPr defaultColWidth="9.00390625" defaultRowHeight="15" customHeight="1"/>
  <cols>
    <col min="1" max="1" width="3.125" style="56" customWidth="1"/>
    <col min="2" max="2" width="24.50390625" style="56" customWidth="1"/>
    <col min="3" max="3" width="2.625" style="56" customWidth="1"/>
    <col min="4" max="4" width="11.625" style="88" customWidth="1"/>
    <col min="5" max="5" width="1.4921875" style="56" customWidth="1"/>
    <col min="6" max="6" width="11.625" style="56" customWidth="1"/>
    <col min="7" max="7" width="2.625" style="56" customWidth="1"/>
    <col min="8" max="8" width="11.625" style="84" customWidth="1"/>
    <col min="9" max="9" width="1.625" style="56" customWidth="1"/>
    <col min="10" max="10" width="11.625" style="56" customWidth="1"/>
    <col min="11" max="16384" width="9.00390625" style="56" customWidth="1"/>
  </cols>
  <sheetData>
    <row r="1" ht="15" customHeight="1">
      <c r="A1" s="9" t="s">
        <v>187</v>
      </c>
    </row>
    <row r="2" spans="1:10" ht="15" customHeight="1">
      <c r="A2" s="84" t="s">
        <v>90</v>
      </c>
      <c r="J2" s="1"/>
    </row>
    <row r="3" spans="1:10" ht="15" customHeight="1">
      <c r="A3" s="84" t="s">
        <v>66</v>
      </c>
      <c r="J3" s="1"/>
    </row>
    <row r="4" spans="1:10" ht="15" customHeight="1">
      <c r="A4" s="84"/>
      <c r="J4" s="1"/>
    </row>
    <row r="5" ht="15" customHeight="1">
      <c r="A5" s="84" t="s">
        <v>22</v>
      </c>
    </row>
    <row r="6" ht="15" customHeight="1">
      <c r="A6" s="58"/>
    </row>
    <row r="7" spans="4:10" s="84" customFormat="1" ht="15" customHeight="1">
      <c r="D7" s="246" t="s">
        <v>61</v>
      </c>
      <c r="E7" s="247"/>
      <c r="F7" s="248"/>
      <c r="G7" s="88"/>
      <c r="H7" s="246" t="s">
        <v>62</v>
      </c>
      <c r="I7" s="247"/>
      <c r="J7" s="248"/>
    </row>
    <row r="8" spans="4:10" s="84" customFormat="1" ht="15" customHeight="1">
      <c r="D8" s="95" t="s">
        <v>0</v>
      </c>
      <c r="E8" s="94"/>
      <c r="F8" s="96" t="s">
        <v>213</v>
      </c>
      <c r="G8" s="88"/>
      <c r="H8" s="95" t="s">
        <v>0</v>
      </c>
      <c r="I8" s="94"/>
      <c r="J8" s="96" t="s">
        <v>213</v>
      </c>
    </row>
    <row r="9" spans="4:10" s="84" customFormat="1" ht="15" customHeight="1">
      <c r="D9" s="112" t="s">
        <v>160</v>
      </c>
      <c r="E9" s="113"/>
      <c r="F9" s="114" t="s">
        <v>160</v>
      </c>
      <c r="G9" s="89"/>
      <c r="H9" s="112" t="s">
        <v>160</v>
      </c>
      <c r="I9" s="113"/>
      <c r="J9" s="114" t="s">
        <v>160</v>
      </c>
    </row>
    <row r="10" spans="4:10" ht="15" customHeight="1">
      <c r="D10" s="95"/>
      <c r="E10" s="97"/>
      <c r="F10" s="208"/>
      <c r="G10" s="59"/>
      <c r="H10" s="95"/>
      <c r="I10" s="97"/>
      <c r="J10" s="96"/>
    </row>
    <row r="11" spans="1:10" ht="15" customHeight="1">
      <c r="A11" s="56" t="s">
        <v>177</v>
      </c>
      <c r="D11" s="144">
        <v>64961</v>
      </c>
      <c r="E11" s="53"/>
      <c r="F11" s="145">
        <v>84142</v>
      </c>
      <c r="G11" s="83"/>
      <c r="H11" s="144">
        <v>124375</v>
      </c>
      <c r="I11" s="53"/>
      <c r="J11" s="145">
        <v>162542</v>
      </c>
    </row>
    <row r="12" spans="4:10" ht="15" customHeight="1">
      <c r="D12" s="144"/>
      <c r="E12" s="53"/>
      <c r="F12" s="145"/>
      <c r="G12" s="83"/>
      <c r="H12" s="144"/>
      <c r="I12" s="53"/>
      <c r="J12" s="145"/>
    </row>
    <row r="13" spans="1:10" ht="15" customHeight="1">
      <c r="A13" s="56" t="s">
        <v>4</v>
      </c>
      <c r="D13" s="144">
        <v>-62718</v>
      </c>
      <c r="E13" s="53"/>
      <c r="F13" s="145">
        <v>-78351</v>
      </c>
      <c r="G13" s="83"/>
      <c r="H13" s="144">
        <v>-120480</v>
      </c>
      <c r="I13" s="53"/>
      <c r="J13" s="145">
        <v>-150569</v>
      </c>
    </row>
    <row r="14" spans="4:10" ht="15" customHeight="1">
      <c r="D14" s="144"/>
      <c r="E14" s="53"/>
      <c r="F14" s="145"/>
      <c r="G14" s="83"/>
      <c r="H14" s="144"/>
      <c r="I14" s="53"/>
      <c r="J14" s="145"/>
    </row>
    <row r="15" spans="1:10" ht="15" customHeight="1">
      <c r="A15" s="56" t="s">
        <v>5</v>
      </c>
      <c r="D15" s="146">
        <v>1281</v>
      </c>
      <c r="E15" s="53"/>
      <c r="F15" s="147">
        <v>902</v>
      </c>
      <c r="G15" s="83"/>
      <c r="H15" s="146">
        <v>4256</v>
      </c>
      <c r="I15" s="53"/>
      <c r="J15" s="147">
        <v>1442</v>
      </c>
    </row>
    <row r="16" spans="4:10" ht="15" customHeight="1">
      <c r="D16" s="144"/>
      <c r="E16" s="53"/>
      <c r="F16" s="145"/>
      <c r="G16" s="83"/>
      <c r="H16" s="144"/>
      <c r="I16" s="53"/>
      <c r="J16" s="145"/>
    </row>
    <row r="17" spans="1:10" ht="15" customHeight="1">
      <c r="A17" s="56" t="s">
        <v>3</v>
      </c>
      <c r="D17" s="144">
        <f>+D11+D13+D15</f>
        <v>3524</v>
      </c>
      <c r="E17" s="53"/>
      <c r="F17" s="145">
        <f>SUM(F11:F16)</f>
        <v>6693</v>
      </c>
      <c r="G17" s="83"/>
      <c r="H17" s="144">
        <f>+H11+H13+H15</f>
        <v>8151</v>
      </c>
      <c r="I17" s="53"/>
      <c r="J17" s="145">
        <v>13415</v>
      </c>
    </row>
    <row r="18" spans="4:10" ht="15" customHeight="1">
      <c r="D18" s="216"/>
      <c r="E18" s="53"/>
      <c r="F18" s="145"/>
      <c r="G18" s="83"/>
      <c r="H18" s="216"/>
      <c r="I18" s="53"/>
      <c r="J18" s="145"/>
    </row>
    <row r="19" spans="1:10" ht="15" customHeight="1">
      <c r="A19" s="56" t="s">
        <v>146</v>
      </c>
      <c r="D19" s="144">
        <v>-1837</v>
      </c>
      <c r="E19" s="53"/>
      <c r="F19" s="145">
        <v>-1706</v>
      </c>
      <c r="G19" s="83"/>
      <c r="H19" s="144">
        <v>-3612</v>
      </c>
      <c r="I19" s="53"/>
      <c r="J19" s="145">
        <v>-3317</v>
      </c>
    </row>
    <row r="20" spans="4:10" ht="15" customHeight="1">
      <c r="D20" s="144"/>
      <c r="E20" s="53"/>
      <c r="F20" s="145"/>
      <c r="G20" s="83"/>
      <c r="H20" s="144"/>
      <c r="I20" s="53"/>
      <c r="J20" s="145"/>
    </row>
    <row r="21" spans="1:10" ht="15" customHeight="1">
      <c r="A21" s="56" t="s">
        <v>6</v>
      </c>
      <c r="D21" s="146">
        <v>0</v>
      </c>
      <c r="E21" s="53"/>
      <c r="F21" s="147">
        <v>0</v>
      </c>
      <c r="G21" s="83"/>
      <c r="H21" s="146">
        <v>0</v>
      </c>
      <c r="I21" s="53"/>
      <c r="J21" s="147">
        <v>0</v>
      </c>
    </row>
    <row r="22" spans="4:10" ht="15" customHeight="1">
      <c r="D22" s="144"/>
      <c r="E22" s="53"/>
      <c r="F22" s="145"/>
      <c r="G22" s="83"/>
      <c r="H22" s="144"/>
      <c r="I22" s="53"/>
      <c r="J22" s="145"/>
    </row>
    <row r="23" spans="1:10" ht="15" customHeight="1">
      <c r="A23" s="249" t="s">
        <v>49</v>
      </c>
      <c r="B23" s="249"/>
      <c r="C23" s="86"/>
      <c r="D23" s="144">
        <f>+D17+D19+D21</f>
        <v>1687</v>
      </c>
      <c r="E23" s="53"/>
      <c r="F23" s="145">
        <f>SUM(F17:F22)</f>
        <v>4987</v>
      </c>
      <c r="G23" s="2"/>
      <c r="H23" s="144">
        <f>+H17+H19+H21</f>
        <v>4539</v>
      </c>
      <c r="I23" s="53"/>
      <c r="J23" s="145">
        <v>10098</v>
      </c>
    </row>
    <row r="24" spans="1:10" ht="15" customHeight="1">
      <c r="A24" s="249"/>
      <c r="B24" s="249"/>
      <c r="C24" s="86"/>
      <c r="D24" s="144"/>
      <c r="E24" s="53"/>
      <c r="F24" s="145"/>
      <c r="G24" s="2"/>
      <c r="H24" s="144"/>
      <c r="I24" s="53"/>
      <c r="J24" s="145"/>
    </row>
    <row r="25" spans="4:10" ht="15" customHeight="1">
      <c r="D25" s="144"/>
      <c r="E25" s="53"/>
      <c r="F25" s="145"/>
      <c r="G25" s="2"/>
      <c r="H25" s="144"/>
      <c r="I25" s="53"/>
      <c r="J25" s="145"/>
    </row>
    <row r="26" spans="1:10" ht="15" customHeight="1">
      <c r="A26" s="56" t="s">
        <v>64</v>
      </c>
      <c r="D26" s="144">
        <v>4</v>
      </c>
      <c r="E26" s="53"/>
      <c r="F26" s="145">
        <v>20</v>
      </c>
      <c r="G26" s="2"/>
      <c r="H26" s="144">
        <v>-5</v>
      </c>
      <c r="I26" s="53"/>
      <c r="J26" s="145">
        <v>20</v>
      </c>
    </row>
    <row r="27" spans="1:10" ht="15" customHeight="1">
      <c r="A27" s="56" t="s">
        <v>63</v>
      </c>
      <c r="D27" s="146"/>
      <c r="E27" s="53"/>
      <c r="F27" s="147"/>
      <c r="G27" s="2"/>
      <c r="H27" s="146"/>
      <c r="I27" s="53"/>
      <c r="J27" s="147"/>
    </row>
    <row r="28" spans="4:10" ht="15" customHeight="1">
      <c r="D28" s="144"/>
      <c r="E28" s="53"/>
      <c r="F28" s="145"/>
      <c r="G28" s="2"/>
      <c r="H28" s="144"/>
      <c r="I28" s="53"/>
      <c r="J28" s="145"/>
    </row>
    <row r="29" spans="1:10" ht="15" customHeight="1">
      <c r="A29" s="249" t="s">
        <v>49</v>
      </c>
      <c r="B29" s="249"/>
      <c r="C29" s="86"/>
      <c r="D29" s="144">
        <f>+D23+D26</f>
        <v>1691</v>
      </c>
      <c r="E29" s="53"/>
      <c r="F29" s="145">
        <f>SUM(F23:F28)</f>
        <v>5007</v>
      </c>
      <c r="G29" s="2"/>
      <c r="H29" s="144">
        <f>+H23+H26</f>
        <v>4534</v>
      </c>
      <c r="I29" s="53"/>
      <c r="J29" s="145">
        <v>10118</v>
      </c>
    </row>
    <row r="30" spans="1:10" ht="15" customHeight="1">
      <c r="A30" s="249"/>
      <c r="B30" s="249"/>
      <c r="C30" s="86"/>
      <c r="D30" s="148"/>
      <c r="E30" s="53"/>
      <c r="F30" s="149"/>
      <c r="G30" s="2"/>
      <c r="H30" s="148"/>
      <c r="I30" s="53"/>
      <c r="J30" s="149"/>
    </row>
    <row r="31" spans="4:10" ht="15" customHeight="1">
      <c r="D31" s="144"/>
      <c r="E31" s="53"/>
      <c r="F31" s="145"/>
      <c r="G31" s="2"/>
      <c r="H31" s="144"/>
      <c r="I31" s="53"/>
      <c r="J31" s="145"/>
    </row>
    <row r="32" spans="1:10" ht="15" customHeight="1">
      <c r="A32" s="56" t="s">
        <v>178</v>
      </c>
      <c r="D32" s="146">
        <v>-835</v>
      </c>
      <c r="E32" s="53"/>
      <c r="F32" s="147">
        <v>-1692</v>
      </c>
      <c r="G32" s="2"/>
      <c r="H32" s="146">
        <v>-2286</v>
      </c>
      <c r="I32" s="53"/>
      <c r="J32" s="147">
        <v>-3498</v>
      </c>
    </row>
    <row r="33" spans="4:10" ht="15" customHeight="1">
      <c r="D33" s="144"/>
      <c r="E33" s="53"/>
      <c r="F33" s="145"/>
      <c r="G33" s="2"/>
      <c r="H33" s="144"/>
      <c r="I33" s="53"/>
      <c r="J33" s="145"/>
    </row>
    <row r="34" spans="1:10" ht="15" customHeight="1">
      <c r="A34" s="250" t="s">
        <v>179</v>
      </c>
      <c r="B34" s="251"/>
      <c r="C34" s="87"/>
      <c r="D34" s="144">
        <f>+D29+D32</f>
        <v>856</v>
      </c>
      <c r="E34" s="53"/>
      <c r="F34" s="145">
        <f>SUM(F29:F33)</f>
        <v>3315</v>
      </c>
      <c r="G34" s="2"/>
      <c r="H34" s="144">
        <f>+H29+H32</f>
        <v>2248</v>
      </c>
      <c r="I34" s="53"/>
      <c r="J34" s="145">
        <v>6620</v>
      </c>
    </row>
    <row r="35" spans="1:10" ht="15" customHeight="1">
      <c r="A35" s="251"/>
      <c r="B35" s="251"/>
      <c r="C35" s="87"/>
      <c r="D35" s="148"/>
      <c r="E35" s="53"/>
      <c r="F35" s="149"/>
      <c r="G35" s="2"/>
      <c r="H35" s="148"/>
      <c r="I35" s="53"/>
      <c r="J35" s="149"/>
    </row>
    <row r="36" spans="4:10" ht="15" customHeight="1">
      <c r="D36" s="144"/>
      <c r="E36" s="53"/>
      <c r="F36" s="145"/>
      <c r="G36" s="2"/>
      <c r="H36" s="144"/>
      <c r="I36" s="53"/>
      <c r="J36" s="145"/>
    </row>
    <row r="37" spans="1:10" ht="15" customHeight="1">
      <c r="A37" s="56" t="s">
        <v>186</v>
      </c>
      <c r="D37" s="144">
        <v>-68</v>
      </c>
      <c r="E37" s="53"/>
      <c r="F37" s="145">
        <v>-1021</v>
      </c>
      <c r="G37" s="2"/>
      <c r="H37" s="144">
        <v>-573</v>
      </c>
      <c r="I37" s="53"/>
      <c r="J37" s="145">
        <v>-2259</v>
      </c>
    </row>
    <row r="38" spans="4:10" ht="15" customHeight="1">
      <c r="D38" s="144"/>
      <c r="E38" s="53"/>
      <c r="F38" s="145"/>
      <c r="G38" s="2"/>
      <c r="H38" s="144"/>
      <c r="I38" s="53"/>
      <c r="J38" s="145"/>
    </row>
    <row r="39" spans="1:10" ht="15" customHeight="1">
      <c r="A39" s="56" t="s">
        <v>65</v>
      </c>
      <c r="D39" s="146"/>
      <c r="E39" s="49"/>
      <c r="F39" s="147">
        <v>0</v>
      </c>
      <c r="G39" s="150"/>
      <c r="H39" s="146"/>
      <c r="I39" s="49"/>
      <c r="J39" s="147">
        <v>0</v>
      </c>
    </row>
    <row r="40" spans="4:10" ht="15" customHeight="1">
      <c r="D40" s="151"/>
      <c r="E40" s="49"/>
      <c r="F40" s="152"/>
      <c r="G40" s="150"/>
      <c r="H40" s="151"/>
      <c r="I40" s="49"/>
      <c r="J40" s="152"/>
    </row>
    <row r="41" spans="1:10" ht="15" customHeight="1">
      <c r="A41" s="85" t="s">
        <v>60</v>
      </c>
      <c r="B41" s="85"/>
      <c r="C41" s="85"/>
      <c r="D41" s="144">
        <f>+D34+D37+D39</f>
        <v>788</v>
      </c>
      <c r="E41" s="53"/>
      <c r="F41" s="145">
        <f>SUM(F34:F40)</f>
        <v>2294</v>
      </c>
      <c r="G41" s="2"/>
      <c r="H41" s="144">
        <f>+H34+H37+H39</f>
        <v>1675</v>
      </c>
      <c r="I41" s="53"/>
      <c r="J41" s="145">
        <v>4361</v>
      </c>
    </row>
    <row r="42" spans="1:10" ht="15" customHeight="1" thickBot="1">
      <c r="A42" s="85"/>
      <c r="B42" s="85"/>
      <c r="C42" s="85"/>
      <c r="D42" s="217"/>
      <c r="E42" s="53"/>
      <c r="F42" s="209"/>
      <c r="G42" s="2"/>
      <c r="H42" s="217"/>
      <c r="I42" s="53"/>
      <c r="J42" s="153"/>
    </row>
    <row r="43" spans="1:10" ht="15" customHeight="1" thickTop="1">
      <c r="A43" s="64"/>
      <c r="B43" s="64"/>
      <c r="C43" s="64"/>
      <c r="D43" s="100"/>
      <c r="E43" s="78"/>
      <c r="F43" s="99"/>
      <c r="G43" s="62"/>
      <c r="H43" s="100"/>
      <c r="I43" s="78"/>
      <c r="J43" s="99"/>
    </row>
    <row r="44" spans="1:10" ht="15" customHeight="1">
      <c r="A44" s="56" t="s">
        <v>9</v>
      </c>
      <c r="D44" s="98"/>
      <c r="E44" s="78"/>
      <c r="F44" s="99"/>
      <c r="G44" s="62"/>
      <c r="H44" s="98"/>
      <c r="I44" s="78"/>
      <c r="J44" s="99"/>
    </row>
    <row r="45" spans="4:10" ht="15" customHeight="1">
      <c r="D45" s="98"/>
      <c r="E45" s="78"/>
      <c r="F45" s="99"/>
      <c r="G45" s="62"/>
      <c r="H45" s="98"/>
      <c r="I45" s="78"/>
      <c r="J45" s="99"/>
    </row>
    <row r="46" spans="1:10" ht="15" customHeight="1">
      <c r="A46" s="56" t="s">
        <v>136</v>
      </c>
      <c r="B46" s="65" t="s">
        <v>234</v>
      </c>
      <c r="C46" s="65"/>
      <c r="D46" s="101">
        <v>0.55</v>
      </c>
      <c r="E46" s="102"/>
      <c r="F46" s="103">
        <v>1.61</v>
      </c>
      <c r="G46" s="66"/>
      <c r="H46" s="101">
        <v>1.18</v>
      </c>
      <c r="I46" s="102"/>
      <c r="J46" s="103">
        <v>3.07</v>
      </c>
    </row>
    <row r="47" spans="2:10" ht="15" customHeight="1">
      <c r="B47" s="65"/>
      <c r="C47" s="65"/>
      <c r="D47" s="104"/>
      <c r="E47" s="105"/>
      <c r="F47" s="106"/>
      <c r="G47" s="67"/>
      <c r="H47" s="104"/>
      <c r="I47" s="105"/>
      <c r="J47" s="106"/>
    </row>
    <row r="48" spans="1:10" ht="15" customHeight="1">
      <c r="A48" s="56" t="s">
        <v>137</v>
      </c>
      <c r="B48" s="65" t="s">
        <v>233</v>
      </c>
      <c r="C48" s="65"/>
      <c r="D48" s="101">
        <v>0.55</v>
      </c>
      <c r="E48" s="102"/>
      <c r="F48" s="103">
        <v>1.61</v>
      </c>
      <c r="G48" s="66"/>
      <c r="H48" s="101">
        <v>1.18</v>
      </c>
      <c r="I48" s="102"/>
      <c r="J48" s="103">
        <v>3.07</v>
      </c>
    </row>
    <row r="49" spans="2:10" ht="15" customHeight="1">
      <c r="B49" s="65"/>
      <c r="C49" s="65"/>
      <c r="D49" s="107"/>
      <c r="E49" s="108"/>
      <c r="F49" s="109"/>
      <c r="G49" s="66"/>
      <c r="H49" s="107"/>
      <c r="I49" s="108"/>
      <c r="J49" s="109"/>
    </row>
    <row r="50" spans="4:10" ht="15" customHeight="1">
      <c r="D50" s="91"/>
      <c r="E50" s="62"/>
      <c r="F50" s="63"/>
      <c r="G50" s="62"/>
      <c r="H50" s="91"/>
      <c r="I50" s="62"/>
      <c r="J50" s="63"/>
    </row>
    <row r="51" spans="4:10" ht="15" customHeight="1">
      <c r="D51" s="90"/>
      <c r="E51" s="60"/>
      <c r="F51" s="60"/>
      <c r="G51" s="61"/>
      <c r="H51" s="93"/>
      <c r="I51" s="61"/>
      <c r="J51" s="60"/>
    </row>
    <row r="52" spans="4:10" ht="15" customHeight="1">
      <c r="D52" s="90"/>
      <c r="E52" s="60"/>
      <c r="F52" s="60"/>
      <c r="G52" s="61"/>
      <c r="H52" s="93"/>
      <c r="I52" s="61"/>
      <c r="J52" s="60"/>
    </row>
    <row r="53" spans="4:10" ht="15" customHeight="1">
      <c r="D53" s="90"/>
      <c r="E53" s="60"/>
      <c r="F53" s="60"/>
      <c r="G53" s="61"/>
      <c r="H53" s="93"/>
      <c r="I53" s="61"/>
      <c r="J53" s="60"/>
    </row>
    <row r="54" spans="4:10" ht="15" customHeight="1">
      <c r="D54" s="90"/>
      <c r="E54" s="60"/>
      <c r="F54" s="60"/>
      <c r="G54" s="61"/>
      <c r="H54" s="93"/>
      <c r="I54" s="61"/>
      <c r="J54" s="60"/>
    </row>
    <row r="55" spans="4:10" ht="15" customHeight="1">
      <c r="D55" s="90"/>
      <c r="E55" s="60"/>
      <c r="F55" s="60"/>
      <c r="G55" s="61"/>
      <c r="H55" s="93"/>
      <c r="I55" s="61"/>
      <c r="J55" s="60"/>
    </row>
    <row r="56" spans="4:10" ht="15" customHeight="1">
      <c r="D56" s="90"/>
      <c r="E56" s="60"/>
      <c r="F56" s="60"/>
      <c r="G56" s="61"/>
      <c r="H56" s="93"/>
      <c r="I56" s="61"/>
      <c r="J56" s="60"/>
    </row>
    <row r="57" spans="4:10" ht="15" customHeight="1">
      <c r="D57" s="90"/>
      <c r="E57" s="60"/>
      <c r="F57" s="60"/>
      <c r="G57" s="61"/>
      <c r="H57" s="93"/>
      <c r="I57" s="61"/>
      <c r="J57" s="61"/>
    </row>
    <row r="58" spans="4:10" ht="15" customHeight="1">
      <c r="D58" s="92"/>
      <c r="E58" s="61"/>
      <c r="F58" s="61"/>
      <c r="G58" s="61"/>
      <c r="H58" s="93"/>
      <c r="I58" s="61"/>
      <c r="J58" s="60"/>
    </row>
    <row r="59" spans="4:10" ht="15" customHeight="1">
      <c r="D59" s="90"/>
      <c r="E59" s="61"/>
      <c r="F59" s="60"/>
      <c r="G59" s="61"/>
      <c r="H59" s="93"/>
      <c r="I59" s="61"/>
      <c r="J59" s="60"/>
    </row>
    <row r="60" spans="4:10" ht="15" customHeight="1">
      <c r="D60" s="90"/>
      <c r="E60" s="61"/>
      <c r="F60" s="60"/>
      <c r="G60" s="61"/>
      <c r="H60" s="93"/>
      <c r="I60" s="61"/>
      <c r="J60" s="61"/>
    </row>
    <row r="61" spans="4:10" ht="15" customHeight="1">
      <c r="D61" s="92"/>
      <c r="E61" s="61"/>
      <c r="F61" s="61"/>
      <c r="G61" s="61"/>
      <c r="H61" s="93"/>
      <c r="I61" s="61"/>
      <c r="J61" s="60"/>
    </row>
    <row r="62" spans="4:10" ht="15" customHeight="1">
      <c r="D62" s="92"/>
      <c r="E62" s="61"/>
      <c r="F62" s="61"/>
      <c r="G62" s="61"/>
      <c r="H62" s="93"/>
      <c r="I62" s="61"/>
      <c r="J62" s="60"/>
    </row>
    <row r="63" spans="4:10" ht="15" customHeight="1">
      <c r="D63" s="92"/>
      <c r="E63" s="61"/>
      <c r="F63" s="61"/>
      <c r="G63" s="61"/>
      <c r="H63" s="93"/>
      <c r="I63" s="61"/>
      <c r="J63" s="60"/>
    </row>
    <row r="64" spans="4:10" ht="15" customHeight="1">
      <c r="D64" s="90"/>
      <c r="E64" s="60"/>
      <c r="F64" s="60"/>
      <c r="G64" s="61"/>
      <c r="H64" s="93"/>
      <c r="I64" s="61"/>
      <c r="J64" s="60"/>
    </row>
    <row r="65" spans="4:10" ht="15" customHeight="1">
      <c r="D65" s="90"/>
      <c r="E65" s="60"/>
      <c r="F65" s="60"/>
      <c r="G65" s="61"/>
      <c r="H65" s="93"/>
      <c r="I65" s="61"/>
      <c r="J65" s="61"/>
    </row>
    <row r="66" spans="4:10" ht="15" customHeight="1">
      <c r="D66" s="90"/>
      <c r="E66" s="60"/>
      <c r="F66" s="60"/>
      <c r="G66" s="61"/>
      <c r="H66" s="93"/>
      <c r="I66" s="61"/>
      <c r="J66" s="61"/>
    </row>
    <row r="67" spans="4:10" ht="15" customHeight="1">
      <c r="D67" s="90"/>
      <c r="E67" s="60"/>
      <c r="F67" s="60"/>
      <c r="G67" s="61"/>
      <c r="H67" s="93"/>
      <c r="I67" s="61"/>
      <c r="J67" s="60"/>
    </row>
    <row r="68" spans="4:10" ht="15" customHeight="1">
      <c r="D68" s="90"/>
      <c r="E68" s="60"/>
      <c r="F68" s="60"/>
      <c r="G68" s="61"/>
      <c r="H68" s="93"/>
      <c r="I68" s="61"/>
      <c r="J68" s="60"/>
    </row>
    <row r="69" spans="4:10" ht="15" customHeight="1">
      <c r="D69" s="90"/>
      <c r="E69" s="60"/>
      <c r="F69" s="60"/>
      <c r="G69" s="61"/>
      <c r="H69" s="93"/>
      <c r="I69" s="61"/>
      <c r="J69" s="60"/>
    </row>
    <row r="70" spans="4:10" ht="15" customHeight="1">
      <c r="D70" s="90"/>
      <c r="E70" s="60"/>
      <c r="F70" s="60"/>
      <c r="G70" s="61"/>
      <c r="H70" s="93"/>
      <c r="I70" s="61"/>
      <c r="J70" s="60"/>
    </row>
    <row r="71" spans="4:10" ht="15" customHeight="1">
      <c r="D71" s="90"/>
      <c r="E71" s="60"/>
      <c r="F71" s="60"/>
      <c r="G71" s="61"/>
      <c r="H71" s="93"/>
      <c r="I71" s="61"/>
      <c r="J71" s="60"/>
    </row>
    <row r="72" spans="4:10" ht="15" customHeight="1">
      <c r="D72" s="90"/>
      <c r="E72" s="60"/>
      <c r="F72" s="60"/>
      <c r="G72" s="61"/>
      <c r="H72" s="93"/>
      <c r="I72" s="61"/>
      <c r="J72" s="60"/>
    </row>
    <row r="73" spans="4:10" ht="15" customHeight="1">
      <c r="D73" s="90"/>
      <c r="E73" s="60"/>
      <c r="F73" s="60"/>
      <c r="G73" s="61"/>
      <c r="H73" s="93"/>
      <c r="I73" s="61"/>
      <c r="J73" s="60"/>
    </row>
    <row r="74" spans="4:10" ht="15" customHeight="1">
      <c r="D74" s="90"/>
      <c r="E74" s="60"/>
      <c r="F74" s="60"/>
      <c r="G74" s="61"/>
      <c r="H74" s="93"/>
      <c r="I74" s="61"/>
      <c r="J74" s="60"/>
    </row>
    <row r="75" spans="4:10" ht="15" customHeight="1">
      <c r="D75" s="90"/>
      <c r="E75" s="60"/>
      <c r="F75" s="60"/>
      <c r="G75" s="61"/>
      <c r="H75" s="93"/>
      <c r="I75" s="61"/>
      <c r="J75" s="60"/>
    </row>
    <row r="76" spans="4:10" ht="15" customHeight="1">
      <c r="D76" s="90"/>
      <c r="E76" s="60"/>
      <c r="F76" s="60"/>
      <c r="G76" s="61"/>
      <c r="H76" s="93"/>
      <c r="I76" s="61"/>
      <c r="J76" s="60"/>
    </row>
    <row r="77" spans="4:10" ht="15" customHeight="1">
      <c r="D77" s="90"/>
      <c r="E77" s="60"/>
      <c r="F77" s="60"/>
      <c r="G77" s="61"/>
      <c r="H77" s="93"/>
      <c r="I77" s="61"/>
      <c r="J77" s="60"/>
    </row>
    <row r="78" spans="4:10" ht="15" customHeight="1">
      <c r="D78" s="90"/>
      <c r="E78" s="60"/>
      <c r="F78" s="60"/>
      <c r="G78" s="61"/>
      <c r="H78" s="93"/>
      <c r="I78" s="61"/>
      <c r="J78" s="60"/>
    </row>
    <row r="79" spans="4:10" ht="15" customHeight="1">
      <c r="D79" s="90"/>
      <c r="E79" s="60"/>
      <c r="F79" s="60"/>
      <c r="G79" s="61"/>
      <c r="H79" s="93"/>
      <c r="I79" s="61"/>
      <c r="J79" s="60"/>
    </row>
    <row r="80" spans="4:10" ht="15" customHeight="1">
      <c r="D80" s="90"/>
      <c r="E80" s="60"/>
      <c r="F80" s="60"/>
      <c r="G80" s="61"/>
      <c r="H80" s="93"/>
      <c r="I80" s="61"/>
      <c r="J80" s="61"/>
    </row>
    <row r="81" spans="4:10" ht="15" customHeight="1">
      <c r="D81" s="90"/>
      <c r="E81" s="60"/>
      <c r="F81" s="60"/>
      <c r="G81" s="61"/>
      <c r="H81" s="93"/>
      <c r="I81" s="61"/>
      <c r="J81" s="61"/>
    </row>
    <row r="82" spans="4:6" ht="15" customHeight="1">
      <c r="D82" s="91"/>
      <c r="E82" s="62"/>
      <c r="F82" s="62"/>
    </row>
    <row r="83" spans="4:6" ht="15" customHeight="1">
      <c r="D83" s="91"/>
      <c r="E83" s="62"/>
      <c r="F83" s="62"/>
    </row>
  </sheetData>
  <mergeCells count="5">
    <mergeCell ref="H7:J7"/>
    <mergeCell ref="A23:B24"/>
    <mergeCell ref="A29:B30"/>
    <mergeCell ref="A34:B35"/>
    <mergeCell ref="D7:F7"/>
  </mergeCells>
  <printOptions horizontalCentered="1"/>
  <pageMargins left="0" right="0" top="0.5"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67"/>
  <sheetViews>
    <sheetView zoomScaleSheetLayoutView="100" workbookViewId="0" topLeftCell="A1">
      <pane xSplit="2" ySplit="8" topLeftCell="C9" activePane="bottomRight" state="frozen"/>
      <selection pane="topLeft" activeCell="D23" sqref="D23"/>
      <selection pane="topRight" activeCell="D23" sqref="D23"/>
      <selection pane="bottomLeft" activeCell="D23" sqref="D23"/>
      <selection pane="bottomRight" activeCell="C9" sqref="C9"/>
    </sheetView>
  </sheetViews>
  <sheetFormatPr defaultColWidth="9.00390625" defaultRowHeight="12.75" customHeight="1"/>
  <cols>
    <col min="1" max="1" width="3.375" style="9" customWidth="1"/>
    <col min="2" max="2" width="40.625" style="10" customWidth="1"/>
    <col min="3" max="3" width="13.625" style="41" customWidth="1"/>
    <col min="4" max="4" width="3.625" style="10" customWidth="1"/>
    <col min="5" max="5" width="13.625" style="50" customWidth="1"/>
    <col min="6" max="16384" width="9.00390625" style="10" customWidth="1"/>
  </cols>
  <sheetData>
    <row r="1" ht="12.75" customHeight="1">
      <c r="A1" s="9" t="s">
        <v>187</v>
      </c>
    </row>
    <row r="2" ht="12.75" customHeight="1">
      <c r="A2" s="84" t="s">
        <v>90</v>
      </c>
    </row>
    <row r="3" ht="12.75" customHeight="1">
      <c r="A3" s="84"/>
    </row>
    <row r="4" ht="12.75" customHeight="1">
      <c r="A4" s="9" t="s">
        <v>23</v>
      </c>
    </row>
    <row r="6" spans="3:5" ht="12.75" customHeight="1">
      <c r="C6" s="224" t="s">
        <v>67</v>
      </c>
      <c r="D6" s="111"/>
      <c r="E6" s="224" t="s">
        <v>68</v>
      </c>
    </row>
    <row r="7" spans="3:5" ht="12.75" customHeight="1">
      <c r="C7" s="225" t="s">
        <v>0</v>
      </c>
      <c r="D7" s="23"/>
      <c r="E7" s="225" t="s">
        <v>212</v>
      </c>
    </row>
    <row r="8" spans="3:5" ht="12.75" customHeight="1">
      <c r="C8" s="226" t="s">
        <v>160</v>
      </c>
      <c r="D8" s="23"/>
      <c r="E8" s="226" t="s">
        <v>160</v>
      </c>
    </row>
    <row r="9" spans="3:5" ht="12.75" customHeight="1">
      <c r="C9" s="119"/>
      <c r="D9" s="23"/>
      <c r="E9" s="115"/>
    </row>
    <row r="10" spans="1:7" ht="12.75" customHeight="1">
      <c r="A10" s="9" t="s">
        <v>192</v>
      </c>
      <c r="C10" s="120">
        <v>31310</v>
      </c>
      <c r="E10" s="116">
        <v>32032</v>
      </c>
      <c r="G10" s="27"/>
    </row>
    <row r="11" spans="1:5" ht="12.75" customHeight="1">
      <c r="A11" s="9" t="s">
        <v>91</v>
      </c>
      <c r="C11" s="120">
        <v>27414</v>
      </c>
      <c r="E11" s="116">
        <v>26828</v>
      </c>
    </row>
    <row r="12" spans="1:5" ht="12.75" customHeight="1">
      <c r="A12" s="9" t="s">
        <v>92</v>
      </c>
      <c r="C12" s="120">
        <v>43</v>
      </c>
      <c r="E12" s="116">
        <v>130</v>
      </c>
    </row>
    <row r="13" spans="1:5" ht="12.75" customHeight="1">
      <c r="A13" s="9" t="s">
        <v>93</v>
      </c>
      <c r="C13" s="120">
        <v>3019</v>
      </c>
      <c r="E13" s="116">
        <v>2850</v>
      </c>
    </row>
    <row r="14" spans="1:5" ht="12.75" customHeight="1">
      <c r="A14" s="9" t="s">
        <v>180</v>
      </c>
      <c r="C14" s="119">
        <v>8077</v>
      </c>
      <c r="E14" s="115">
        <v>9574</v>
      </c>
    </row>
    <row r="15" spans="1:5" ht="12.75" customHeight="1">
      <c r="A15" s="9" t="s">
        <v>1</v>
      </c>
      <c r="C15" s="119">
        <v>2790</v>
      </c>
      <c r="E15" s="115">
        <v>2925</v>
      </c>
    </row>
    <row r="16" spans="3:5" ht="12.75" customHeight="1">
      <c r="C16" s="120"/>
      <c r="E16" s="116"/>
    </row>
    <row r="17" spans="1:5" ht="12.75" customHeight="1">
      <c r="A17" s="9" t="s">
        <v>161</v>
      </c>
      <c r="C17" s="120"/>
      <c r="E17" s="116"/>
    </row>
    <row r="18" spans="2:5" ht="12.75" customHeight="1">
      <c r="B18" s="40" t="s">
        <v>181</v>
      </c>
      <c r="C18" s="120">
        <v>1886</v>
      </c>
      <c r="E18" s="116">
        <v>1725</v>
      </c>
    </row>
    <row r="19" spans="2:5" ht="12.75" customHeight="1">
      <c r="B19" s="40" t="s">
        <v>7</v>
      </c>
      <c r="C19" s="120">
        <f>114909+525</f>
        <v>115434</v>
      </c>
      <c r="E19" s="116">
        <f>96061+1360</f>
        <v>97421</v>
      </c>
    </row>
    <row r="20" spans="2:5" ht="12.75" customHeight="1">
      <c r="B20" s="40" t="s">
        <v>171</v>
      </c>
      <c r="C20" s="120">
        <v>42033</v>
      </c>
      <c r="E20" s="116">
        <v>24919</v>
      </c>
    </row>
    <row r="21" spans="2:6" ht="12.75" customHeight="1">
      <c r="B21" s="40" t="s">
        <v>170</v>
      </c>
      <c r="C21" s="120">
        <v>150833</v>
      </c>
      <c r="E21" s="116">
        <v>155761</v>
      </c>
      <c r="F21" s="27"/>
    </row>
    <row r="22" spans="2:6" ht="12.75" customHeight="1">
      <c r="B22" s="40" t="s">
        <v>2</v>
      </c>
      <c r="C22" s="120">
        <v>6816</v>
      </c>
      <c r="E22" s="116">
        <v>3617</v>
      </c>
      <c r="F22" s="27"/>
    </row>
    <row r="23" spans="2:5" ht="12.75" customHeight="1">
      <c r="B23" s="40" t="s">
        <v>162</v>
      </c>
      <c r="C23" s="120">
        <v>4855</v>
      </c>
      <c r="E23" s="116">
        <v>9765</v>
      </c>
    </row>
    <row r="24" spans="2:6" ht="12.75" customHeight="1">
      <c r="B24" s="40" t="s">
        <v>95</v>
      </c>
      <c r="C24" s="120">
        <v>47446</v>
      </c>
      <c r="E24" s="116">
        <v>44773</v>
      </c>
      <c r="F24" s="27"/>
    </row>
    <row r="25" spans="2:5" ht="12.75" customHeight="1">
      <c r="B25" s="40"/>
      <c r="C25" s="121"/>
      <c r="E25" s="117"/>
    </row>
    <row r="26" spans="3:7" ht="12.75" customHeight="1">
      <c r="C26" s="120">
        <f>SUM(C18:C25)</f>
        <v>369303</v>
      </c>
      <c r="E26" s="116">
        <f>SUM(E18:E25)</f>
        <v>337981</v>
      </c>
      <c r="F26" s="27"/>
      <c r="G26" s="27"/>
    </row>
    <row r="27" spans="3:5" ht="12.75" customHeight="1">
      <c r="C27" s="120"/>
      <c r="E27" s="116"/>
    </row>
    <row r="28" spans="1:5" ht="12.75" customHeight="1">
      <c r="A28" s="9" t="s">
        <v>163</v>
      </c>
      <c r="C28" s="120"/>
      <c r="E28" s="116"/>
    </row>
    <row r="29" spans="2:5" ht="12.75" customHeight="1">
      <c r="B29" s="40" t="s">
        <v>172</v>
      </c>
      <c r="C29" s="120">
        <v>14577</v>
      </c>
      <c r="D29" s="28"/>
      <c r="E29" s="116">
        <v>13208</v>
      </c>
    </row>
    <row r="30" spans="2:5" ht="12.75" customHeight="1">
      <c r="B30" s="40" t="s">
        <v>8</v>
      </c>
      <c r="C30" s="120">
        <v>67461</v>
      </c>
      <c r="E30" s="116">
        <v>61755</v>
      </c>
    </row>
    <row r="31" spans="2:5" ht="12.75" customHeight="1">
      <c r="B31" s="40" t="s">
        <v>94</v>
      </c>
      <c r="C31" s="120">
        <v>74</v>
      </c>
      <c r="D31" s="28"/>
      <c r="E31" s="116">
        <v>200</v>
      </c>
    </row>
    <row r="32" spans="2:5" ht="12.75" customHeight="1">
      <c r="B32" s="40" t="s">
        <v>96</v>
      </c>
      <c r="C32" s="120">
        <v>74570</v>
      </c>
      <c r="E32" s="116">
        <v>55187</v>
      </c>
    </row>
    <row r="33" spans="2:5" ht="12.75" customHeight="1">
      <c r="B33" s="40" t="s">
        <v>97</v>
      </c>
      <c r="C33" s="120">
        <v>1040</v>
      </c>
      <c r="E33" s="116">
        <v>1802</v>
      </c>
    </row>
    <row r="34" spans="2:5" ht="12.75" customHeight="1">
      <c r="B34" s="40" t="s">
        <v>207</v>
      </c>
      <c r="C34" s="120">
        <v>0</v>
      </c>
      <c r="E34" s="116">
        <v>0</v>
      </c>
    </row>
    <row r="35" spans="3:5" ht="12.75" customHeight="1">
      <c r="C35" s="31">
        <f>SUM(C29:C34)</f>
        <v>157722</v>
      </c>
      <c r="E35" s="118">
        <f>SUM(E29:E34)</f>
        <v>132152</v>
      </c>
    </row>
    <row r="36" spans="3:5" ht="12.75" customHeight="1">
      <c r="C36" s="120"/>
      <c r="E36" s="116"/>
    </row>
    <row r="37" spans="1:5" ht="12.75" customHeight="1">
      <c r="A37" s="9" t="s">
        <v>182</v>
      </c>
      <c r="C37" s="121">
        <f>+C26-C35</f>
        <v>211581</v>
      </c>
      <c r="E37" s="117">
        <f>+E26-E35</f>
        <v>205829</v>
      </c>
    </row>
    <row r="38" spans="3:5" ht="12.75" customHeight="1" thickBot="1">
      <c r="C38" s="123">
        <f>+SUM(C10:C15)+C37</f>
        <v>284234</v>
      </c>
      <c r="E38" s="124">
        <f>+SUM(E10:E15)+E37</f>
        <v>280168</v>
      </c>
    </row>
    <row r="39" spans="3:5" ht="12.75" customHeight="1" thickTop="1">
      <c r="C39" s="120"/>
      <c r="E39" s="116"/>
    </row>
    <row r="40" spans="1:5" ht="12.75" customHeight="1">
      <c r="A40" s="9" t="s">
        <v>135</v>
      </c>
      <c r="C40" s="120"/>
      <c r="E40" s="116"/>
    </row>
    <row r="41" spans="1:5" ht="12.75" customHeight="1">
      <c r="A41" s="9" t="s">
        <v>134</v>
      </c>
      <c r="C41" s="120">
        <v>142150</v>
      </c>
      <c r="E41" s="116">
        <v>142150</v>
      </c>
    </row>
    <row r="42" spans="1:5" ht="12.75" customHeight="1">
      <c r="A42" s="9" t="s">
        <v>164</v>
      </c>
      <c r="C42" s="120"/>
      <c r="E42" s="116"/>
    </row>
    <row r="43" spans="2:5" ht="12.75" customHeight="1">
      <c r="B43" s="40" t="s">
        <v>100</v>
      </c>
      <c r="C43" s="120">
        <v>12323</v>
      </c>
      <c r="E43" s="116">
        <v>12323</v>
      </c>
    </row>
    <row r="44" spans="2:6" ht="12.75" customHeight="1">
      <c r="B44" s="40" t="s">
        <v>139</v>
      </c>
      <c r="C44" s="120">
        <v>48993</v>
      </c>
      <c r="D44" s="28"/>
      <c r="E44" s="116">
        <v>47318</v>
      </c>
      <c r="F44" s="27"/>
    </row>
    <row r="45" spans="2:6" ht="12.75" customHeight="1">
      <c r="B45" s="40" t="s">
        <v>99</v>
      </c>
      <c r="C45" s="121">
        <v>4882</v>
      </c>
      <c r="E45" s="117">
        <v>3041</v>
      </c>
      <c r="F45" s="27"/>
    </row>
    <row r="46" spans="3:7" ht="12.75" customHeight="1">
      <c r="C46" s="120">
        <f>SUM(C41:C45)</f>
        <v>208348</v>
      </c>
      <c r="E46" s="116">
        <f>SUM(E41:E45)</f>
        <v>204832</v>
      </c>
      <c r="F46" s="27"/>
      <c r="G46" s="27"/>
    </row>
    <row r="47" spans="3:6" ht="12.75" customHeight="1">
      <c r="C47" s="120"/>
      <c r="E47" s="116"/>
      <c r="F47" s="27"/>
    </row>
    <row r="48" spans="1:5" ht="12.75" customHeight="1">
      <c r="A48" s="9" t="s">
        <v>186</v>
      </c>
      <c r="C48" s="120">
        <v>13924</v>
      </c>
      <c r="E48" s="116">
        <v>13350</v>
      </c>
    </row>
    <row r="49" spans="1:5" ht="12.75" customHeight="1">
      <c r="A49" s="9" t="s">
        <v>141</v>
      </c>
      <c r="C49" s="120">
        <v>59479</v>
      </c>
      <c r="E49" s="116">
        <f>52582+6634</f>
        <v>59216</v>
      </c>
    </row>
    <row r="50" spans="1:6" ht="12.75" customHeight="1">
      <c r="A50" s="9" t="s">
        <v>142</v>
      </c>
      <c r="C50" s="120">
        <v>48</v>
      </c>
      <c r="E50" s="116">
        <v>339</v>
      </c>
      <c r="F50" s="27"/>
    </row>
    <row r="51" spans="1:5" ht="12.75" customHeight="1">
      <c r="A51" s="9" t="s">
        <v>183</v>
      </c>
      <c r="C51" s="120">
        <v>2435</v>
      </c>
      <c r="E51" s="116">
        <v>2431</v>
      </c>
    </row>
    <row r="52" spans="3:5" ht="12.75" customHeight="1" thickBot="1">
      <c r="C52" s="123">
        <f>SUM(C46:C51)</f>
        <v>284234</v>
      </c>
      <c r="E52" s="124">
        <f>SUM(E46:E51)</f>
        <v>280168</v>
      </c>
    </row>
    <row r="53" spans="3:5" ht="12.75" customHeight="1" thickTop="1">
      <c r="C53" s="120"/>
      <c r="E53" s="116"/>
    </row>
    <row r="54" spans="1:5" ht="12.75" customHeight="1">
      <c r="A54" s="13" t="s">
        <v>113</v>
      </c>
      <c r="C54" s="120"/>
      <c r="E54" s="116"/>
    </row>
    <row r="55" spans="1:6" ht="12.75" customHeight="1">
      <c r="A55" s="9" t="s">
        <v>41</v>
      </c>
      <c r="C55" s="143">
        <v>1.41</v>
      </c>
      <c r="D55" s="14"/>
      <c r="E55" s="142">
        <v>1.37</v>
      </c>
      <c r="F55" s="27"/>
    </row>
    <row r="56" spans="3:6" ht="12.75" customHeight="1">
      <c r="C56" s="160"/>
      <c r="E56" s="159"/>
      <c r="F56" s="166"/>
    </row>
    <row r="57" ht="12.75" customHeight="1">
      <c r="C57" s="167"/>
    </row>
    <row r="59" spans="3:5" ht="12.75" customHeight="1">
      <c r="C59" s="122"/>
      <c r="E59" s="79"/>
    </row>
    <row r="62" ht="12.75" customHeight="1">
      <c r="C62" s="167"/>
    </row>
    <row r="66" ht="12.75" customHeight="1">
      <c r="C66" s="167"/>
    </row>
    <row r="67" ht="12.75" customHeight="1">
      <c r="C67" s="167"/>
    </row>
  </sheetData>
  <printOptions horizontalCentered="1"/>
  <pageMargins left="0" right="0" top="0.5" bottom="0"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88"/>
  <sheetViews>
    <sheetView workbookViewId="0" topLeftCell="A1">
      <pane xSplit="2" ySplit="7" topLeftCell="C8" activePane="bottomRight" state="frozen"/>
      <selection pane="topLeft" activeCell="D23" sqref="D23"/>
      <selection pane="topRight" activeCell="D23" sqref="D23"/>
      <selection pane="bottomLeft" activeCell="D23" sqref="D23"/>
      <selection pane="bottomRight" activeCell="D9" sqref="D9"/>
    </sheetView>
  </sheetViews>
  <sheetFormatPr defaultColWidth="9.00390625" defaultRowHeight="12.75" customHeight="1"/>
  <cols>
    <col min="1" max="1" width="40.625" style="10" customWidth="1"/>
    <col min="2" max="2" width="4.625" style="10" customWidth="1"/>
    <col min="3" max="3" width="13.50390625" style="41" customWidth="1"/>
    <col min="4" max="4" width="3.625" style="10" customWidth="1"/>
    <col min="5" max="5" width="13.50390625" style="50" customWidth="1"/>
    <col min="6" max="16384" width="9.00390625" style="10" customWidth="1"/>
  </cols>
  <sheetData>
    <row r="1" ht="12.75" customHeight="1">
      <c r="A1" s="9" t="s">
        <v>187</v>
      </c>
    </row>
    <row r="2" ht="12.75" customHeight="1">
      <c r="A2" s="84" t="s">
        <v>90</v>
      </c>
    </row>
    <row r="4" ht="12.75" customHeight="1">
      <c r="A4" s="9" t="s">
        <v>10</v>
      </c>
    </row>
    <row r="5" spans="3:5" ht="12.75" customHeight="1">
      <c r="C5" s="227" t="s">
        <v>67</v>
      </c>
      <c r="D5" s="57"/>
      <c r="E5" s="230" t="s">
        <v>67</v>
      </c>
    </row>
    <row r="6" spans="3:5" ht="12.75" customHeight="1">
      <c r="C6" s="228" t="s">
        <v>0</v>
      </c>
      <c r="D6" s="57"/>
      <c r="E6" s="232" t="s">
        <v>213</v>
      </c>
    </row>
    <row r="7" spans="3:5" ht="12.75" customHeight="1">
      <c r="C7" s="229" t="s">
        <v>160</v>
      </c>
      <c r="D7" s="23"/>
      <c r="E7" s="231" t="s">
        <v>160</v>
      </c>
    </row>
    <row r="8" spans="3:5" ht="12.75" customHeight="1">
      <c r="C8" s="125"/>
      <c r="D8" s="23"/>
      <c r="E8" s="218"/>
    </row>
    <row r="9" spans="1:5" s="28" customFormat="1" ht="12.75" customHeight="1">
      <c r="A9" s="28" t="s">
        <v>11</v>
      </c>
      <c r="C9" s="110">
        <v>4534</v>
      </c>
      <c r="E9" s="53">
        <v>10118</v>
      </c>
    </row>
    <row r="10" spans="3:5" s="28" customFormat="1" ht="12.75" customHeight="1">
      <c r="C10" s="110"/>
      <c r="E10" s="53"/>
    </row>
    <row r="11" spans="1:5" s="28" customFormat="1" ht="12.75" customHeight="1">
      <c r="A11" s="28" t="s">
        <v>71</v>
      </c>
      <c r="C11" s="110"/>
      <c r="E11" s="53"/>
    </row>
    <row r="12" spans="1:5" s="28" customFormat="1" ht="12.75" customHeight="1">
      <c r="A12" s="28" t="s">
        <v>13</v>
      </c>
      <c r="C12" s="110">
        <v>1633</v>
      </c>
      <c r="E12" s="53">
        <v>3185</v>
      </c>
    </row>
    <row r="13" spans="1:5" s="28" customFormat="1" ht="12.75" customHeight="1">
      <c r="A13" s="28" t="s">
        <v>12</v>
      </c>
      <c r="C13" s="110">
        <v>4705</v>
      </c>
      <c r="E13" s="53">
        <v>5731</v>
      </c>
    </row>
    <row r="14" spans="3:5" s="28" customFormat="1" ht="12.75" customHeight="1">
      <c r="C14" s="110"/>
      <c r="E14" s="53"/>
    </row>
    <row r="15" spans="1:5" s="28" customFormat="1" ht="12.75" customHeight="1">
      <c r="A15" s="28" t="s">
        <v>14</v>
      </c>
      <c r="C15" s="154">
        <f>SUM(C9:C14)</f>
        <v>10872</v>
      </c>
      <c r="E15" s="219">
        <f>SUM(E9:E14)</f>
        <v>19034</v>
      </c>
    </row>
    <row r="16" spans="3:5" s="28" customFormat="1" ht="12.75" customHeight="1">
      <c r="C16" s="110"/>
      <c r="E16" s="53"/>
    </row>
    <row r="17" spans="1:5" s="28" customFormat="1" ht="12.75" customHeight="1">
      <c r="A17" s="28" t="s">
        <v>15</v>
      </c>
      <c r="C17" s="110">
        <v>-8687</v>
      </c>
      <c r="E17" s="53">
        <v>-24160</v>
      </c>
    </row>
    <row r="18" spans="1:5" s="28" customFormat="1" ht="12.75" customHeight="1">
      <c r="A18" s="28" t="s">
        <v>16</v>
      </c>
      <c r="C18" s="110">
        <v>-21902</v>
      </c>
      <c r="E18" s="53">
        <v>6434</v>
      </c>
    </row>
    <row r="19" spans="1:5" s="28" customFormat="1" ht="12.75" customHeight="1">
      <c r="A19" s="28" t="s">
        <v>17</v>
      </c>
      <c r="C19" s="110">
        <v>5812</v>
      </c>
      <c r="E19" s="53">
        <v>11528</v>
      </c>
    </row>
    <row r="20" spans="3:5" s="28" customFormat="1" ht="12.75" customHeight="1">
      <c r="C20" s="155"/>
      <c r="E20" s="126"/>
    </row>
    <row r="21" spans="1:6" s="28" customFormat="1" ht="12.75" customHeight="1">
      <c r="A21" s="28" t="s">
        <v>69</v>
      </c>
      <c r="C21" s="156">
        <f>SUM(C15:C20)</f>
        <v>-13905</v>
      </c>
      <c r="E21" s="220">
        <f>SUM(E15:E20)</f>
        <v>12836</v>
      </c>
      <c r="F21" s="24"/>
    </row>
    <row r="22" spans="3:5" s="28" customFormat="1" ht="12.75" customHeight="1">
      <c r="C22" s="110"/>
      <c r="E22" s="53"/>
    </row>
    <row r="23" spans="1:5" s="28" customFormat="1" ht="12.75" customHeight="1">
      <c r="A23" s="28" t="s">
        <v>173</v>
      </c>
      <c r="C23" s="110">
        <v>-1161</v>
      </c>
      <c r="E23" s="53">
        <v>-2708</v>
      </c>
    </row>
    <row r="24" spans="1:5" s="28" customFormat="1" ht="12.75" customHeight="1">
      <c r="A24" s="28" t="s">
        <v>174</v>
      </c>
      <c r="C24" s="110">
        <v>495</v>
      </c>
      <c r="E24" s="53">
        <v>490</v>
      </c>
    </row>
    <row r="25" spans="1:5" s="28" customFormat="1" ht="12.75" customHeight="1">
      <c r="A25" s="28" t="s">
        <v>242</v>
      </c>
      <c r="C25" s="110">
        <v>-3138</v>
      </c>
      <c r="E25" s="53">
        <v>-7435</v>
      </c>
    </row>
    <row r="26" spans="3:5" s="28" customFormat="1" ht="12.75" customHeight="1">
      <c r="C26" s="110"/>
      <c r="E26" s="53"/>
    </row>
    <row r="27" spans="1:5" s="29" customFormat="1" ht="12.75" customHeight="1">
      <c r="A27" s="29" t="s">
        <v>243</v>
      </c>
      <c r="C27" s="157">
        <f>SUM(C21:C26)</f>
        <v>-17709</v>
      </c>
      <c r="E27" s="221">
        <f>SUM(E21:E26)</f>
        <v>3183</v>
      </c>
    </row>
    <row r="28" spans="3:5" s="28" customFormat="1" ht="12.75" customHeight="1">
      <c r="C28" s="110"/>
      <c r="E28" s="53"/>
    </row>
    <row r="29" spans="1:5" s="28" customFormat="1" ht="12.75" customHeight="1">
      <c r="A29" s="28" t="s">
        <v>244</v>
      </c>
      <c r="C29" s="110"/>
      <c r="E29" s="53"/>
    </row>
    <row r="30" spans="1:5" s="28" customFormat="1" ht="12.75" customHeight="1">
      <c r="A30" s="28" t="s">
        <v>36</v>
      </c>
      <c r="C30" s="110">
        <v>946</v>
      </c>
      <c r="E30" s="53">
        <v>-7480</v>
      </c>
    </row>
    <row r="31" spans="1:5" s="28" customFormat="1" ht="12.75" customHeight="1">
      <c r="A31" s="28" t="s">
        <v>37</v>
      </c>
      <c r="C31" s="110">
        <v>-4032</v>
      </c>
      <c r="E31" s="53">
        <v>-765</v>
      </c>
    </row>
    <row r="32" spans="1:5" s="28" customFormat="1" ht="12.75" customHeight="1">
      <c r="A32" s="28" t="s">
        <v>249</v>
      </c>
      <c r="C32" s="110">
        <v>24</v>
      </c>
      <c r="E32" s="53">
        <v>0</v>
      </c>
    </row>
    <row r="33" spans="1:5" s="28" customFormat="1" ht="12.75" customHeight="1">
      <c r="A33" s="28" t="s">
        <v>251</v>
      </c>
      <c r="C33" s="110">
        <v>187</v>
      </c>
      <c r="E33" s="53">
        <v>0</v>
      </c>
    </row>
    <row r="34" spans="1:5" s="28" customFormat="1" ht="12.75" customHeight="1">
      <c r="A34" s="56"/>
      <c r="C34" s="110"/>
      <c r="E34" s="53"/>
    </row>
    <row r="35" spans="1:5" s="29" customFormat="1" ht="12.75" customHeight="1">
      <c r="A35" s="29" t="s">
        <v>245</v>
      </c>
      <c r="C35" s="157">
        <f>SUM(C30:C34)</f>
        <v>-2875</v>
      </c>
      <c r="E35" s="221">
        <f>SUM(E30:E34)</f>
        <v>-8245</v>
      </c>
    </row>
    <row r="36" spans="1:5" s="28" customFormat="1" ht="12.75" customHeight="1">
      <c r="A36" s="56"/>
      <c r="C36" s="110"/>
      <c r="E36" s="53"/>
    </row>
    <row r="37" spans="1:5" s="28" customFormat="1" ht="12.75" customHeight="1">
      <c r="A37" s="28" t="s">
        <v>246</v>
      </c>
      <c r="C37" s="110"/>
      <c r="E37" s="53"/>
    </row>
    <row r="38" spans="1:5" s="28" customFormat="1" ht="12.75" customHeight="1">
      <c r="A38" s="28" t="s">
        <v>51</v>
      </c>
      <c r="C38" s="110">
        <v>-542</v>
      </c>
      <c r="E38" s="53">
        <v>-1723</v>
      </c>
    </row>
    <row r="39" spans="1:5" s="28" customFormat="1" ht="12.75" customHeight="1">
      <c r="A39" s="28" t="s">
        <v>18</v>
      </c>
      <c r="C39" s="110">
        <v>13707</v>
      </c>
      <c r="E39" s="53">
        <v>5275</v>
      </c>
    </row>
    <row r="40" spans="1:5" s="28" customFormat="1" ht="12.75" customHeight="1">
      <c r="A40" s="28" t="s">
        <v>50</v>
      </c>
      <c r="C40" s="110">
        <v>0</v>
      </c>
      <c r="E40" s="53">
        <v>0</v>
      </c>
    </row>
    <row r="41" spans="1:5" s="28" customFormat="1" ht="12.75" customHeight="1">
      <c r="A41" s="28" t="s">
        <v>115</v>
      </c>
      <c r="C41" s="110">
        <v>0</v>
      </c>
      <c r="E41" s="53">
        <v>0</v>
      </c>
    </row>
    <row r="42" spans="1:5" s="28" customFormat="1" ht="12.75" customHeight="1">
      <c r="A42" s="28" t="s">
        <v>116</v>
      </c>
      <c r="C42" s="110">
        <v>0</v>
      </c>
      <c r="E42" s="53">
        <v>-3240</v>
      </c>
    </row>
    <row r="43" spans="3:5" s="28" customFormat="1" ht="12.75" customHeight="1">
      <c r="C43" s="110"/>
      <c r="E43" s="53"/>
    </row>
    <row r="44" spans="1:5" s="29" customFormat="1" ht="12.75" customHeight="1">
      <c r="A44" s="29" t="s">
        <v>70</v>
      </c>
      <c r="C44" s="157">
        <f>SUM(C38:C43)</f>
        <v>13165</v>
      </c>
      <c r="E44" s="221">
        <f>SUM(E38:E43)</f>
        <v>312</v>
      </c>
    </row>
    <row r="45" spans="3:5" s="28" customFormat="1" ht="12.75" customHeight="1">
      <c r="C45" s="110"/>
      <c r="E45" s="53"/>
    </row>
    <row r="46" spans="1:5" s="28" customFormat="1" ht="12.75" customHeight="1">
      <c r="A46" s="28" t="s">
        <v>20</v>
      </c>
      <c r="C46" s="110">
        <f>+C27+C35+C44</f>
        <v>-7419</v>
      </c>
      <c r="E46" s="53">
        <f>+E27+E35+E44</f>
        <v>-4750</v>
      </c>
    </row>
    <row r="47" spans="3:5" s="28" customFormat="1" ht="12.75" customHeight="1">
      <c r="C47" s="110"/>
      <c r="E47" s="53"/>
    </row>
    <row r="48" spans="1:5" s="28" customFormat="1" ht="12.75" customHeight="1">
      <c r="A48" s="28" t="s">
        <v>19</v>
      </c>
      <c r="C48" s="110">
        <v>4019</v>
      </c>
      <c r="E48" s="53">
        <v>-1074</v>
      </c>
    </row>
    <row r="49" spans="3:5" s="28" customFormat="1" ht="12.75" customHeight="1">
      <c r="C49" s="110"/>
      <c r="E49" s="53"/>
    </row>
    <row r="50" spans="1:5" s="28" customFormat="1" ht="12.75" customHeight="1">
      <c r="A50" s="28" t="s">
        <v>21</v>
      </c>
      <c r="C50" s="110">
        <v>-41</v>
      </c>
      <c r="E50" s="53">
        <v>-1036</v>
      </c>
    </row>
    <row r="51" spans="3:6" s="28" customFormat="1" ht="12.75" customHeight="1">
      <c r="C51" s="110"/>
      <c r="E51" s="53"/>
      <c r="F51" s="161"/>
    </row>
    <row r="52" spans="1:6" s="28" customFormat="1" ht="12.75" customHeight="1" thickBot="1">
      <c r="A52" s="28" t="s">
        <v>237</v>
      </c>
      <c r="C52" s="165">
        <f>SUM(C46:C50)</f>
        <v>-3441</v>
      </c>
      <c r="E52" s="215">
        <f>SUM(E46:E50)</f>
        <v>-6860</v>
      </c>
      <c r="F52" s="161"/>
    </row>
    <row r="53" spans="3:6" s="28" customFormat="1" ht="12.75" customHeight="1" thickTop="1">
      <c r="C53" s="110"/>
      <c r="E53" s="53"/>
      <c r="F53" s="161"/>
    </row>
    <row r="54" ht="12.75" customHeight="1">
      <c r="A54" s="9" t="str">
        <f>+A1</f>
        <v>MITRAJAYA HOLDINGS BERHAD (268257-T)</v>
      </c>
    </row>
    <row r="55" ht="12.75" customHeight="1">
      <c r="A55" s="9" t="str">
        <f>+A2</f>
        <v>INTERIM FINANCIAL REPORT FOR THE PERIOD ENDED 30 JUNE 2004</v>
      </c>
    </row>
    <row r="57" ht="12.75" customHeight="1">
      <c r="A57" s="9" t="s">
        <v>88</v>
      </c>
    </row>
    <row r="58" ht="12.75" customHeight="1">
      <c r="A58" s="9"/>
    </row>
    <row r="59" spans="1:6" s="28" customFormat="1" ht="12.75" customHeight="1">
      <c r="A59" s="29" t="s">
        <v>38</v>
      </c>
      <c r="C59" s="110"/>
      <c r="E59" s="53"/>
      <c r="F59" s="162"/>
    </row>
    <row r="60" spans="3:5" s="28" customFormat="1" ht="12.75" customHeight="1">
      <c r="C60" s="110"/>
      <c r="E60" s="53"/>
    </row>
    <row r="61" spans="1:5" s="28" customFormat="1" ht="12.75" customHeight="1">
      <c r="A61" s="10" t="s">
        <v>35</v>
      </c>
      <c r="C61" s="110">
        <v>47446</v>
      </c>
      <c r="E61" s="53">
        <v>34057</v>
      </c>
    </row>
    <row r="62" spans="1:5" s="28" customFormat="1" ht="12.75" customHeight="1">
      <c r="A62" s="28" t="s">
        <v>247</v>
      </c>
      <c r="C62" s="110">
        <v>4855</v>
      </c>
      <c r="E62" s="53">
        <v>1147</v>
      </c>
    </row>
    <row r="63" spans="1:5" s="28" customFormat="1" ht="12.75" customHeight="1">
      <c r="A63" s="28" t="s">
        <v>248</v>
      </c>
      <c r="C63" s="155">
        <v>-8606</v>
      </c>
      <c r="E63" s="126">
        <v>-9990</v>
      </c>
    </row>
    <row r="64" spans="3:5" s="28" customFormat="1" ht="12.75" customHeight="1">
      <c r="C64" s="110">
        <f>SUM(C61:C63)</f>
        <v>43695</v>
      </c>
      <c r="E64" s="53">
        <f>SUM(E61:E63)</f>
        <v>25214</v>
      </c>
    </row>
    <row r="65" spans="1:5" s="28" customFormat="1" ht="12.75" customHeight="1">
      <c r="A65" s="28" t="s">
        <v>85</v>
      </c>
      <c r="C65" s="110"/>
      <c r="E65" s="53"/>
    </row>
    <row r="66" spans="1:5" s="28" customFormat="1" ht="12.75" customHeight="1">
      <c r="A66" s="163" t="s">
        <v>86</v>
      </c>
      <c r="C66" s="110"/>
      <c r="E66" s="53"/>
    </row>
    <row r="67" spans="1:5" s="28" customFormat="1" ht="12.75" customHeight="1">
      <c r="A67" s="163" t="s">
        <v>87</v>
      </c>
      <c r="C67" s="110">
        <v>-46133</v>
      </c>
      <c r="E67" s="53">
        <v>-32074</v>
      </c>
    </row>
    <row r="68" spans="1:5" s="28" customFormat="1" ht="12.75" customHeight="1">
      <c r="A68" s="164" t="s">
        <v>250</v>
      </c>
      <c r="C68" s="110">
        <v>-1003</v>
      </c>
      <c r="E68" s="53">
        <v>0</v>
      </c>
    </row>
    <row r="69" spans="3:5" s="28" customFormat="1" ht="12.75" customHeight="1" thickBot="1">
      <c r="C69" s="165">
        <f>SUM(C64:C68)</f>
        <v>-3441</v>
      </c>
      <c r="E69" s="215">
        <f>SUM(E64:E68)</f>
        <v>-6860</v>
      </c>
    </row>
    <row r="70" spans="3:5" s="28" customFormat="1" ht="12.75" customHeight="1" thickTop="1">
      <c r="C70" s="33"/>
      <c r="E70" s="5"/>
    </row>
    <row r="71" spans="3:5" s="28" customFormat="1" ht="12.75" customHeight="1">
      <c r="C71" s="33"/>
      <c r="E71" s="5"/>
    </row>
    <row r="72" spans="3:5" s="28" customFormat="1" ht="12.75" customHeight="1">
      <c r="C72" s="33"/>
      <c r="E72" s="5"/>
    </row>
    <row r="73" spans="3:5" s="28" customFormat="1" ht="12.75" customHeight="1">
      <c r="C73" s="33"/>
      <c r="E73" s="5"/>
    </row>
    <row r="74" spans="3:5" s="28" customFormat="1" ht="12.75" customHeight="1">
      <c r="C74" s="125"/>
      <c r="E74" s="218"/>
    </row>
    <row r="75" spans="3:5" s="28" customFormat="1" ht="12.75" customHeight="1">
      <c r="C75" s="33"/>
      <c r="E75" s="218"/>
    </row>
    <row r="76" spans="3:5" s="28" customFormat="1" ht="12.75" customHeight="1">
      <c r="C76" s="33" t="s">
        <v>140</v>
      </c>
      <c r="E76" s="5"/>
    </row>
    <row r="77" spans="3:5" s="28" customFormat="1" ht="12.75" customHeight="1">
      <c r="C77" s="33"/>
      <c r="E77" s="5"/>
    </row>
    <row r="78" spans="3:5" s="28" customFormat="1" ht="12.75" customHeight="1">
      <c r="C78" s="33"/>
      <c r="E78" s="5"/>
    </row>
    <row r="79" spans="3:5" s="28" customFormat="1" ht="12.75" customHeight="1">
      <c r="C79" s="33"/>
      <c r="E79" s="5"/>
    </row>
    <row r="80" spans="3:5" s="28" customFormat="1" ht="12.75" customHeight="1">
      <c r="C80" s="33"/>
      <c r="E80" s="5"/>
    </row>
    <row r="81" spans="3:5" s="28" customFormat="1" ht="12.75" customHeight="1">
      <c r="C81" s="33"/>
      <c r="E81" s="5"/>
    </row>
    <row r="82" spans="3:5" s="28" customFormat="1" ht="12.75" customHeight="1">
      <c r="C82" s="33"/>
      <c r="E82" s="5"/>
    </row>
    <row r="83" spans="3:5" s="28" customFormat="1" ht="12.75" customHeight="1">
      <c r="C83" s="33"/>
      <c r="E83" s="5"/>
    </row>
    <row r="84" spans="3:5" s="28" customFormat="1" ht="12.75" customHeight="1">
      <c r="C84" s="33"/>
      <c r="E84" s="5"/>
    </row>
    <row r="85" ht="12.75" customHeight="1">
      <c r="E85" s="5"/>
    </row>
    <row r="87" ht="12.75" customHeight="1">
      <c r="C87" s="122"/>
    </row>
    <row r="88" ht="12.75" customHeight="1">
      <c r="E88" s="79"/>
    </row>
  </sheetData>
  <printOptions horizontalCentered="1"/>
  <pageMargins left="0.5" right="0" top="0.5" bottom="0" header="0" footer="0"/>
  <pageSetup horizontalDpi="600" verticalDpi="600" orientation="portrait" paperSize="9" r:id="rId2"/>
  <rowBreaks count="1" manualBreakCount="1">
    <brk id="5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workbookViewId="0" topLeftCell="A1">
      <pane xSplit="2" ySplit="9" topLeftCell="C10" activePane="bottomRight" state="frozen"/>
      <selection pane="topLeft" activeCell="D23" sqref="D23"/>
      <selection pane="topRight" activeCell="D23" sqref="D23"/>
      <selection pane="bottomLeft" activeCell="D23" sqref="D23"/>
      <selection pane="bottomRight" activeCell="D23" sqref="D23"/>
    </sheetView>
  </sheetViews>
  <sheetFormatPr defaultColWidth="9.00390625" defaultRowHeight="12.75" customHeight="1"/>
  <cols>
    <col min="1" max="1" width="32.125" style="10" customWidth="1"/>
    <col min="2" max="2" width="2.625" style="10" customWidth="1"/>
    <col min="3" max="3" width="13.625" style="10" customWidth="1"/>
    <col min="4" max="4" width="1.625" style="10" customWidth="1"/>
    <col min="5" max="5" width="13.625" style="10" customWidth="1"/>
    <col min="6" max="6" width="1.625" style="10" customWidth="1"/>
    <col min="7" max="7" width="13.625" style="10" customWidth="1"/>
    <col min="8" max="8" width="1.625" style="10" customWidth="1"/>
    <col min="9" max="9" width="13.625" style="10" customWidth="1"/>
    <col min="10" max="16384" width="9.00390625" style="10" customWidth="1"/>
  </cols>
  <sheetData>
    <row r="1" spans="1:4" ht="12.75" customHeight="1">
      <c r="A1" s="9" t="s">
        <v>187</v>
      </c>
      <c r="B1" s="84"/>
      <c r="D1" s="3"/>
    </row>
    <row r="2" spans="1:4" ht="12.75" customHeight="1">
      <c r="A2" s="84" t="s">
        <v>90</v>
      </c>
      <c r="B2" s="84"/>
      <c r="D2" s="3"/>
    </row>
    <row r="3" ht="12.75" customHeight="1">
      <c r="D3" s="3"/>
    </row>
    <row r="4" spans="1:2" ht="12.75" customHeight="1">
      <c r="A4" s="9" t="s">
        <v>39</v>
      </c>
      <c r="B4" s="9"/>
    </row>
    <row r="6" spans="3:9" ht="12.75" customHeight="1">
      <c r="C6" s="15"/>
      <c r="D6" s="15"/>
      <c r="E6" s="15" t="s">
        <v>145</v>
      </c>
      <c r="F6" s="15"/>
      <c r="G6" s="32"/>
      <c r="H6" s="15"/>
      <c r="I6" s="15"/>
    </row>
    <row r="7" spans="3:9" ht="12.75" customHeight="1">
      <c r="C7" s="15" t="s">
        <v>24</v>
      </c>
      <c r="D7" s="15"/>
      <c r="E7" s="15" t="s">
        <v>25</v>
      </c>
      <c r="F7" s="15"/>
      <c r="G7" s="15" t="s">
        <v>143</v>
      </c>
      <c r="H7" s="15"/>
      <c r="I7" s="15"/>
    </row>
    <row r="8" spans="3:9" ht="12.75" customHeight="1">
      <c r="C8" s="15" t="s">
        <v>144</v>
      </c>
      <c r="D8" s="15"/>
      <c r="E8" s="15" t="s">
        <v>144</v>
      </c>
      <c r="F8" s="15"/>
      <c r="G8" s="15" t="s">
        <v>26</v>
      </c>
      <c r="H8" s="15"/>
      <c r="I8" s="15" t="s">
        <v>147</v>
      </c>
    </row>
    <row r="9" spans="3:9" ht="12.75" customHeight="1">
      <c r="C9" s="15" t="s">
        <v>160</v>
      </c>
      <c r="D9" s="15"/>
      <c r="E9" s="15" t="s">
        <v>160</v>
      </c>
      <c r="F9" s="15"/>
      <c r="G9" s="15" t="s">
        <v>160</v>
      </c>
      <c r="H9" s="15"/>
      <c r="I9" s="15" t="s">
        <v>160</v>
      </c>
    </row>
    <row r="10" spans="3:9" ht="12.75" customHeight="1">
      <c r="C10" s="15"/>
      <c r="D10" s="15"/>
      <c r="E10" s="15"/>
      <c r="F10" s="15"/>
      <c r="G10" s="15"/>
      <c r="H10" s="15"/>
      <c r="I10" s="15"/>
    </row>
    <row r="11" spans="1:9" ht="12.75" customHeight="1">
      <c r="A11" s="176" t="s">
        <v>221</v>
      </c>
      <c r="C11" s="7"/>
      <c r="E11" s="7"/>
      <c r="G11" s="7"/>
      <c r="I11" s="7"/>
    </row>
    <row r="12" spans="1:9" ht="12.75" customHeight="1">
      <c r="A12" s="10" t="s">
        <v>235</v>
      </c>
      <c r="C12" s="68">
        <v>142150</v>
      </c>
      <c r="E12" s="68">
        <v>15364</v>
      </c>
      <c r="G12" s="68">
        <v>47318</v>
      </c>
      <c r="I12" s="68">
        <f>SUM(C12:H12)</f>
        <v>204832</v>
      </c>
    </row>
    <row r="13" spans="3:9" ht="12.75" customHeight="1">
      <c r="C13" s="68"/>
      <c r="E13" s="68"/>
      <c r="G13" s="68"/>
      <c r="I13" s="68"/>
    </row>
    <row r="14" spans="1:9" ht="12.75" customHeight="1">
      <c r="A14" s="10" t="s">
        <v>59</v>
      </c>
      <c r="C14" s="69">
        <v>0</v>
      </c>
      <c r="D14" s="18"/>
      <c r="E14" s="69">
        <v>1841</v>
      </c>
      <c r="F14" s="18"/>
      <c r="G14" s="80">
        <v>1675</v>
      </c>
      <c r="H14" s="18"/>
      <c r="I14" s="68">
        <f>SUM(C14:H14)</f>
        <v>3516</v>
      </c>
    </row>
    <row r="15" spans="3:9" ht="12.75" customHeight="1">
      <c r="C15" s="71"/>
      <c r="D15" s="18"/>
      <c r="E15" s="71"/>
      <c r="F15" s="18"/>
      <c r="G15" s="71"/>
      <c r="H15" s="18"/>
      <c r="I15" s="71"/>
    </row>
    <row r="16" spans="1:9" ht="12.75" customHeight="1">
      <c r="A16" s="18"/>
      <c r="B16" s="18"/>
      <c r="C16" s="70"/>
      <c r="D16" s="18"/>
      <c r="E16" s="70"/>
      <c r="F16" s="18"/>
      <c r="G16" s="70"/>
      <c r="H16" s="18"/>
      <c r="I16" s="70"/>
    </row>
    <row r="17" spans="1:9" ht="12.75" customHeight="1" thickBot="1">
      <c r="A17" s="18" t="s">
        <v>222</v>
      </c>
      <c r="B17" s="18"/>
      <c r="C17" s="72">
        <f>SUM(C12:C16)</f>
        <v>142150</v>
      </c>
      <c r="D17" s="18"/>
      <c r="E17" s="72">
        <f>SUM(E12:E16)</f>
        <v>17205</v>
      </c>
      <c r="F17" s="18"/>
      <c r="G17" s="72">
        <f>SUM(G12:G15)</f>
        <v>48993</v>
      </c>
      <c r="H17" s="73"/>
      <c r="I17" s="72">
        <f>SUM(I12:I15)</f>
        <v>208348</v>
      </c>
    </row>
    <row r="18" spans="3:7" ht="12.75" customHeight="1" thickTop="1">
      <c r="C18" s="68"/>
      <c r="E18" s="68"/>
      <c r="G18" s="68"/>
    </row>
    <row r="19" spans="1:9" ht="12.75" customHeight="1">
      <c r="A19" s="176" t="s">
        <v>223</v>
      </c>
      <c r="C19" s="7"/>
      <c r="E19" s="7"/>
      <c r="G19" s="212"/>
      <c r="I19" s="7"/>
    </row>
    <row r="20" spans="1:9" ht="12.75" customHeight="1">
      <c r="A20" s="10" t="s">
        <v>214</v>
      </c>
      <c r="C20" s="68">
        <v>142150</v>
      </c>
      <c r="E20" s="68">
        <v>10677</v>
      </c>
      <c r="G20" s="68">
        <v>39169</v>
      </c>
      <c r="I20" s="68">
        <f>SUM(C20:H20)</f>
        <v>191996</v>
      </c>
    </row>
    <row r="21" spans="1:9" ht="12.75" customHeight="1">
      <c r="A21" s="10" t="s">
        <v>236</v>
      </c>
      <c r="C21" s="213">
        <v>0</v>
      </c>
      <c r="D21" s="137"/>
      <c r="E21" s="213">
        <v>0</v>
      </c>
      <c r="F21" s="137"/>
      <c r="G21" s="213">
        <v>3619</v>
      </c>
      <c r="H21" s="137"/>
      <c r="I21" s="213">
        <f>SUM(C21:H21)</f>
        <v>3619</v>
      </c>
    </row>
    <row r="22" spans="1:9" ht="12.75" customHeight="1">
      <c r="A22" s="10" t="s">
        <v>239</v>
      </c>
      <c r="C22" s="68">
        <f>+C20+C21</f>
        <v>142150</v>
      </c>
      <c r="E22" s="68">
        <f>+E20+E21</f>
        <v>10677</v>
      </c>
      <c r="G22" s="68">
        <f>+G20+G21</f>
        <v>42788</v>
      </c>
      <c r="I22" s="68">
        <f>+I20+I21</f>
        <v>195615</v>
      </c>
    </row>
    <row r="23" spans="3:9" ht="12.75" customHeight="1">
      <c r="C23" s="68"/>
      <c r="E23" s="68"/>
      <c r="G23" s="68"/>
      <c r="I23" s="68"/>
    </row>
    <row r="24" spans="1:9" ht="12.75" customHeight="1">
      <c r="A24" s="10" t="s">
        <v>59</v>
      </c>
      <c r="C24" s="69">
        <v>0</v>
      </c>
      <c r="D24" s="18"/>
      <c r="E24" s="69">
        <v>1924</v>
      </c>
      <c r="F24" s="18"/>
      <c r="G24" s="80">
        <v>4361</v>
      </c>
      <c r="H24" s="18"/>
      <c r="I24" s="68">
        <f>SUM(C24:H24)</f>
        <v>6285</v>
      </c>
    </row>
    <row r="25" spans="3:9" ht="12.75" customHeight="1">
      <c r="C25" s="69"/>
      <c r="D25" s="18"/>
      <c r="E25" s="69"/>
      <c r="F25" s="18"/>
      <c r="G25" s="80"/>
      <c r="H25" s="18"/>
      <c r="I25" s="68"/>
    </row>
    <row r="26" spans="1:9" ht="12.75" customHeight="1">
      <c r="A26" s="10" t="s">
        <v>225</v>
      </c>
      <c r="C26" s="69">
        <v>0</v>
      </c>
      <c r="D26" s="18"/>
      <c r="E26" s="69">
        <v>0</v>
      </c>
      <c r="F26" s="18"/>
      <c r="G26" s="80">
        <v>-5117</v>
      </c>
      <c r="H26" s="18"/>
      <c r="I26" s="68">
        <f>SUM(C26:H26)</f>
        <v>-5117</v>
      </c>
    </row>
    <row r="27" spans="3:9" ht="12.75" customHeight="1">
      <c r="C27" s="71"/>
      <c r="D27" s="18"/>
      <c r="E27" s="71"/>
      <c r="F27" s="18"/>
      <c r="G27" s="71"/>
      <c r="H27" s="18"/>
      <c r="I27" s="71"/>
    </row>
    <row r="28" spans="1:9" ht="12.75" customHeight="1">
      <c r="A28" s="18"/>
      <c r="B28" s="18"/>
      <c r="C28" s="70"/>
      <c r="D28" s="18"/>
      <c r="E28" s="70"/>
      <c r="F28" s="18"/>
      <c r="G28" s="70"/>
      <c r="H28" s="18"/>
      <c r="I28" s="70"/>
    </row>
    <row r="29" spans="1:9" ht="12.75" customHeight="1" thickBot="1">
      <c r="A29" s="18" t="s">
        <v>224</v>
      </c>
      <c r="B29" s="18"/>
      <c r="C29" s="72">
        <f>SUM(C22:C28)</f>
        <v>142150</v>
      </c>
      <c r="D29" s="18"/>
      <c r="E29" s="72">
        <f>SUM(E22:E28)</f>
        <v>12601</v>
      </c>
      <c r="F29" s="18"/>
      <c r="G29" s="72">
        <f>SUM(G22:G28)</f>
        <v>42032</v>
      </c>
      <c r="H29" s="73"/>
      <c r="I29" s="72">
        <f>SUM(I22:I28)</f>
        <v>196783</v>
      </c>
    </row>
    <row r="30" spans="3:9" ht="12.75" customHeight="1" thickTop="1">
      <c r="C30" s="68"/>
      <c r="E30" s="68"/>
      <c r="G30" s="68"/>
      <c r="I30" s="214"/>
    </row>
    <row r="31" spans="3:7" ht="12.75" customHeight="1">
      <c r="C31" s="68"/>
      <c r="E31" s="68"/>
      <c r="G31" s="68"/>
    </row>
    <row r="32" spans="3:7" ht="12.75" customHeight="1">
      <c r="C32" s="68"/>
      <c r="E32" s="68"/>
      <c r="G32" s="68"/>
    </row>
    <row r="33" spans="3:7" ht="12.75" customHeight="1">
      <c r="C33" s="68"/>
      <c r="E33" s="68"/>
      <c r="G33" s="68"/>
    </row>
    <row r="34" spans="3:7" ht="12.75" customHeight="1">
      <c r="C34" s="68"/>
      <c r="E34" s="68"/>
      <c r="G34" s="68"/>
    </row>
  </sheetData>
  <printOptions/>
  <pageMargins left="0.5" right="0.25" top="1" bottom="1" header="0.5" footer="0.5"/>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224"/>
  <sheetViews>
    <sheetView tabSelected="1" zoomScaleSheetLayoutView="100" workbookViewId="0" topLeftCell="A146">
      <selection activeCell="F142" sqref="F142"/>
    </sheetView>
  </sheetViews>
  <sheetFormatPr defaultColWidth="9.00390625" defaultRowHeight="12.75" customHeight="1"/>
  <cols>
    <col min="1" max="1" width="2.875" style="21" customWidth="1"/>
    <col min="2" max="2" width="4.50390625" style="18" customWidth="1"/>
    <col min="3" max="3" width="14.875" style="18" customWidth="1"/>
    <col min="4" max="4" width="12.625" style="12" customWidth="1"/>
    <col min="5" max="8" width="12.625" style="18" customWidth="1"/>
    <col min="9" max="9" width="2.875" style="18" customWidth="1"/>
    <col min="10" max="10" width="7.00390625" style="18" bestFit="1" customWidth="1"/>
    <col min="11" max="11" width="6.125" style="18" bestFit="1" customWidth="1"/>
    <col min="12" max="12" width="12.625" style="18" customWidth="1"/>
    <col min="13" max="16384" width="9.00390625" style="18" customWidth="1"/>
  </cols>
  <sheetData>
    <row r="1" ht="12.75" customHeight="1">
      <c r="A1" s="21" t="s">
        <v>187</v>
      </c>
    </row>
    <row r="2" ht="12.75" customHeight="1">
      <c r="A2" s="84" t="s">
        <v>90</v>
      </c>
    </row>
    <row r="4" ht="12.75" customHeight="1">
      <c r="A4" s="21" t="s">
        <v>165</v>
      </c>
    </row>
    <row r="6" spans="1:2" ht="12.75" customHeight="1">
      <c r="A6" s="21">
        <v>1</v>
      </c>
      <c r="B6" s="21" t="s">
        <v>102</v>
      </c>
    </row>
    <row r="8" spans="2:9" ht="12.75" customHeight="1">
      <c r="B8" s="179"/>
      <c r="C8" s="179"/>
      <c r="D8" s="179"/>
      <c r="E8" s="179"/>
      <c r="F8" s="179"/>
      <c r="G8" s="179"/>
      <c r="H8" s="179"/>
      <c r="I8" s="180"/>
    </row>
    <row r="9" spans="2:9" ht="12.75" customHeight="1">
      <c r="B9" s="179"/>
      <c r="C9" s="179"/>
      <c r="D9" s="179"/>
      <c r="E9" s="179"/>
      <c r="F9" s="179"/>
      <c r="G9" s="179"/>
      <c r="H9" s="179"/>
      <c r="I9" s="180"/>
    </row>
    <row r="10" spans="2:9" ht="12.75" customHeight="1">
      <c r="B10" s="179"/>
      <c r="C10" s="179"/>
      <c r="D10" s="179"/>
      <c r="E10" s="179"/>
      <c r="F10" s="179"/>
      <c r="G10" s="179"/>
      <c r="H10" s="179"/>
      <c r="I10" s="180"/>
    </row>
    <row r="11" spans="2:9" ht="12.75" customHeight="1">
      <c r="B11" s="179"/>
      <c r="C11" s="179"/>
      <c r="D11" s="179"/>
      <c r="E11" s="179"/>
      <c r="F11" s="179"/>
      <c r="G11" s="179"/>
      <c r="H11" s="179"/>
      <c r="I11" s="180"/>
    </row>
    <row r="12" spans="2:8" ht="12.75" customHeight="1">
      <c r="B12" s="181"/>
      <c r="C12" s="181"/>
      <c r="D12" s="181"/>
      <c r="E12" s="181"/>
      <c r="F12" s="181"/>
      <c r="G12" s="181"/>
      <c r="H12" s="181"/>
    </row>
    <row r="13" spans="1:8" ht="12.75" customHeight="1">
      <c r="A13" s="21">
        <v>2</v>
      </c>
      <c r="B13" s="43" t="s">
        <v>40</v>
      </c>
      <c r="C13" s="181"/>
      <c r="D13" s="181"/>
      <c r="E13" s="181"/>
      <c r="F13" s="181"/>
      <c r="G13" s="181"/>
      <c r="H13" s="181"/>
    </row>
    <row r="14" spans="2:8" ht="12.75" customHeight="1">
      <c r="B14" s="39"/>
      <c r="C14" s="181"/>
      <c r="D14" s="181"/>
      <c r="E14" s="181"/>
      <c r="F14" s="181"/>
      <c r="G14" s="181"/>
      <c r="H14" s="181"/>
    </row>
    <row r="15" spans="2:8" ht="12.75" customHeight="1">
      <c r="B15" s="18" t="s">
        <v>98</v>
      </c>
      <c r="C15" s="181"/>
      <c r="D15" s="181"/>
      <c r="E15" s="181"/>
      <c r="F15" s="181"/>
      <c r="G15" s="181"/>
      <c r="H15" s="181"/>
    </row>
    <row r="16" spans="2:8" ht="12.75" customHeight="1">
      <c r="B16" s="181"/>
      <c r="C16" s="181"/>
      <c r="D16" s="181"/>
      <c r="E16" s="181"/>
      <c r="F16" s="181"/>
      <c r="G16" s="181"/>
      <c r="H16" s="181"/>
    </row>
    <row r="17" spans="1:2" s="44" customFormat="1" ht="12.75" customHeight="1">
      <c r="A17" s="43">
        <v>3</v>
      </c>
      <c r="B17" s="43" t="s">
        <v>127</v>
      </c>
    </row>
    <row r="18" spans="2:8" ht="12.75" customHeight="1">
      <c r="B18" s="39"/>
      <c r="C18" s="39"/>
      <c r="D18" s="39"/>
      <c r="E18" s="39"/>
      <c r="F18" s="39"/>
      <c r="G18" s="39"/>
      <c r="H18" s="39"/>
    </row>
    <row r="19" spans="1:2" ht="12.75" customHeight="1">
      <c r="A19" s="18"/>
      <c r="B19" s="18" t="s">
        <v>166</v>
      </c>
    </row>
    <row r="21" spans="1:8" ht="12.75" customHeight="1">
      <c r="A21" s="21">
        <v>4</v>
      </c>
      <c r="B21" s="43" t="s">
        <v>27</v>
      </c>
      <c r="C21" s="181"/>
      <c r="D21" s="181"/>
      <c r="E21" s="181"/>
      <c r="F21" s="181"/>
      <c r="G21" s="181"/>
      <c r="H21" s="181"/>
    </row>
    <row r="22" spans="2:8" ht="12.75" customHeight="1">
      <c r="B22" s="181"/>
      <c r="C22" s="181"/>
      <c r="D22" s="181"/>
      <c r="E22" s="181"/>
      <c r="F22" s="181"/>
      <c r="G22" s="181"/>
      <c r="H22" s="181"/>
    </row>
    <row r="23" ht="12.75" customHeight="1">
      <c r="A23" s="18"/>
    </row>
    <row r="24" ht="12.75" customHeight="1">
      <c r="A24" s="18"/>
    </row>
    <row r="26" spans="1:2" ht="12.75" customHeight="1">
      <c r="A26" s="21">
        <v>5</v>
      </c>
      <c r="B26" s="21" t="s">
        <v>28</v>
      </c>
    </row>
    <row r="28" spans="2:8" ht="12.75" customHeight="1">
      <c r="B28" s="182"/>
      <c r="C28" s="182"/>
      <c r="D28" s="182"/>
      <c r="E28" s="182"/>
      <c r="F28" s="182"/>
      <c r="G28" s="182"/>
      <c r="H28" s="182"/>
    </row>
    <row r="29" spans="2:8" ht="12.75" customHeight="1">
      <c r="B29" s="182"/>
      <c r="C29" s="182"/>
      <c r="D29" s="182"/>
      <c r="E29" s="182"/>
      <c r="F29" s="182"/>
      <c r="G29" s="182"/>
      <c r="H29" s="182"/>
    </row>
    <row r="30" spans="2:8" ht="12.75" customHeight="1">
      <c r="B30" s="182"/>
      <c r="C30" s="182"/>
      <c r="D30" s="182"/>
      <c r="E30" s="182"/>
      <c r="F30" s="182"/>
      <c r="G30" s="182"/>
      <c r="H30" s="182"/>
    </row>
    <row r="31" spans="1:8" s="44" customFormat="1" ht="12.75" customHeight="1">
      <c r="A31" s="21">
        <v>6</v>
      </c>
      <c r="B31" s="46" t="s">
        <v>129</v>
      </c>
      <c r="C31" s="46"/>
      <c r="D31" s="183"/>
      <c r="E31" s="183"/>
      <c r="F31" s="183"/>
      <c r="G31" s="47"/>
      <c r="H31" s="47"/>
    </row>
    <row r="32" s="44" customFormat="1" ht="12.75" customHeight="1">
      <c r="A32" s="43"/>
    </row>
    <row r="33" spans="2:8" ht="12.75" customHeight="1">
      <c r="B33" s="39"/>
      <c r="C33" s="39"/>
      <c r="D33" s="39"/>
      <c r="E33" s="39"/>
      <c r="F33" s="39"/>
      <c r="G33" s="39"/>
      <c r="H33" s="39"/>
    </row>
    <row r="34" spans="2:8" ht="12.75" customHeight="1">
      <c r="B34" s="39"/>
      <c r="C34" s="39"/>
      <c r="D34" s="39"/>
      <c r="E34" s="39"/>
      <c r="F34" s="39"/>
      <c r="G34" s="39"/>
      <c r="H34" s="39"/>
    </row>
    <row r="35" spans="1:8" s="44" customFormat="1" ht="12.75" customHeight="1">
      <c r="A35" s="43"/>
      <c r="B35" s="182"/>
      <c r="C35" s="182"/>
      <c r="D35" s="182"/>
      <c r="E35" s="182"/>
      <c r="F35" s="182"/>
      <c r="G35" s="182"/>
      <c r="H35" s="182"/>
    </row>
    <row r="36" spans="1:8" s="44" customFormat="1" ht="12.75" customHeight="1">
      <c r="A36" s="43"/>
      <c r="B36" s="182"/>
      <c r="C36" s="182"/>
      <c r="D36" s="182"/>
      <c r="E36" s="182"/>
      <c r="F36" s="184" t="s">
        <v>160</v>
      </c>
      <c r="H36" s="182"/>
    </row>
    <row r="37" spans="1:10" s="44" customFormat="1" ht="12.75" customHeight="1">
      <c r="A37" s="43"/>
      <c r="B37" s="182" t="s">
        <v>136</v>
      </c>
      <c r="C37" s="182" t="s">
        <v>238</v>
      </c>
      <c r="D37" s="182"/>
      <c r="E37" s="182"/>
      <c r="F37" s="185">
        <v>142150</v>
      </c>
      <c r="H37" s="182"/>
      <c r="J37" s="186"/>
    </row>
    <row r="38" spans="1:8" s="44" customFormat="1" ht="12.75" customHeight="1">
      <c r="A38" s="43"/>
      <c r="B38" s="44" t="s">
        <v>137</v>
      </c>
      <c r="C38" s="44" t="s">
        <v>199</v>
      </c>
      <c r="F38" s="45">
        <v>0</v>
      </c>
      <c r="H38" s="182"/>
    </row>
    <row r="39" spans="1:8" s="44" customFormat="1" ht="12.75" customHeight="1" thickBot="1">
      <c r="A39" s="43"/>
      <c r="F39" s="48">
        <f>SUM(F37:F38)</f>
        <v>142150</v>
      </c>
      <c r="H39" s="182"/>
    </row>
    <row r="40" spans="2:8" ht="12.75" customHeight="1" thickTop="1">
      <c r="B40" s="181"/>
      <c r="C40" s="181"/>
      <c r="D40" s="181"/>
      <c r="E40" s="181"/>
      <c r="F40" s="181"/>
      <c r="G40" s="181"/>
      <c r="H40" s="181"/>
    </row>
    <row r="41" spans="1:2" ht="12.75" customHeight="1">
      <c r="A41" s="21">
        <v>7</v>
      </c>
      <c r="B41" s="21" t="s">
        <v>29</v>
      </c>
    </row>
    <row r="42" ht="12.75" customHeight="1">
      <c r="B42" s="21"/>
    </row>
    <row r="43" spans="2:8" ht="12.75" customHeight="1">
      <c r="B43" s="254" t="s">
        <v>217</v>
      </c>
      <c r="C43" s="255"/>
      <c r="D43" s="255"/>
      <c r="E43" s="255"/>
      <c r="F43" s="255"/>
      <c r="G43" s="255"/>
      <c r="H43" s="255"/>
    </row>
    <row r="44" spans="2:8" ht="12.75" customHeight="1">
      <c r="B44" s="181"/>
      <c r="C44" s="39"/>
      <c r="D44" s="39"/>
      <c r="E44" s="39"/>
      <c r="F44" s="39"/>
      <c r="G44" s="39"/>
      <c r="H44" s="181"/>
    </row>
    <row r="45" spans="1:2" ht="12.75" customHeight="1">
      <c r="A45" s="21">
        <v>8</v>
      </c>
      <c r="B45" s="21" t="s">
        <v>111</v>
      </c>
    </row>
    <row r="46" ht="12.75" customHeight="1">
      <c r="B46" s="21"/>
    </row>
    <row r="47" spans="2:5" ht="12.75" customHeight="1">
      <c r="B47" s="18" t="s">
        <v>240</v>
      </c>
      <c r="E47" s="52"/>
    </row>
    <row r="48" spans="2:8" ht="12.75" customHeight="1">
      <c r="B48" s="181"/>
      <c r="C48" s="39"/>
      <c r="D48" s="39"/>
      <c r="E48" s="39"/>
      <c r="F48" s="39"/>
      <c r="G48" s="39"/>
      <c r="H48" s="187"/>
    </row>
    <row r="49" spans="1:8" ht="12.75" customHeight="1">
      <c r="A49" s="21">
        <v>9</v>
      </c>
      <c r="B49" s="21" t="s">
        <v>30</v>
      </c>
      <c r="C49" s="39"/>
      <c r="D49" s="39"/>
      <c r="E49" s="39"/>
      <c r="F49" s="39"/>
      <c r="G49" s="39"/>
      <c r="H49" s="181"/>
    </row>
    <row r="50" spans="2:8" ht="12.75" customHeight="1">
      <c r="B50" s="21"/>
      <c r="C50" s="39"/>
      <c r="D50" s="39"/>
      <c r="E50" s="39"/>
      <c r="F50" s="39"/>
      <c r="G50" s="39"/>
      <c r="H50" s="181"/>
    </row>
    <row r="51" spans="2:8" ht="12.75" customHeight="1">
      <c r="B51" s="252" t="s">
        <v>52</v>
      </c>
      <c r="C51" s="256"/>
      <c r="D51" s="256"/>
      <c r="E51" s="256"/>
      <c r="F51" s="256"/>
      <c r="G51" s="256"/>
      <c r="H51" s="256"/>
    </row>
    <row r="52" spans="2:8" ht="12.75" customHeight="1">
      <c r="B52" s="256"/>
      <c r="C52" s="256"/>
      <c r="D52" s="256"/>
      <c r="E52" s="256"/>
      <c r="F52" s="256"/>
      <c r="G52" s="256"/>
      <c r="H52" s="256"/>
    </row>
    <row r="53" spans="2:8" ht="12.75" customHeight="1">
      <c r="B53" s="181"/>
      <c r="C53" s="39"/>
      <c r="D53" s="39"/>
      <c r="E53" s="39"/>
      <c r="F53" s="39"/>
      <c r="G53" s="39"/>
      <c r="H53" s="181"/>
    </row>
    <row r="54" spans="1:8" ht="12.75" customHeight="1">
      <c r="A54" s="43">
        <v>10</v>
      </c>
      <c r="B54" s="43" t="s">
        <v>218</v>
      </c>
      <c r="C54" s="39"/>
      <c r="D54" s="39"/>
      <c r="E54" s="39"/>
      <c r="F54" s="39"/>
      <c r="G54" s="39"/>
      <c r="H54" s="39"/>
    </row>
    <row r="55" spans="1:8" ht="12.75" customHeight="1">
      <c r="A55" s="43"/>
      <c r="B55" s="43"/>
      <c r="C55" s="39"/>
      <c r="D55" s="39"/>
      <c r="E55" s="39"/>
      <c r="F55" s="39"/>
      <c r="G55" s="39"/>
      <c r="H55" s="39"/>
    </row>
    <row r="56" spans="2:11" ht="12.75" customHeight="1">
      <c r="B56" s="257" t="s">
        <v>219</v>
      </c>
      <c r="C56" s="258"/>
      <c r="D56" s="258"/>
      <c r="E56" s="258"/>
      <c r="F56" s="258"/>
      <c r="G56" s="258"/>
      <c r="H56" s="258"/>
      <c r="K56" s="233"/>
    </row>
    <row r="57" spans="2:8" ht="12.75" customHeight="1">
      <c r="B57" s="188"/>
      <c r="C57" s="188"/>
      <c r="D57" s="188"/>
      <c r="E57" s="188"/>
      <c r="F57" s="188"/>
      <c r="G57" s="188"/>
      <c r="H57" s="188"/>
    </row>
    <row r="58" spans="1:2" ht="12.75" customHeight="1">
      <c r="A58" s="21">
        <v>11</v>
      </c>
      <c r="B58" s="21" t="s">
        <v>105</v>
      </c>
    </row>
    <row r="59" ht="12.75" customHeight="1">
      <c r="B59" s="21"/>
    </row>
    <row r="60" spans="2:8" ht="12.75" customHeight="1">
      <c r="B60" s="257" t="s">
        <v>114</v>
      </c>
      <c r="C60" s="258"/>
      <c r="D60" s="258"/>
      <c r="E60" s="258"/>
      <c r="F60" s="258"/>
      <c r="G60" s="258"/>
      <c r="H60" s="258"/>
    </row>
    <row r="61" spans="2:8" ht="12.75" customHeight="1">
      <c r="B61" s="257"/>
      <c r="C61" s="258"/>
      <c r="D61" s="258"/>
      <c r="E61" s="258"/>
      <c r="F61" s="258"/>
      <c r="G61" s="258"/>
      <c r="H61" s="258"/>
    </row>
    <row r="62" spans="2:8" ht="12.75" customHeight="1">
      <c r="B62" s="258"/>
      <c r="C62" s="258"/>
      <c r="D62" s="258"/>
      <c r="E62" s="258"/>
      <c r="F62" s="258"/>
      <c r="G62" s="258"/>
      <c r="H62" s="258"/>
    </row>
    <row r="63" ht="12.75" customHeight="1">
      <c r="D63" s="18"/>
    </row>
    <row r="64" spans="1:4" ht="12.75" customHeight="1">
      <c r="A64" s="21">
        <v>12</v>
      </c>
      <c r="B64" s="21" t="s">
        <v>78</v>
      </c>
      <c r="D64" s="18"/>
    </row>
    <row r="65" ht="12.75" customHeight="1">
      <c r="D65" s="18"/>
    </row>
    <row r="66" ht="12.75" customHeight="1">
      <c r="D66" s="18"/>
    </row>
    <row r="67" ht="12.75" customHeight="1">
      <c r="D67" s="17"/>
    </row>
    <row r="68" spans="2:8" ht="12.75" customHeight="1">
      <c r="B68" s="39"/>
      <c r="C68" s="39"/>
      <c r="D68" s="39"/>
      <c r="E68" s="39"/>
      <c r="F68" s="39"/>
      <c r="G68" s="39"/>
      <c r="H68" s="39"/>
    </row>
    <row r="69" spans="1:2" ht="12.75" customHeight="1">
      <c r="A69" s="21">
        <v>13</v>
      </c>
      <c r="B69" s="21" t="s">
        <v>79</v>
      </c>
    </row>
    <row r="70" spans="2:11" ht="12.75" customHeight="1">
      <c r="B70" s="21"/>
      <c r="J70" s="12"/>
      <c r="K70" s="12"/>
    </row>
    <row r="71" spans="2:12" ht="12.75" customHeight="1">
      <c r="B71" s="21"/>
      <c r="J71" s="12"/>
      <c r="K71" s="12"/>
      <c r="L71" s="234"/>
    </row>
    <row r="72" spans="2:12" ht="12.75" customHeight="1">
      <c r="B72" s="21"/>
      <c r="J72" s="12"/>
      <c r="K72" s="12"/>
      <c r="L72" s="234"/>
    </row>
    <row r="73" spans="2:12" ht="12.75" customHeight="1">
      <c r="B73" s="21"/>
      <c r="J73" s="12"/>
      <c r="K73" s="12"/>
      <c r="L73" s="234"/>
    </row>
    <row r="74" ht="12.75" customHeight="1">
      <c r="B74" s="21"/>
    </row>
    <row r="75" ht="12.75" customHeight="1">
      <c r="B75" s="21"/>
    </row>
    <row r="76" ht="12.75" customHeight="1">
      <c r="B76" s="21"/>
    </row>
    <row r="77" ht="12.75" customHeight="1">
      <c r="B77" s="21"/>
    </row>
    <row r="78" spans="2:10" ht="12.75" customHeight="1">
      <c r="B78" s="21"/>
      <c r="J78" s="19"/>
    </row>
    <row r="79" spans="2:10" ht="12.75" customHeight="1">
      <c r="B79" s="21"/>
      <c r="J79" s="19"/>
    </row>
    <row r="80" spans="2:10" ht="12.75" customHeight="1">
      <c r="B80" s="21"/>
      <c r="J80" s="177"/>
    </row>
    <row r="81" ht="12.75" customHeight="1">
      <c r="B81" s="21"/>
    </row>
    <row r="82" spans="1:8" ht="12.75" customHeight="1">
      <c r="A82" s="21">
        <v>14</v>
      </c>
      <c r="B82" s="21" t="s">
        <v>112</v>
      </c>
      <c r="E82" s="12"/>
      <c r="F82" s="8"/>
      <c r="G82" s="12"/>
      <c r="H82" s="12"/>
    </row>
    <row r="83" spans="2:8" ht="12.75" customHeight="1">
      <c r="B83" s="21"/>
      <c r="E83" s="12"/>
      <c r="F83" s="8"/>
      <c r="G83" s="12"/>
      <c r="H83" s="12"/>
    </row>
    <row r="84" spans="2:8" ht="12.75" customHeight="1">
      <c r="B84" s="21"/>
      <c r="E84" s="12"/>
      <c r="F84" s="12"/>
      <c r="G84" s="12"/>
      <c r="H84" s="12"/>
    </row>
    <row r="85" spans="2:8" ht="12.75" customHeight="1">
      <c r="B85" s="21"/>
      <c r="E85" s="12"/>
      <c r="F85" s="12"/>
      <c r="G85" s="12"/>
      <c r="H85" s="12"/>
    </row>
    <row r="86" spans="2:8" ht="12.75" customHeight="1">
      <c r="B86" s="21"/>
      <c r="E86" s="12"/>
      <c r="F86" s="12"/>
      <c r="G86" s="12"/>
      <c r="H86" s="12"/>
    </row>
    <row r="87" spans="2:8" ht="12.75" customHeight="1">
      <c r="B87" s="21"/>
      <c r="E87" s="12"/>
      <c r="F87" s="12"/>
      <c r="G87" s="12"/>
      <c r="H87" s="12"/>
    </row>
    <row r="88" spans="2:8" ht="12.75" customHeight="1">
      <c r="B88" s="21"/>
      <c r="E88" s="12"/>
      <c r="F88" s="12"/>
      <c r="G88" s="12"/>
      <c r="H88" s="12"/>
    </row>
    <row r="89" spans="2:8" ht="12.75" customHeight="1">
      <c r="B89" s="21"/>
      <c r="E89" s="12"/>
      <c r="F89" s="12"/>
      <c r="G89" s="12"/>
      <c r="H89" s="12"/>
    </row>
    <row r="90" spans="1:2" ht="12.75" customHeight="1">
      <c r="A90" s="21">
        <v>15</v>
      </c>
      <c r="B90" s="21" t="s">
        <v>128</v>
      </c>
    </row>
    <row r="91" spans="2:6" ht="12.75" customHeight="1">
      <c r="B91" s="21"/>
      <c r="F91" s="177"/>
    </row>
    <row r="92" ht="12.75" customHeight="1">
      <c r="B92" s="21"/>
    </row>
    <row r="93" ht="12.75" customHeight="1">
      <c r="B93" s="21"/>
    </row>
    <row r="94" spans="2:8" ht="12.75" customHeight="1">
      <c r="B94" s="39"/>
      <c r="C94" s="39"/>
      <c r="D94" s="39"/>
      <c r="E94" s="39"/>
      <c r="F94" s="39"/>
      <c r="G94" s="39"/>
      <c r="H94" s="39"/>
    </row>
    <row r="95" spans="1:4" ht="12.75" customHeight="1">
      <c r="A95" s="21">
        <v>16</v>
      </c>
      <c r="B95" s="21" t="s">
        <v>175</v>
      </c>
      <c r="D95" s="18"/>
    </row>
    <row r="96" spans="2:4" ht="12.75" customHeight="1">
      <c r="B96" s="21"/>
      <c r="D96" s="18"/>
    </row>
    <row r="97" spans="2:8" ht="12.75" customHeight="1">
      <c r="B97" s="252" t="s">
        <v>176</v>
      </c>
      <c r="C97" s="252"/>
      <c r="D97" s="252"/>
      <c r="E97" s="252"/>
      <c r="F97" s="252"/>
      <c r="G97" s="252"/>
      <c r="H97" s="252"/>
    </row>
    <row r="98" spans="2:8" ht="12.75" customHeight="1">
      <c r="B98" s="21"/>
      <c r="D98" s="18"/>
      <c r="F98" s="190"/>
      <c r="G98" s="190"/>
      <c r="H98" s="190"/>
    </row>
    <row r="99" spans="1:8" ht="12.75" customHeight="1">
      <c r="A99" s="21">
        <v>17</v>
      </c>
      <c r="B99" s="191" t="s">
        <v>103</v>
      </c>
      <c r="C99" s="182"/>
      <c r="D99" s="182"/>
      <c r="E99" s="182"/>
      <c r="F99" s="182"/>
      <c r="G99" s="182"/>
      <c r="H99" s="182"/>
    </row>
    <row r="100" spans="2:8" ht="12.75" customHeight="1">
      <c r="B100" s="182"/>
      <c r="C100" s="182"/>
      <c r="D100" s="182"/>
      <c r="E100" s="182"/>
      <c r="F100" s="182"/>
      <c r="G100" s="182" t="s">
        <v>140</v>
      </c>
      <c r="H100" s="182"/>
    </row>
    <row r="101" spans="1:8" ht="12.75" customHeight="1">
      <c r="A101" s="192"/>
      <c r="B101" s="21"/>
      <c r="D101" s="18"/>
      <c r="F101" s="193" t="s">
        <v>203</v>
      </c>
      <c r="H101" s="194" t="s">
        <v>231</v>
      </c>
    </row>
    <row r="102" spans="1:8" ht="12.75" customHeight="1">
      <c r="A102" s="192"/>
      <c r="D102" s="18"/>
      <c r="F102" s="195"/>
      <c r="H102" s="194" t="s">
        <v>232</v>
      </c>
    </row>
    <row r="103" spans="1:8" ht="12.75" customHeight="1">
      <c r="A103" s="192"/>
      <c r="D103" s="18"/>
      <c r="F103" s="190" t="s">
        <v>220</v>
      </c>
      <c r="G103" s="190"/>
      <c r="H103" s="190" t="s">
        <v>220</v>
      </c>
    </row>
    <row r="104" spans="1:8" ht="12.75" customHeight="1">
      <c r="A104" s="192"/>
      <c r="D104" s="18"/>
      <c r="F104" s="195" t="s">
        <v>160</v>
      </c>
      <c r="H104" s="195" t="s">
        <v>160</v>
      </c>
    </row>
    <row r="105" spans="1:8" ht="12.75" customHeight="1">
      <c r="A105" s="192"/>
      <c r="B105" s="18" t="s">
        <v>188</v>
      </c>
      <c r="D105" s="18"/>
      <c r="F105" s="196"/>
      <c r="H105" s="196"/>
    </row>
    <row r="106" spans="1:8" ht="12.75" customHeight="1">
      <c r="A106" s="192"/>
      <c r="B106" s="197" t="s">
        <v>189</v>
      </c>
      <c r="D106" s="18"/>
      <c r="F106" s="82">
        <v>805</v>
      </c>
      <c r="G106" s="81"/>
      <c r="H106" s="82">
        <v>2240</v>
      </c>
    </row>
    <row r="107" spans="1:8" ht="12.75" customHeight="1">
      <c r="A107" s="192"/>
      <c r="B107" s="197" t="s">
        <v>190</v>
      </c>
      <c r="D107" s="18"/>
      <c r="F107" s="82">
        <v>0</v>
      </c>
      <c r="G107" s="81"/>
      <c r="H107" s="82">
        <v>0</v>
      </c>
    </row>
    <row r="108" spans="1:8" ht="12.75" customHeight="1">
      <c r="A108" s="192"/>
      <c r="B108" s="197" t="s">
        <v>191</v>
      </c>
      <c r="D108" s="18"/>
      <c r="F108" s="198">
        <v>0</v>
      </c>
      <c r="G108" s="81"/>
      <c r="H108" s="198">
        <v>0</v>
      </c>
    </row>
    <row r="109" spans="1:8" ht="12.75" customHeight="1">
      <c r="A109" s="192"/>
      <c r="D109" s="18"/>
      <c r="F109" s="82">
        <f>SUM(F106:F108)</f>
        <v>805</v>
      </c>
      <c r="G109" s="81"/>
      <c r="H109" s="82">
        <f>SUM(H106:H108)</f>
        <v>2240</v>
      </c>
    </row>
    <row r="110" spans="1:8" ht="12.75" customHeight="1">
      <c r="A110" s="192"/>
      <c r="B110" s="18" t="s">
        <v>183</v>
      </c>
      <c r="D110" s="18"/>
      <c r="F110" s="198">
        <v>30</v>
      </c>
      <c r="G110" s="81"/>
      <c r="H110" s="82">
        <v>46</v>
      </c>
    </row>
    <row r="111" spans="1:8" ht="12.75" customHeight="1" thickBot="1">
      <c r="A111" s="192"/>
      <c r="D111" s="18"/>
      <c r="F111" s="199">
        <f>SUM(F109:F110)</f>
        <v>835</v>
      </c>
      <c r="G111" s="81"/>
      <c r="H111" s="199">
        <f>SUM(H109:H110)</f>
        <v>2286</v>
      </c>
    </row>
    <row r="112" spans="1:6" ht="12.75" customHeight="1" thickTop="1">
      <c r="A112" s="192"/>
      <c r="D112" s="18"/>
      <c r="F112" s="196"/>
    </row>
    <row r="113" spans="1:8" ht="12.75" customHeight="1">
      <c r="A113" s="192"/>
      <c r="B113" s="200"/>
      <c r="C113" s="200"/>
      <c r="D113" s="200"/>
      <c r="E113" s="200"/>
      <c r="F113" s="200"/>
      <c r="G113" s="200"/>
      <c r="H113" s="200"/>
    </row>
    <row r="114" spans="1:8" ht="12.75" customHeight="1">
      <c r="A114" s="192"/>
      <c r="B114" s="200"/>
      <c r="C114" s="200"/>
      <c r="D114" s="200"/>
      <c r="E114" s="200"/>
      <c r="F114" s="200"/>
      <c r="G114" s="200"/>
      <c r="H114" s="200"/>
    </row>
    <row r="115" spans="1:8" ht="12.75" customHeight="1">
      <c r="A115" s="192"/>
      <c r="B115" s="200"/>
      <c r="C115" s="200"/>
      <c r="D115" s="200"/>
      <c r="E115" s="200"/>
      <c r="F115" s="200"/>
      <c r="G115" s="200"/>
      <c r="H115" s="200"/>
    </row>
    <row r="116" spans="1:8" ht="12.75" customHeight="1">
      <c r="A116" s="192"/>
      <c r="B116" s="200"/>
      <c r="C116" s="200"/>
      <c r="D116" s="200"/>
      <c r="E116" s="200"/>
      <c r="F116" s="200"/>
      <c r="G116" s="200"/>
      <c r="H116" s="200"/>
    </row>
    <row r="117" spans="1:8" ht="12.75" customHeight="1">
      <c r="A117" s="21">
        <v>18</v>
      </c>
      <c r="B117" s="43" t="s">
        <v>204</v>
      </c>
      <c r="C117" s="201"/>
      <c r="D117" s="201"/>
      <c r="E117" s="201"/>
      <c r="F117" s="201"/>
      <c r="G117" s="201"/>
      <c r="H117" s="201"/>
    </row>
    <row r="118" spans="2:8" ht="12.75" customHeight="1">
      <c r="B118" s="186"/>
      <c r="C118" s="186"/>
      <c r="D118" s="186"/>
      <c r="E118" s="186"/>
      <c r="F118" s="186"/>
      <c r="G118" s="186"/>
      <c r="H118" s="186"/>
    </row>
    <row r="119" spans="2:8" ht="12.75" customHeight="1">
      <c r="B119" s="201"/>
      <c r="C119" s="201"/>
      <c r="D119" s="201"/>
      <c r="E119" s="201"/>
      <c r="F119" s="201"/>
      <c r="G119" s="201"/>
      <c r="H119" s="201"/>
    </row>
    <row r="123" spans="1:2" ht="12.75" customHeight="1">
      <c r="A123" s="21">
        <v>19</v>
      </c>
      <c r="B123" s="21" t="s">
        <v>104</v>
      </c>
    </row>
    <row r="125" spans="1:8" ht="12.75" customHeight="1">
      <c r="A125" s="18"/>
      <c r="B125" s="18" t="s">
        <v>136</v>
      </c>
      <c r="C125" s="44" t="s">
        <v>205</v>
      </c>
      <c r="D125" s="202"/>
      <c r="E125" s="202"/>
      <c r="F125" s="202"/>
      <c r="G125" s="202"/>
      <c r="H125" s="202"/>
    </row>
    <row r="126" spans="1:8" ht="12.75" customHeight="1">
      <c r="A126" s="18"/>
      <c r="C126" s="202"/>
      <c r="D126" s="202"/>
      <c r="E126" s="202"/>
      <c r="F126" s="202"/>
      <c r="G126" s="202"/>
      <c r="H126" s="202"/>
    </row>
    <row r="127" spans="1:8" ht="12.75" customHeight="1">
      <c r="A127" s="192"/>
      <c r="B127" s="21"/>
      <c r="F127" s="193" t="s">
        <v>203</v>
      </c>
      <c r="H127" s="194" t="s">
        <v>231</v>
      </c>
    </row>
    <row r="128" spans="1:8" ht="12.75" customHeight="1">
      <c r="A128" s="192"/>
      <c r="D128" s="18"/>
      <c r="F128" s="194"/>
      <c r="H128" s="194" t="s">
        <v>232</v>
      </c>
    </row>
    <row r="129" spans="1:8" ht="12.75" customHeight="1">
      <c r="A129" s="192"/>
      <c r="D129" s="18"/>
      <c r="F129" s="190" t="s">
        <v>220</v>
      </c>
      <c r="G129" s="190"/>
      <c r="H129" s="190" t="s">
        <v>220</v>
      </c>
    </row>
    <row r="130" spans="1:8" ht="12.75" customHeight="1">
      <c r="A130" s="192"/>
      <c r="D130" s="18"/>
      <c r="F130" s="223" t="s">
        <v>160</v>
      </c>
      <c r="H130" s="195" t="s">
        <v>160</v>
      </c>
    </row>
    <row r="131" spans="1:8" ht="12.75" customHeight="1" thickBot="1">
      <c r="A131" s="192"/>
      <c r="C131" s="18" t="s">
        <v>206</v>
      </c>
      <c r="D131" s="18"/>
      <c r="F131" s="222">
        <v>0</v>
      </c>
      <c r="H131" s="222">
        <v>0</v>
      </c>
    </row>
    <row r="132" spans="1:8" ht="12.75" customHeight="1" thickBot="1" thickTop="1">
      <c r="A132" s="192"/>
      <c r="C132" s="18" t="s">
        <v>215</v>
      </c>
      <c r="D132" s="18"/>
      <c r="E132" s="19"/>
      <c r="F132" s="203">
        <v>139</v>
      </c>
      <c r="H132" s="203">
        <v>946</v>
      </c>
    </row>
    <row r="133" spans="1:8" ht="12.75" customHeight="1" thickBot="1" thickTop="1">
      <c r="A133" s="192"/>
      <c r="C133" s="18" t="s">
        <v>216</v>
      </c>
      <c r="D133" s="18"/>
      <c r="F133" s="203">
        <v>55</v>
      </c>
      <c r="H133" s="203">
        <v>382</v>
      </c>
    </row>
    <row r="134" ht="12.75" customHeight="1" thickTop="1"/>
    <row r="135" spans="1:3" ht="12.75" customHeight="1">
      <c r="A135" s="18"/>
      <c r="B135" s="18" t="s">
        <v>137</v>
      </c>
      <c r="C135" s="18" t="s">
        <v>117</v>
      </c>
    </row>
    <row r="137" ht="12.75" customHeight="1">
      <c r="E137" s="195" t="s">
        <v>160</v>
      </c>
    </row>
    <row r="138" spans="2:5" ht="12.75">
      <c r="B138" s="18" t="s">
        <v>196</v>
      </c>
      <c r="C138" s="18" t="s">
        <v>195</v>
      </c>
      <c r="E138" s="12">
        <v>9835</v>
      </c>
    </row>
    <row r="139" spans="2:5" ht="12.75" customHeight="1">
      <c r="B139" s="18" t="s">
        <v>197</v>
      </c>
      <c r="C139" s="18" t="s">
        <v>194</v>
      </c>
      <c r="E139" s="12">
        <v>9835</v>
      </c>
    </row>
    <row r="140" spans="2:5" ht="12.75" customHeight="1">
      <c r="B140" s="18" t="s">
        <v>198</v>
      </c>
      <c r="C140" s="18" t="s">
        <v>193</v>
      </c>
      <c r="E140" s="12">
        <v>12396</v>
      </c>
    </row>
    <row r="141" spans="5:6" ht="12.75" customHeight="1">
      <c r="E141" s="19"/>
      <c r="F141" s="8"/>
    </row>
    <row r="142" spans="1:8" ht="12.75" customHeight="1">
      <c r="A142" s="21">
        <v>20</v>
      </c>
      <c r="B142" s="43" t="s">
        <v>107</v>
      </c>
      <c r="C142" s="39"/>
      <c r="D142" s="39"/>
      <c r="E142" s="210"/>
      <c r="F142" s="210"/>
      <c r="G142" s="39"/>
      <c r="H142" s="39"/>
    </row>
    <row r="143" spans="5:7" ht="12.75" customHeight="1">
      <c r="E143" s="211"/>
      <c r="F143" s="211"/>
      <c r="G143" s="211"/>
    </row>
    <row r="144" spans="2:7" ht="12.75" customHeight="1">
      <c r="B144" s="6"/>
      <c r="C144" s="6"/>
      <c r="D144" s="6"/>
      <c r="E144" s="6"/>
      <c r="F144" s="6"/>
      <c r="G144" s="6"/>
    </row>
    <row r="145" spans="2:7" ht="12.75" customHeight="1">
      <c r="B145" s="6"/>
      <c r="C145" s="6"/>
      <c r="D145" s="6"/>
      <c r="E145" s="6"/>
      <c r="F145" s="6"/>
      <c r="G145" s="6"/>
    </row>
    <row r="146" spans="2:7" ht="12.75" customHeight="1">
      <c r="B146" s="6"/>
      <c r="C146" s="6"/>
      <c r="D146" s="6"/>
      <c r="E146" s="6"/>
      <c r="F146" s="6"/>
      <c r="G146" s="6"/>
    </row>
    <row r="147" spans="2:7" ht="12.75" customHeight="1">
      <c r="B147" s="6"/>
      <c r="C147" s="6"/>
      <c r="D147" s="6"/>
      <c r="E147" s="6"/>
      <c r="F147" s="6"/>
      <c r="G147" s="6"/>
    </row>
    <row r="148" spans="2:7" ht="12.75" customHeight="1">
      <c r="B148" s="6"/>
      <c r="C148" s="6"/>
      <c r="D148" s="6"/>
      <c r="E148" s="6"/>
      <c r="F148" s="6"/>
      <c r="G148" s="6"/>
    </row>
    <row r="149" spans="2:7" ht="12.75" customHeight="1">
      <c r="B149" s="6"/>
      <c r="C149" s="6"/>
      <c r="D149" s="6"/>
      <c r="E149" s="6"/>
      <c r="F149" s="6"/>
      <c r="G149" s="6"/>
    </row>
    <row r="150" spans="5:7" ht="12.75" customHeight="1">
      <c r="E150" s="211"/>
      <c r="F150" s="211"/>
      <c r="G150" s="211"/>
    </row>
    <row r="151" spans="1:2" ht="12.75" customHeight="1">
      <c r="A151" s="21">
        <v>21</v>
      </c>
      <c r="B151" s="21" t="s">
        <v>108</v>
      </c>
    </row>
    <row r="153" spans="1:8" ht="12.75" customHeight="1">
      <c r="A153" s="192"/>
      <c r="D153" s="18"/>
      <c r="F153" s="194" t="s">
        <v>200</v>
      </c>
      <c r="G153" s="192"/>
      <c r="H153" s="51" t="s">
        <v>201</v>
      </c>
    </row>
    <row r="154" spans="1:8" ht="12.75" customHeight="1">
      <c r="A154" s="192"/>
      <c r="D154" s="18"/>
      <c r="F154" s="194" t="s">
        <v>160</v>
      </c>
      <c r="H154" s="194" t="s">
        <v>160</v>
      </c>
    </row>
    <row r="155" spans="1:8" ht="12.75" customHeight="1">
      <c r="A155" s="192"/>
      <c r="B155" s="18" t="s">
        <v>130</v>
      </c>
      <c r="D155" s="18"/>
      <c r="F155" s="196">
        <v>74567</v>
      </c>
      <c r="H155" s="196">
        <v>59479</v>
      </c>
    </row>
    <row r="156" spans="1:8" ht="12.75" customHeight="1">
      <c r="A156" s="192"/>
      <c r="B156" s="18" t="s">
        <v>131</v>
      </c>
      <c r="D156" s="18"/>
      <c r="F156" s="196">
        <v>3</v>
      </c>
      <c r="H156" s="196">
        <v>0</v>
      </c>
    </row>
    <row r="157" spans="1:8" ht="12.75" customHeight="1" thickBot="1">
      <c r="A157" s="192"/>
      <c r="D157" s="18"/>
      <c r="F157" s="204">
        <f>SUM(F155:F156)</f>
        <v>74570</v>
      </c>
      <c r="H157" s="204">
        <f>SUM(H155:H156)</f>
        <v>59479</v>
      </c>
    </row>
    <row r="158" spans="1:6" ht="12.75" customHeight="1" thickTop="1">
      <c r="A158" s="192"/>
      <c r="D158" s="18"/>
      <c r="F158" s="196"/>
    </row>
    <row r="159" spans="1:6" ht="12.75" customHeight="1">
      <c r="A159" s="192"/>
      <c r="B159" s="18" t="s">
        <v>184</v>
      </c>
      <c r="D159" s="18"/>
      <c r="F159" s="196"/>
    </row>
    <row r="160" spans="1:6" ht="12.75" customHeight="1">
      <c r="A160" s="192"/>
      <c r="D160" s="18"/>
      <c r="F160" s="196"/>
    </row>
    <row r="161" spans="1:6" ht="12.75" customHeight="1">
      <c r="A161" s="192"/>
      <c r="B161" s="18" t="s">
        <v>241</v>
      </c>
      <c r="D161" s="18"/>
      <c r="F161" s="189">
        <v>9098</v>
      </c>
    </row>
    <row r="162" spans="1:6" ht="12.75" customHeight="1">
      <c r="A162" s="192"/>
      <c r="B162" s="265" t="s">
        <v>253</v>
      </c>
      <c r="C162" s="265"/>
      <c r="D162" s="265"/>
      <c r="E162" s="265"/>
      <c r="F162" s="266">
        <v>5420</v>
      </c>
    </row>
    <row r="163" spans="1:6" ht="12.75" customHeight="1">
      <c r="A163" s="192"/>
      <c r="D163" s="18"/>
      <c r="F163" s="189"/>
    </row>
    <row r="164" spans="1:6" ht="12.75" customHeight="1">
      <c r="A164" s="21">
        <v>22</v>
      </c>
      <c r="B164" s="21" t="s">
        <v>109</v>
      </c>
      <c r="F164" s="205"/>
    </row>
    <row r="166" ht="12.75" customHeight="1">
      <c r="A166" s="18"/>
    </row>
    <row r="167" ht="12.75" customHeight="1">
      <c r="A167" s="18"/>
    </row>
    <row r="168" ht="12.75" customHeight="1">
      <c r="A168" s="18"/>
    </row>
    <row r="169" ht="12.75" customHeight="1">
      <c r="A169" s="18"/>
    </row>
    <row r="170" ht="12.75" customHeight="1">
      <c r="A170" s="18"/>
    </row>
    <row r="171" spans="1:6" ht="12.75" customHeight="1">
      <c r="A171" s="18"/>
      <c r="C171" s="235" t="s">
        <v>118</v>
      </c>
      <c r="D171" s="243" t="s">
        <v>122</v>
      </c>
      <c r="E171" s="240" t="s">
        <v>125</v>
      </c>
      <c r="F171" s="236" t="s">
        <v>126</v>
      </c>
    </row>
    <row r="172" spans="1:6" ht="12.75" customHeight="1">
      <c r="A172" s="18"/>
      <c r="C172" s="237"/>
      <c r="D172" s="244" t="s">
        <v>123</v>
      </c>
      <c r="E172" s="241" t="s">
        <v>124</v>
      </c>
      <c r="F172" s="238"/>
    </row>
    <row r="173" spans="1:6" ht="12.75" customHeight="1">
      <c r="A173" s="18"/>
      <c r="C173" s="237" t="s">
        <v>119</v>
      </c>
      <c r="D173" s="245">
        <v>1000000</v>
      </c>
      <c r="E173" s="242" t="s">
        <v>121</v>
      </c>
      <c r="F173" s="239" t="s">
        <v>120</v>
      </c>
    </row>
    <row r="174" ht="12.75" customHeight="1">
      <c r="A174" s="18"/>
    </row>
    <row r="175" spans="1:2" ht="12.75" customHeight="1">
      <c r="A175" s="21">
        <v>23</v>
      </c>
      <c r="B175" s="21" t="s">
        <v>110</v>
      </c>
    </row>
    <row r="177" spans="1:12" ht="12.75" customHeight="1">
      <c r="A177" s="18"/>
      <c r="B177" s="252" t="s">
        <v>208</v>
      </c>
      <c r="C177" s="252"/>
      <c r="D177" s="252"/>
      <c r="E177" s="252"/>
      <c r="F177" s="252"/>
      <c r="G177" s="252"/>
      <c r="H177" s="252"/>
      <c r="J177" s="252"/>
      <c r="K177" s="252"/>
      <c r="L177" s="252"/>
    </row>
    <row r="179" spans="1:4" ht="12.75" customHeight="1">
      <c r="A179" s="21">
        <v>24</v>
      </c>
      <c r="B179" s="21" t="s">
        <v>138</v>
      </c>
      <c r="C179" s="12"/>
      <c r="D179" s="18"/>
    </row>
    <row r="180" spans="2:4" ht="12.75" customHeight="1">
      <c r="B180" s="21"/>
      <c r="C180" s="12"/>
      <c r="D180" s="18"/>
    </row>
    <row r="181" spans="3:4" ht="12.75" customHeight="1">
      <c r="C181" s="12"/>
      <c r="D181" s="18"/>
    </row>
    <row r="182" spans="3:4" ht="12.75" customHeight="1">
      <c r="C182" s="12"/>
      <c r="D182" s="18"/>
    </row>
    <row r="183" spans="3:4" ht="12.75" customHeight="1">
      <c r="C183" s="12"/>
      <c r="D183" s="18"/>
    </row>
    <row r="184" spans="3:4" ht="12.75" customHeight="1">
      <c r="C184" s="12"/>
      <c r="D184" s="18"/>
    </row>
    <row r="185" spans="3:4" ht="12.75" customHeight="1">
      <c r="C185" s="12"/>
      <c r="D185" s="18"/>
    </row>
    <row r="186" spans="3:4" ht="12.75" customHeight="1">
      <c r="C186" s="12"/>
      <c r="D186" s="18"/>
    </row>
    <row r="187" spans="2:7" ht="12.75" customHeight="1">
      <c r="B187" s="181"/>
      <c r="C187" s="39"/>
      <c r="D187" s="39"/>
      <c r="E187" s="39"/>
      <c r="F187" s="39"/>
      <c r="G187" s="181"/>
    </row>
    <row r="188" spans="1:4" ht="12.75" customHeight="1">
      <c r="A188" s="21">
        <v>25</v>
      </c>
      <c r="B188" s="21" t="s">
        <v>230</v>
      </c>
      <c r="C188" s="12"/>
      <c r="D188" s="18"/>
    </row>
    <row r="189" spans="2:4" ht="12.75" customHeight="1">
      <c r="B189" s="21"/>
      <c r="C189" s="12"/>
      <c r="D189" s="18"/>
    </row>
    <row r="190" spans="2:8" ht="12.75" customHeight="1">
      <c r="B190" s="18" t="s">
        <v>136</v>
      </c>
      <c r="C190" s="12"/>
      <c r="D190" s="18"/>
      <c r="E190" s="253" t="s">
        <v>61</v>
      </c>
      <c r="F190" s="253"/>
      <c r="G190" s="253" t="s">
        <v>62</v>
      </c>
      <c r="H190" s="253"/>
    </row>
    <row r="191" spans="2:8" ht="12.75" customHeight="1">
      <c r="B191" s="21"/>
      <c r="C191" s="12"/>
      <c r="D191" s="18"/>
      <c r="E191" s="178" t="s">
        <v>0</v>
      </c>
      <c r="F191" s="178" t="s">
        <v>213</v>
      </c>
      <c r="G191" s="178" t="s">
        <v>0</v>
      </c>
      <c r="H191" s="178" t="s">
        <v>213</v>
      </c>
    </row>
    <row r="192" spans="2:4" ht="12.75" customHeight="1">
      <c r="B192" s="21"/>
      <c r="C192" s="12"/>
      <c r="D192" s="18"/>
    </row>
    <row r="193" spans="3:8" ht="12.75" customHeight="1">
      <c r="C193" s="12" t="s">
        <v>31</v>
      </c>
      <c r="D193" s="18"/>
      <c r="E193" s="8"/>
      <c r="F193" s="8"/>
      <c r="G193" s="8"/>
      <c r="H193" s="8"/>
    </row>
    <row r="194" spans="3:8" ht="12.75" customHeight="1">
      <c r="C194" s="12"/>
      <c r="D194" s="18"/>
      <c r="E194" s="8"/>
      <c r="F194" s="8"/>
      <c r="G194" s="8"/>
      <c r="H194" s="8"/>
    </row>
    <row r="195" spans="3:8" ht="12.75" customHeight="1" thickBot="1">
      <c r="C195" s="12" t="s">
        <v>57</v>
      </c>
      <c r="D195" s="18"/>
      <c r="E195" s="206">
        <v>788</v>
      </c>
      <c r="F195" s="26">
        <v>2294</v>
      </c>
      <c r="G195" s="206">
        <v>1675</v>
      </c>
      <c r="H195" s="26">
        <v>4361</v>
      </c>
    </row>
    <row r="196" spans="3:8" ht="12.75" customHeight="1" thickTop="1">
      <c r="C196" s="12"/>
      <c r="D196" s="18"/>
      <c r="E196" s="12"/>
      <c r="F196" s="3"/>
      <c r="G196" s="12"/>
      <c r="H196" s="3"/>
    </row>
    <row r="197" spans="3:8" ht="12.75" customHeight="1">
      <c r="C197" s="12" t="s">
        <v>53</v>
      </c>
      <c r="D197" s="18"/>
      <c r="E197" s="12"/>
      <c r="F197" s="3"/>
      <c r="G197" s="12"/>
      <c r="H197" s="3"/>
    </row>
    <row r="198" spans="3:8" ht="12.75" customHeight="1" thickBot="1">
      <c r="C198" s="12" t="s">
        <v>58</v>
      </c>
      <c r="D198" s="18"/>
      <c r="E198" s="206">
        <v>142150</v>
      </c>
      <c r="F198" s="26">
        <v>142150</v>
      </c>
      <c r="G198" s="206">
        <v>142150</v>
      </c>
      <c r="H198" s="26">
        <v>142150</v>
      </c>
    </row>
    <row r="199" spans="3:8" ht="12.75" customHeight="1" thickTop="1">
      <c r="C199" s="12"/>
      <c r="D199" s="18"/>
      <c r="E199" s="12"/>
      <c r="F199" s="12"/>
      <c r="G199" s="12"/>
      <c r="H199" s="12"/>
    </row>
    <row r="200" spans="3:8" ht="12.75" customHeight="1">
      <c r="C200" s="12" t="s">
        <v>32</v>
      </c>
      <c r="D200" s="18"/>
      <c r="E200" s="8">
        <f>(E195/E198)*100</f>
        <v>0.5543440028139289</v>
      </c>
      <c r="F200" s="8">
        <f>(F195/F198)*100</f>
        <v>1.6137882518466409</v>
      </c>
      <c r="G200" s="8">
        <f>(G195/G198)*100</f>
        <v>1.1783327470981357</v>
      </c>
      <c r="H200" s="8">
        <f>(H195/H198)*100</f>
        <v>3.0678860358775943</v>
      </c>
    </row>
    <row r="201" spans="3:8" ht="12.75" customHeight="1">
      <c r="C201" s="12"/>
      <c r="D201" s="18"/>
      <c r="F201" s="12"/>
      <c r="H201" s="12"/>
    </row>
    <row r="202" spans="2:8" ht="12.75" customHeight="1">
      <c r="B202" s="18" t="s">
        <v>137</v>
      </c>
      <c r="C202" s="12"/>
      <c r="D202" s="18"/>
      <c r="E202" s="253" t="s">
        <v>61</v>
      </c>
      <c r="F202" s="253"/>
      <c r="G202" s="253" t="s">
        <v>62</v>
      </c>
      <c r="H202" s="253"/>
    </row>
    <row r="203" spans="2:8" ht="12.75" customHeight="1">
      <c r="B203" s="21"/>
      <c r="C203" s="12"/>
      <c r="D203" s="18"/>
      <c r="E203" s="178" t="s">
        <v>0</v>
      </c>
      <c r="F203" s="178" t="s">
        <v>213</v>
      </c>
      <c r="G203" s="178" t="s">
        <v>0</v>
      </c>
      <c r="H203" s="178" t="s">
        <v>213</v>
      </c>
    </row>
    <row r="204" spans="2:8" ht="12.75" customHeight="1">
      <c r="B204" s="21"/>
      <c r="C204" s="12"/>
      <c r="D204" s="18"/>
      <c r="F204" s="12"/>
      <c r="H204" s="12"/>
    </row>
    <row r="205" spans="3:8" ht="12.75" customHeight="1">
      <c r="C205" s="12" t="s">
        <v>33</v>
      </c>
      <c r="D205" s="18"/>
      <c r="E205" s="12"/>
      <c r="F205" s="12"/>
      <c r="G205" s="12"/>
      <c r="H205" s="12"/>
    </row>
    <row r="206" spans="3:8" ht="12.75" customHeight="1">
      <c r="C206" s="12"/>
      <c r="D206" s="18"/>
      <c r="E206" s="12"/>
      <c r="F206" s="12"/>
      <c r="G206" s="12"/>
      <c r="H206" s="12"/>
    </row>
    <row r="207" spans="2:8" ht="12.75" customHeight="1" thickBot="1">
      <c r="B207" s="21"/>
      <c r="C207" s="12" t="s">
        <v>57</v>
      </c>
      <c r="D207" s="18"/>
      <c r="E207" s="206">
        <v>788</v>
      </c>
      <c r="F207" s="26">
        <v>2294</v>
      </c>
      <c r="G207" s="206">
        <v>1675</v>
      </c>
      <c r="H207" s="26">
        <v>4361</v>
      </c>
    </row>
    <row r="208" spans="2:8" ht="12.75" customHeight="1" thickTop="1">
      <c r="B208" s="21"/>
      <c r="C208" s="12"/>
      <c r="D208" s="18"/>
      <c r="E208" s="12"/>
      <c r="F208" s="3"/>
      <c r="G208" s="12"/>
      <c r="H208" s="3"/>
    </row>
    <row r="209" spans="2:8" ht="12.75" customHeight="1">
      <c r="B209" s="21"/>
      <c r="C209" s="12" t="s">
        <v>53</v>
      </c>
      <c r="D209" s="18"/>
      <c r="E209" s="12"/>
      <c r="F209" s="3"/>
      <c r="G209" s="12"/>
      <c r="H209" s="3"/>
    </row>
    <row r="210" spans="2:8" ht="12.75" customHeight="1">
      <c r="B210" s="21"/>
      <c r="C210" s="12" t="s">
        <v>58</v>
      </c>
      <c r="D210" s="18"/>
      <c r="E210" s="12">
        <f>+E198</f>
        <v>142150</v>
      </c>
      <c r="F210" s="3">
        <f>+F198</f>
        <v>142150</v>
      </c>
      <c r="G210" s="12">
        <v>142150</v>
      </c>
      <c r="H210" s="3">
        <f>+H198</f>
        <v>142150</v>
      </c>
    </row>
    <row r="211" spans="2:8" ht="12.75" customHeight="1">
      <c r="B211" s="21"/>
      <c r="C211" s="12"/>
      <c r="D211" s="18"/>
      <c r="E211" s="12"/>
      <c r="F211" s="3"/>
      <c r="G211" s="12"/>
      <c r="H211" s="3"/>
    </row>
    <row r="212" spans="2:8" ht="12.75" customHeight="1">
      <c r="B212" s="21"/>
      <c r="C212" s="12" t="s">
        <v>54</v>
      </c>
      <c r="D212" s="18"/>
      <c r="E212" s="12"/>
      <c r="F212" s="3"/>
      <c r="G212" s="12"/>
      <c r="H212" s="3"/>
    </row>
    <row r="213" spans="2:8" ht="12.75" customHeight="1">
      <c r="B213" s="21"/>
      <c r="C213" s="207" t="s">
        <v>55</v>
      </c>
      <c r="D213" s="18"/>
      <c r="E213" s="12">
        <v>0</v>
      </c>
      <c r="F213" s="3">
        <v>0</v>
      </c>
      <c r="G213" s="12">
        <v>0</v>
      </c>
      <c r="H213" s="3">
        <v>0</v>
      </c>
    </row>
    <row r="214" spans="2:8" ht="12.75" customHeight="1">
      <c r="B214" s="21"/>
      <c r="C214" s="207" t="s">
        <v>56</v>
      </c>
      <c r="D214" s="18"/>
      <c r="E214" s="20">
        <v>0</v>
      </c>
      <c r="F214" s="25">
        <v>0</v>
      </c>
      <c r="G214" s="20">
        <v>0</v>
      </c>
      <c r="H214" s="25">
        <v>0</v>
      </c>
    </row>
    <row r="215" spans="2:8" ht="12.75" customHeight="1">
      <c r="B215" s="21"/>
      <c r="C215" s="12" t="s">
        <v>53</v>
      </c>
      <c r="D215" s="18"/>
      <c r="E215" s="12"/>
      <c r="F215" s="3"/>
      <c r="G215" s="12"/>
      <c r="H215" s="3"/>
    </row>
    <row r="216" spans="2:8" ht="12.75" customHeight="1">
      <c r="B216" s="21"/>
      <c r="C216" s="12" t="s">
        <v>72</v>
      </c>
      <c r="D216" s="18"/>
      <c r="E216" s="12"/>
      <c r="F216" s="3"/>
      <c r="G216" s="12"/>
      <c r="H216" s="3"/>
    </row>
    <row r="217" spans="2:8" ht="12.75" customHeight="1" thickBot="1">
      <c r="B217" s="21"/>
      <c r="C217" s="12" t="s">
        <v>73</v>
      </c>
      <c r="D217" s="18"/>
      <c r="E217" s="206">
        <f>SUM(E210:E214)</f>
        <v>142150</v>
      </c>
      <c r="F217" s="26">
        <f>SUM(F210:F214)</f>
        <v>142150</v>
      </c>
      <c r="G217" s="206">
        <f>SUM(G210:G214)</f>
        <v>142150</v>
      </c>
      <c r="H217" s="26">
        <f>SUM(H210:H214)</f>
        <v>142150</v>
      </c>
    </row>
    <row r="218" spans="2:8" ht="12.75" customHeight="1" thickTop="1">
      <c r="B218" s="21"/>
      <c r="C218" s="12"/>
      <c r="D218" s="18"/>
      <c r="E218" s="8"/>
      <c r="F218" s="8"/>
      <c r="G218" s="8"/>
      <c r="H218" s="8"/>
    </row>
    <row r="219" spans="2:8" ht="12.75" customHeight="1">
      <c r="B219" s="21"/>
      <c r="C219" s="12" t="s">
        <v>34</v>
      </c>
      <c r="D219" s="18"/>
      <c r="E219" s="8">
        <f>(E207/E217)*100</f>
        <v>0.5543440028139289</v>
      </c>
      <c r="F219" s="8">
        <f>(F207/F217)*100</f>
        <v>1.6137882518466409</v>
      </c>
      <c r="G219" s="8">
        <f>(G207/G217)*100</f>
        <v>1.1783327470981357</v>
      </c>
      <c r="H219" s="8">
        <f>(H207/H217)*100</f>
        <v>3.0678860358775943</v>
      </c>
    </row>
    <row r="220" spans="2:7" ht="12.75" customHeight="1">
      <c r="B220" s="181"/>
      <c r="C220" s="39"/>
      <c r="D220" s="39"/>
      <c r="E220" s="39"/>
      <c r="G220" s="181"/>
    </row>
    <row r="221" spans="1:10" ht="12.75" customHeight="1">
      <c r="A221" s="192"/>
      <c r="B221" s="18" t="s">
        <v>167</v>
      </c>
      <c r="C221" s="182"/>
      <c r="D221" s="185"/>
      <c r="E221" s="182"/>
      <c r="F221" s="39"/>
      <c r="G221" s="182"/>
      <c r="I221" s="182"/>
      <c r="J221" s="182"/>
    </row>
    <row r="222" spans="1:10" ht="12.75" customHeight="1">
      <c r="A222" s="18"/>
      <c r="B222" s="182"/>
      <c r="C222" s="182"/>
      <c r="D222" s="185"/>
      <c r="E222" s="182"/>
      <c r="F222" s="182"/>
      <c r="G222" s="182"/>
      <c r="H222" s="182"/>
      <c r="I222" s="182"/>
      <c r="J222" s="182"/>
    </row>
    <row r="223" spans="2:8" ht="12.75" customHeight="1">
      <c r="B223" s="18" t="s">
        <v>168</v>
      </c>
      <c r="F223" s="182"/>
      <c r="H223" s="182"/>
    </row>
    <row r="224" ht="12.75" customHeight="1">
      <c r="B224" s="18" t="s">
        <v>169</v>
      </c>
    </row>
  </sheetData>
  <mergeCells count="11">
    <mergeCell ref="B43:H43"/>
    <mergeCell ref="B51:H52"/>
    <mergeCell ref="B97:H97"/>
    <mergeCell ref="B60:H62"/>
    <mergeCell ref="B56:H56"/>
    <mergeCell ref="J177:L177"/>
    <mergeCell ref="E190:F190"/>
    <mergeCell ref="G190:H190"/>
    <mergeCell ref="E202:F202"/>
    <mergeCell ref="G202:H202"/>
    <mergeCell ref="B177:H177"/>
  </mergeCells>
  <printOptions/>
  <pageMargins left="0.5" right="0" top="0.5" bottom="0.25" header="0" footer="0"/>
  <pageSetup fitToHeight="4" fitToWidth="4" horizontalDpi="600" verticalDpi="600" orientation="portrait" paperSize="9" r:id="rId2"/>
  <rowBreaks count="4" manualBreakCount="4">
    <brk id="57" max="7" man="1"/>
    <brk id="98" max="7" man="1"/>
    <brk id="150" max="7" man="1"/>
    <brk id="187" max="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19"/>
  <sheetViews>
    <sheetView workbookViewId="0" topLeftCell="A1">
      <pane xSplit="2" ySplit="8" topLeftCell="C9" activePane="bottomRight" state="frozen"/>
      <selection pane="topLeft" activeCell="D23" sqref="D23"/>
      <selection pane="topRight" activeCell="D23" sqref="D23"/>
      <selection pane="bottomLeft" activeCell="D23" sqref="D23"/>
      <selection pane="bottomRight" activeCell="K19" sqref="K19"/>
    </sheetView>
  </sheetViews>
  <sheetFormatPr defaultColWidth="9.00390625" defaultRowHeight="13.5" customHeight="1"/>
  <cols>
    <col min="1" max="1" width="3.25390625" style="3" customWidth="1"/>
    <col min="2" max="2" width="34.375" style="3" customWidth="1"/>
    <col min="3" max="7" width="13.625" style="3" customWidth="1"/>
    <col min="8" max="8" width="14.50390625" style="3" customWidth="1"/>
    <col min="9" max="9" width="13.625" style="3" customWidth="1"/>
    <col min="10" max="10" width="10.125" style="3" bestFit="1" customWidth="1"/>
    <col min="11" max="16384" width="9.00390625" style="3" customWidth="1"/>
  </cols>
  <sheetData>
    <row r="1" spans="1:2" ht="13.5" customHeight="1">
      <c r="A1" s="55">
        <v>8</v>
      </c>
      <c r="B1" s="11" t="s">
        <v>111</v>
      </c>
    </row>
    <row r="2" spans="1:2" ht="13.5" customHeight="1">
      <c r="A2" s="54"/>
      <c r="B2" s="11"/>
    </row>
    <row r="3" spans="1:2" ht="13.5" customHeight="1">
      <c r="A3" s="54"/>
      <c r="B3" s="3" t="s">
        <v>226</v>
      </c>
    </row>
    <row r="4" ht="13.5" customHeight="1">
      <c r="A4" s="11"/>
    </row>
    <row r="5" spans="1:2" ht="13.5" customHeight="1">
      <c r="A5" s="11"/>
      <c r="B5" s="11" t="s">
        <v>202</v>
      </c>
    </row>
    <row r="6" spans="3:9" s="11" customFormat="1" ht="13.5" customHeight="1">
      <c r="C6" s="259" t="s">
        <v>150</v>
      </c>
      <c r="D6" s="259" t="s">
        <v>148</v>
      </c>
      <c r="E6" s="259" t="s">
        <v>149</v>
      </c>
      <c r="F6" s="259" t="s">
        <v>209</v>
      </c>
      <c r="G6" s="259" t="s">
        <v>252</v>
      </c>
      <c r="H6" s="259" t="s">
        <v>80</v>
      </c>
      <c r="I6" s="259" t="s">
        <v>81</v>
      </c>
    </row>
    <row r="7" spans="3:9" s="11" customFormat="1" ht="13.5" customHeight="1">
      <c r="C7" s="259"/>
      <c r="D7" s="259"/>
      <c r="E7" s="259"/>
      <c r="F7" s="259"/>
      <c r="G7" s="259"/>
      <c r="H7" s="259"/>
      <c r="I7" s="259"/>
    </row>
    <row r="8" spans="3:9" s="11" customFormat="1" ht="13.5" customHeight="1">
      <c r="C8" s="16" t="s">
        <v>132</v>
      </c>
      <c r="D8" s="16" t="s">
        <v>132</v>
      </c>
      <c r="E8" s="16" t="s">
        <v>132</v>
      </c>
      <c r="F8" s="16" t="s">
        <v>132</v>
      </c>
      <c r="G8" s="16" t="s">
        <v>132</v>
      </c>
      <c r="H8" s="16" t="s">
        <v>132</v>
      </c>
      <c r="I8" s="16" t="s">
        <v>132</v>
      </c>
    </row>
    <row r="9" spans="3:9" s="11" customFormat="1" ht="13.5" customHeight="1">
      <c r="C9" s="16"/>
      <c r="D9" s="16"/>
      <c r="E9" s="16"/>
      <c r="F9" s="16"/>
      <c r="G9" s="16"/>
      <c r="H9" s="16"/>
      <c r="I9" s="16"/>
    </row>
    <row r="10" spans="2:9" ht="13.5" customHeight="1">
      <c r="B10" s="11" t="s">
        <v>82</v>
      </c>
      <c r="C10" s="3">
        <v>84035202</v>
      </c>
      <c r="D10" s="3">
        <v>27970433</v>
      </c>
      <c r="E10" s="3">
        <v>7095181</v>
      </c>
      <c r="F10" s="3">
        <v>4860639</v>
      </c>
      <c r="G10" s="3">
        <v>413896</v>
      </c>
      <c r="I10" s="3">
        <f>SUM(C10:H10)</f>
        <v>124375351</v>
      </c>
    </row>
    <row r="12" ht="13.5" customHeight="1">
      <c r="B12" s="11" t="s">
        <v>83</v>
      </c>
    </row>
    <row r="13" spans="2:9" ht="13.5" customHeight="1">
      <c r="B13" s="1" t="s">
        <v>101</v>
      </c>
      <c r="C13" s="3">
        <v>548338</v>
      </c>
      <c r="D13" s="3">
        <v>8413821</v>
      </c>
      <c r="E13" s="3">
        <v>113406</v>
      </c>
      <c r="F13" s="3">
        <v>801912</v>
      </c>
      <c r="G13" s="3">
        <v>-466909</v>
      </c>
      <c r="H13" s="3">
        <v>-1259135</v>
      </c>
      <c r="I13" s="3">
        <f>SUM(C13:H13)</f>
        <v>8151433</v>
      </c>
    </row>
    <row r="14" spans="2:9" ht="13.5" customHeight="1">
      <c r="B14" s="1" t="s">
        <v>146</v>
      </c>
      <c r="I14" s="3">
        <v>-3612349</v>
      </c>
    </row>
    <row r="15" spans="2:9" ht="13.5" customHeight="1">
      <c r="B15" s="1" t="s">
        <v>185</v>
      </c>
      <c r="E15" s="3">
        <v>-5318</v>
      </c>
      <c r="I15" s="3">
        <f>SUM(C15:H15)</f>
        <v>-5318</v>
      </c>
    </row>
    <row r="16" spans="2:9" ht="13.5" customHeight="1">
      <c r="B16" s="1" t="s">
        <v>84</v>
      </c>
      <c r="I16" s="25">
        <v>-2285730</v>
      </c>
    </row>
    <row r="17" spans="2:9" ht="13.5" customHeight="1">
      <c r="B17" s="1" t="s">
        <v>210</v>
      </c>
      <c r="I17" s="4">
        <f>SUM(I13:I16)</f>
        <v>2248036</v>
      </c>
    </row>
    <row r="18" spans="2:9" ht="13.5" customHeight="1">
      <c r="B18" s="1" t="s">
        <v>133</v>
      </c>
      <c r="I18" s="4">
        <v>-573174</v>
      </c>
    </row>
    <row r="19" spans="2:9" ht="13.5" customHeight="1" thickBot="1">
      <c r="B19" s="1" t="s">
        <v>211</v>
      </c>
      <c r="I19" s="158">
        <f>+I17+I18</f>
        <v>1674862</v>
      </c>
    </row>
  </sheetData>
  <mergeCells count="7">
    <mergeCell ref="I6:I7"/>
    <mergeCell ref="C6:C7"/>
    <mergeCell ref="E6:E7"/>
    <mergeCell ref="D6:D7"/>
    <mergeCell ref="G6:G7"/>
    <mergeCell ref="F6:F7"/>
    <mergeCell ref="H6:H7"/>
  </mergeCells>
  <printOptions horizontalCentered="1"/>
  <pageMargins left="0.5905511811023623" right="0.5905511811023623" top="0.7874015748031497" bottom="0" header="0" footer="0"/>
  <pageSetup fitToHeight="1" fitToWidth="1"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G51"/>
  <sheetViews>
    <sheetView workbookViewId="0" topLeftCell="A1">
      <pane xSplit="2" ySplit="11" topLeftCell="C12" activePane="bottomRight" state="frozen"/>
      <selection pane="topLeft" activeCell="D23" sqref="D23"/>
      <selection pane="topRight" activeCell="D23" sqref="D23"/>
      <selection pane="bottomLeft" activeCell="D23" sqref="D23"/>
      <selection pane="bottomRight" activeCell="D23" sqref="D23"/>
    </sheetView>
  </sheetViews>
  <sheetFormatPr defaultColWidth="9.00390625" defaultRowHeight="15.75"/>
  <cols>
    <col min="1" max="1" width="3.125" style="10" customWidth="1"/>
    <col min="2" max="2" width="36.625" style="10" customWidth="1"/>
    <col min="3" max="3" width="14.125" style="7" customWidth="1"/>
    <col min="4" max="6" width="14.125" style="10" customWidth="1"/>
    <col min="7" max="7" width="2.375" style="10" customWidth="1"/>
    <col min="8" max="16384" width="9.00390625" style="10" customWidth="1"/>
  </cols>
  <sheetData>
    <row r="1" spans="1:2" ht="12.75">
      <c r="A1" s="76" t="s">
        <v>42</v>
      </c>
      <c r="B1" s="77"/>
    </row>
    <row r="3" ht="12.75">
      <c r="A3" s="10" t="s">
        <v>227</v>
      </c>
    </row>
    <row r="5" spans="1:6" ht="12.75">
      <c r="A5" s="30"/>
      <c r="B5" s="74"/>
      <c r="C5" s="260" t="s">
        <v>151</v>
      </c>
      <c r="D5" s="260"/>
      <c r="E5" s="260" t="s">
        <v>152</v>
      </c>
      <c r="F5" s="260"/>
    </row>
    <row r="6" spans="1:6" ht="12.75">
      <c r="A6" s="34"/>
      <c r="B6" s="28"/>
      <c r="C6" s="127" t="s">
        <v>153</v>
      </c>
      <c r="D6" s="127" t="s">
        <v>154</v>
      </c>
      <c r="E6" s="127" t="s">
        <v>153</v>
      </c>
      <c r="F6" s="127" t="s">
        <v>154</v>
      </c>
    </row>
    <row r="7" spans="1:6" ht="12.75">
      <c r="A7" s="34"/>
      <c r="B7" s="28"/>
      <c r="C7" s="128" t="s">
        <v>155</v>
      </c>
      <c r="D7" s="128" t="s">
        <v>156</v>
      </c>
      <c r="E7" s="128" t="s">
        <v>155</v>
      </c>
      <c r="F7" s="128" t="s">
        <v>156</v>
      </c>
    </row>
    <row r="8" spans="1:6" ht="12.75">
      <c r="A8" s="34"/>
      <c r="B8" s="28"/>
      <c r="C8" s="128" t="s">
        <v>157</v>
      </c>
      <c r="D8" s="128" t="s">
        <v>157</v>
      </c>
      <c r="E8" s="128" t="s">
        <v>158</v>
      </c>
      <c r="F8" s="128" t="s">
        <v>159</v>
      </c>
    </row>
    <row r="9" spans="1:7" ht="12.75">
      <c r="A9" s="34"/>
      <c r="B9" s="28"/>
      <c r="C9" s="129" t="s">
        <v>228</v>
      </c>
      <c r="D9" s="129" t="s">
        <v>229</v>
      </c>
      <c r="E9" s="129" t="s">
        <v>228</v>
      </c>
      <c r="F9" s="129" t="s">
        <v>229</v>
      </c>
      <c r="G9" s="23"/>
    </row>
    <row r="10" spans="1:7" ht="12.75">
      <c r="A10" s="34"/>
      <c r="B10" s="28"/>
      <c r="C10" s="130" t="s">
        <v>160</v>
      </c>
      <c r="D10" s="130" t="s">
        <v>160</v>
      </c>
      <c r="E10" s="130" t="s">
        <v>160</v>
      </c>
      <c r="F10" s="130" t="s">
        <v>160</v>
      </c>
      <c r="G10" s="23"/>
    </row>
    <row r="11" spans="1:7" ht="12.75">
      <c r="A11" s="36"/>
      <c r="B11" s="37"/>
      <c r="C11" s="131"/>
      <c r="D11" s="22"/>
      <c r="E11" s="131"/>
      <c r="F11" s="132"/>
      <c r="G11" s="23"/>
    </row>
    <row r="12" spans="1:7" ht="12.75">
      <c r="A12" s="42">
        <v>1</v>
      </c>
      <c r="B12" s="35" t="s">
        <v>177</v>
      </c>
      <c r="C12" s="133">
        <v>64961</v>
      </c>
      <c r="D12" s="133">
        <v>84142</v>
      </c>
      <c r="E12" s="133">
        <v>124375</v>
      </c>
      <c r="F12" s="133">
        <v>162542</v>
      </c>
      <c r="G12" s="28"/>
    </row>
    <row r="13" spans="1:7" ht="12.75">
      <c r="A13" s="75"/>
      <c r="B13" s="37"/>
      <c r="C13" s="134"/>
      <c r="D13" s="134"/>
      <c r="E13" s="134"/>
      <c r="F13" s="134"/>
      <c r="G13" s="28"/>
    </row>
    <row r="14" spans="1:6" ht="12.75">
      <c r="A14" s="42">
        <v>2</v>
      </c>
      <c r="B14" s="35" t="s">
        <v>43</v>
      </c>
      <c r="C14" s="135">
        <v>1691</v>
      </c>
      <c r="D14" s="135">
        <v>5007</v>
      </c>
      <c r="E14" s="135">
        <v>4534</v>
      </c>
      <c r="F14" s="135">
        <v>10118</v>
      </c>
    </row>
    <row r="15" spans="1:6" ht="12.75">
      <c r="A15" s="75"/>
      <c r="B15" s="37"/>
      <c r="C15" s="136"/>
      <c r="D15" s="136"/>
      <c r="E15" s="136"/>
      <c r="F15" s="75"/>
    </row>
    <row r="16" spans="1:6" ht="12.75">
      <c r="A16" s="42">
        <v>3</v>
      </c>
      <c r="B16" s="35" t="s">
        <v>44</v>
      </c>
      <c r="C16" s="135">
        <v>788</v>
      </c>
      <c r="D16" s="135">
        <v>2294</v>
      </c>
      <c r="E16" s="135">
        <v>1675</v>
      </c>
      <c r="F16" s="135">
        <v>4361</v>
      </c>
    </row>
    <row r="17" spans="1:6" ht="12.75">
      <c r="A17" s="75"/>
      <c r="B17" s="37"/>
      <c r="C17" s="136"/>
      <c r="D17" s="136"/>
      <c r="E17" s="136"/>
      <c r="F17" s="75"/>
    </row>
    <row r="18" spans="1:6" ht="12.75">
      <c r="A18" s="42">
        <v>4</v>
      </c>
      <c r="B18" s="35" t="s">
        <v>45</v>
      </c>
      <c r="C18" s="135">
        <v>788</v>
      </c>
      <c r="D18" s="135">
        <v>2294</v>
      </c>
      <c r="E18" s="135">
        <v>1675</v>
      </c>
      <c r="F18" s="135">
        <v>4361</v>
      </c>
    </row>
    <row r="19" spans="1:6" ht="12.75">
      <c r="A19" s="75"/>
      <c r="B19" s="37"/>
      <c r="C19" s="136"/>
      <c r="D19" s="136"/>
      <c r="E19" s="136"/>
      <c r="F19" s="75"/>
    </row>
    <row r="20" spans="1:6" ht="12.75">
      <c r="A20" s="42">
        <v>5</v>
      </c>
      <c r="B20" s="35" t="s">
        <v>46</v>
      </c>
      <c r="C20" s="138">
        <v>0.55</v>
      </c>
      <c r="D20" s="138">
        <v>1.61</v>
      </c>
      <c r="E20" s="138">
        <v>1.18</v>
      </c>
      <c r="F20" s="138">
        <v>3.07</v>
      </c>
    </row>
    <row r="21" spans="1:6" ht="12.75">
      <c r="A21" s="75"/>
      <c r="B21" s="37"/>
      <c r="C21" s="136"/>
      <c r="D21" s="136"/>
      <c r="E21" s="136"/>
      <c r="F21" s="75"/>
    </row>
    <row r="22" spans="1:6" s="18" customFormat="1" ht="12.75">
      <c r="A22" s="168">
        <v>6</v>
      </c>
      <c r="B22" s="169" t="s">
        <v>47</v>
      </c>
      <c r="C22" s="130">
        <v>0</v>
      </c>
      <c r="D22" s="130">
        <v>0</v>
      </c>
      <c r="E22" s="130">
        <v>0</v>
      </c>
      <c r="F22" s="130">
        <v>0</v>
      </c>
    </row>
    <row r="23" spans="1:6" s="18" customFormat="1" ht="12.75">
      <c r="A23" s="170"/>
      <c r="B23" s="171"/>
      <c r="C23" s="131"/>
      <c r="D23" s="131"/>
      <c r="E23" s="131"/>
      <c r="F23" s="170"/>
    </row>
    <row r="24" spans="1:6" s="18" customFormat="1" ht="12.75">
      <c r="A24" s="168"/>
      <c r="B24" s="169"/>
      <c r="C24" s="261" t="s">
        <v>89</v>
      </c>
      <c r="D24" s="262"/>
      <c r="E24" s="261" t="s">
        <v>106</v>
      </c>
      <c r="F24" s="262"/>
    </row>
    <row r="25" spans="1:6" s="18" customFormat="1" ht="12.75">
      <c r="A25" s="168"/>
      <c r="B25" s="169"/>
      <c r="C25" s="172"/>
      <c r="D25" s="173"/>
      <c r="E25" s="175"/>
      <c r="F25" s="173"/>
    </row>
    <row r="26" spans="1:6" s="18" customFormat="1" ht="12.75">
      <c r="A26" s="168">
        <v>7</v>
      </c>
      <c r="B26" s="169" t="s">
        <v>41</v>
      </c>
      <c r="C26" s="263">
        <v>1.41</v>
      </c>
      <c r="D26" s="264"/>
      <c r="E26" s="263">
        <v>1.37</v>
      </c>
      <c r="F26" s="264"/>
    </row>
    <row r="27" spans="1:6" ht="12.75">
      <c r="A27" s="75"/>
      <c r="B27" s="37"/>
      <c r="C27" s="174"/>
      <c r="D27" s="37"/>
      <c r="E27" s="36"/>
      <c r="F27" s="37"/>
    </row>
    <row r="28" spans="1:6" ht="12.75">
      <c r="A28" s="42"/>
      <c r="B28" s="30" t="s">
        <v>48</v>
      </c>
      <c r="C28" s="139"/>
      <c r="D28" s="74"/>
      <c r="E28" s="74"/>
      <c r="F28" s="140"/>
    </row>
    <row r="29" spans="1:6" ht="12.75">
      <c r="A29" s="42"/>
      <c r="B29" s="34"/>
      <c r="C29" s="38"/>
      <c r="D29" s="28"/>
      <c r="E29" s="28"/>
      <c r="F29" s="35"/>
    </row>
    <row r="30" spans="1:6" ht="12.75">
      <c r="A30" s="75"/>
      <c r="B30" s="36"/>
      <c r="C30" s="141"/>
      <c r="D30" s="137"/>
      <c r="E30" s="137"/>
      <c r="F30" s="37"/>
    </row>
    <row r="34" spans="1:2" ht="12.75">
      <c r="A34" s="76" t="s">
        <v>74</v>
      </c>
      <c r="B34" s="77"/>
    </row>
    <row r="36" spans="1:6" ht="12.75">
      <c r="A36" s="30"/>
      <c r="B36" s="74"/>
      <c r="C36" s="260" t="s">
        <v>151</v>
      </c>
      <c r="D36" s="260"/>
      <c r="E36" s="260" t="s">
        <v>152</v>
      </c>
      <c r="F36" s="260"/>
    </row>
    <row r="37" spans="1:6" ht="12.75">
      <c r="A37" s="34"/>
      <c r="B37" s="28"/>
      <c r="C37" s="127" t="s">
        <v>153</v>
      </c>
      <c r="D37" s="127" t="s">
        <v>154</v>
      </c>
      <c r="E37" s="127" t="s">
        <v>153</v>
      </c>
      <c r="F37" s="127" t="s">
        <v>154</v>
      </c>
    </row>
    <row r="38" spans="1:6" ht="12.75">
      <c r="A38" s="34"/>
      <c r="B38" s="28"/>
      <c r="C38" s="128" t="s">
        <v>155</v>
      </c>
      <c r="D38" s="128" t="s">
        <v>156</v>
      </c>
      <c r="E38" s="128" t="s">
        <v>155</v>
      </c>
      <c r="F38" s="128" t="s">
        <v>156</v>
      </c>
    </row>
    <row r="39" spans="1:6" ht="12.75">
      <c r="A39" s="34"/>
      <c r="B39" s="28"/>
      <c r="C39" s="128" t="s">
        <v>157</v>
      </c>
      <c r="D39" s="128" t="s">
        <v>157</v>
      </c>
      <c r="E39" s="128" t="s">
        <v>158</v>
      </c>
      <c r="F39" s="128" t="s">
        <v>159</v>
      </c>
    </row>
    <row r="40" spans="1:7" ht="12.75">
      <c r="A40" s="34"/>
      <c r="B40" s="28"/>
      <c r="C40" s="129" t="s">
        <v>228</v>
      </c>
      <c r="D40" s="129" t="s">
        <v>229</v>
      </c>
      <c r="E40" s="129" t="s">
        <v>228</v>
      </c>
      <c r="F40" s="129" t="s">
        <v>229</v>
      </c>
      <c r="G40" s="23"/>
    </row>
    <row r="41" spans="1:7" ht="12.75">
      <c r="A41" s="34"/>
      <c r="B41" s="28"/>
      <c r="C41" s="130" t="s">
        <v>160</v>
      </c>
      <c r="D41" s="130" t="s">
        <v>160</v>
      </c>
      <c r="E41" s="130" t="s">
        <v>160</v>
      </c>
      <c r="F41" s="130" t="s">
        <v>160</v>
      </c>
      <c r="G41" s="23"/>
    </row>
    <row r="42" spans="1:7" ht="12.75">
      <c r="A42" s="36"/>
      <c r="B42" s="37"/>
      <c r="C42" s="131"/>
      <c r="D42" s="22"/>
      <c r="E42" s="131"/>
      <c r="F42" s="132"/>
      <c r="G42" s="23"/>
    </row>
    <row r="43" spans="1:7" ht="12.75">
      <c r="A43" s="42">
        <v>1</v>
      </c>
      <c r="B43" s="35" t="s">
        <v>3</v>
      </c>
      <c r="C43" s="133">
        <v>3524</v>
      </c>
      <c r="D43" s="133">
        <v>6693</v>
      </c>
      <c r="E43" s="133">
        <v>8151</v>
      </c>
      <c r="F43" s="133">
        <v>13415</v>
      </c>
      <c r="G43" s="28"/>
    </row>
    <row r="44" spans="1:7" ht="12.75">
      <c r="A44" s="75"/>
      <c r="B44" s="37"/>
      <c r="C44" s="134"/>
      <c r="D44" s="134"/>
      <c r="E44" s="134"/>
      <c r="F44" s="134"/>
      <c r="G44" s="28"/>
    </row>
    <row r="45" spans="1:6" ht="12.75">
      <c r="A45" s="42">
        <v>2</v>
      </c>
      <c r="B45" s="35" t="s">
        <v>75</v>
      </c>
      <c r="C45" s="135">
        <v>157</v>
      </c>
      <c r="D45" s="135">
        <v>378</v>
      </c>
      <c r="E45" s="135">
        <v>495</v>
      </c>
      <c r="F45" s="135">
        <v>489</v>
      </c>
    </row>
    <row r="46" spans="1:6" ht="12.75">
      <c r="A46" s="75"/>
      <c r="B46" s="37"/>
      <c r="C46" s="136"/>
      <c r="D46" s="136"/>
      <c r="E46" s="136"/>
      <c r="F46" s="75"/>
    </row>
    <row r="47" spans="1:6" ht="12.75">
      <c r="A47" s="42">
        <v>3</v>
      </c>
      <c r="B47" s="35" t="s">
        <v>76</v>
      </c>
      <c r="C47" s="135">
        <v>234</v>
      </c>
      <c r="D47" s="135">
        <v>1876</v>
      </c>
      <c r="E47" s="135">
        <v>2129</v>
      </c>
      <c r="F47" s="135">
        <v>3675</v>
      </c>
    </row>
    <row r="48" spans="1:6" ht="12.75">
      <c r="A48" s="75"/>
      <c r="B48" s="37"/>
      <c r="C48" s="136"/>
      <c r="D48" s="136"/>
      <c r="E48" s="136"/>
      <c r="F48" s="75"/>
    </row>
    <row r="49" ht="12.75">
      <c r="C49" s="57"/>
    </row>
    <row r="50" spans="1:5" ht="12.75">
      <c r="A50" s="10" t="s">
        <v>77</v>
      </c>
      <c r="E50" s="56"/>
    </row>
    <row r="51" ht="12.75">
      <c r="E51" s="56"/>
    </row>
  </sheetData>
  <mergeCells count="8">
    <mergeCell ref="E5:F5"/>
    <mergeCell ref="C36:D36"/>
    <mergeCell ref="E36:F36"/>
    <mergeCell ref="C5:D5"/>
    <mergeCell ref="C24:D24"/>
    <mergeCell ref="C26:D26"/>
    <mergeCell ref="E24:F24"/>
    <mergeCell ref="E26:F26"/>
  </mergeCells>
  <printOptions/>
  <pageMargins left="0.5" right="0.25" top="1" bottom="1" header="0.5" footer="0.5"/>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mak</cp:lastModifiedBy>
  <cp:lastPrinted>2004-08-26T04:34:43Z</cp:lastPrinted>
  <dcterms:created xsi:type="dcterms:W3CDTF">1998-04-16T02:45:35Z</dcterms:created>
  <dcterms:modified xsi:type="dcterms:W3CDTF">2004-08-26T04:35:32Z</dcterms:modified>
  <cp:category/>
  <cp:version/>
  <cp:contentType/>
  <cp:contentStatus/>
</cp:coreProperties>
</file>