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420" windowHeight="5565" tabRatio="721" activeTab="0"/>
  </bookViews>
  <sheets>
    <sheet name="klse-p&amp;l" sheetId="1" r:id="rId1"/>
    <sheet name="klse-bs" sheetId="2" r:id="rId2"/>
    <sheet name="klse-cf" sheetId="3" r:id="rId3"/>
    <sheet name="klse-sce" sheetId="4" r:id="rId4"/>
    <sheet name="klse-note" sheetId="5" r:id="rId5"/>
    <sheet name="klse-segment" sheetId="6" r:id="rId6"/>
  </sheets>
  <definedNames>
    <definedName name="_xlnm.Print_Area" localSheetId="4">'klse-note'!$A$1:$H$210</definedName>
    <definedName name="_xlnm.Print_Titles" localSheetId="4">'klse-note'!$1:$5</definedName>
  </definedNames>
  <calcPr fullCalcOnLoad="1"/>
</workbook>
</file>

<file path=xl/sharedStrings.xml><?xml version="1.0" encoding="utf-8"?>
<sst xmlns="http://schemas.openxmlformats.org/spreadsheetml/2006/main" count="296" uniqueCount="220">
  <si>
    <t>Please refer to "klse-segment" separate sheet.</t>
  </si>
  <si>
    <t>30.9.2003</t>
  </si>
  <si>
    <t>30.9.2002</t>
  </si>
  <si>
    <t>INTERIM FINANCIAL REPORT FOR THE PERIOD ENDED 30 SEPTEMBER 2003</t>
  </si>
  <si>
    <t>Balance at 30.9.2003</t>
  </si>
  <si>
    <t>Balance at 1.1.2002</t>
  </si>
  <si>
    <t>Balance at 30.9.2002</t>
  </si>
  <si>
    <t>Taxation paid</t>
  </si>
  <si>
    <t>Net cash used in operating activities</t>
  </si>
  <si>
    <t>CASH FLOWS FROM INVESTING ACTIVITIES</t>
  </si>
  <si>
    <t>Net cash used in investing activities</t>
  </si>
  <si>
    <t>CASH FLOWS FROM FINANCING ACTIVITIES</t>
  </si>
  <si>
    <t>Cash and bank balances</t>
  </si>
  <si>
    <t>Bank overdrafts</t>
  </si>
  <si>
    <t>Others</t>
  </si>
  <si>
    <t>There are no financial instruments with off balance sheet risks for the current financial period.</t>
  </si>
  <si>
    <t>Profit/ (Loss) from operations</t>
  </si>
  <si>
    <t>Operating expenses</t>
  </si>
  <si>
    <t>Other operating income</t>
  </si>
  <si>
    <t>Investing results</t>
  </si>
  <si>
    <t>Trade and other receivables</t>
  </si>
  <si>
    <t>Trade and other payables</t>
  </si>
  <si>
    <t>Proposed dividend for year ended 31.12.2002</t>
  </si>
  <si>
    <t>Earnings per share</t>
  </si>
  <si>
    <t>CONDENSED CONSOLIDATED CASH FLOW STATEMENTS</t>
  </si>
  <si>
    <t>Net profit before tax</t>
  </si>
  <si>
    <t>Non cash items</t>
  </si>
  <si>
    <t>Non-operating items</t>
  </si>
  <si>
    <t>Operating profit before changes in working capital</t>
  </si>
  <si>
    <t>Changes in working capital</t>
  </si>
  <si>
    <t>Net changes in current assets</t>
  </si>
  <si>
    <t>Net changes in current liabilities</t>
  </si>
  <si>
    <t>Bank borrowings</t>
  </si>
  <si>
    <t>Cash &amp; cash equivalents at beginning of year</t>
  </si>
  <si>
    <t>Net change in cash &amp; cash equivalents</t>
  </si>
  <si>
    <t>Net effect of changes in foreign exchange</t>
  </si>
  <si>
    <t>CONDENSED CONSOLIDATED INCOME STATEMENTS</t>
  </si>
  <si>
    <t>CONDENSED CONSOLIDATED BALANCE SHEETS</t>
  </si>
  <si>
    <t xml:space="preserve">Share </t>
  </si>
  <si>
    <t>attributable to</t>
  </si>
  <si>
    <t>Profits</t>
  </si>
  <si>
    <t>Unusual Items</t>
  </si>
  <si>
    <t>Changes in Estimates</t>
  </si>
  <si>
    <t>Dividend Paid</t>
  </si>
  <si>
    <t>Valuation of property, plant and equipment</t>
  </si>
  <si>
    <t>EARNINGS PER SHARE</t>
  </si>
  <si>
    <t>Basic Earnings Per Ordinary Share</t>
  </si>
  <si>
    <t>Basic earnings per share (sen)</t>
  </si>
  <si>
    <t>Fully diluted Earnings Per Ordinary Share</t>
  </si>
  <si>
    <t>Diluted earnings per share (sen)</t>
  </si>
  <si>
    <t>Deposits with Licensed Financial Institutions</t>
  </si>
  <si>
    <t>Equity investment</t>
  </si>
  <si>
    <t>Other investment</t>
  </si>
  <si>
    <t>Cash &amp; cash equivalents comprise of the followings:</t>
  </si>
  <si>
    <t>CONDENSED CONSOLIDATED STATEMENTS OF CHANGES IN EQUITY</t>
  </si>
  <si>
    <t>Annual Audit Report</t>
  </si>
  <si>
    <t>Net tangible assets per share (RM)</t>
  </si>
  <si>
    <t>Profit/(loss) before income tax and minority interests</t>
  </si>
  <si>
    <t>Securities issued</t>
  </si>
  <si>
    <t>Repayment of hire-purchase creditors</t>
  </si>
  <si>
    <t>The valuations of property, plant and equipment have been brought forward, without amendment from the preceding annual financial statements.</t>
  </si>
  <si>
    <t xml:space="preserve">Weighted average number  </t>
  </si>
  <si>
    <t>Adjustment for:</t>
  </si>
  <si>
    <t>- share options</t>
  </si>
  <si>
    <t>- warrants</t>
  </si>
  <si>
    <t>Profit after taxation (RM'000)</t>
  </si>
  <si>
    <t>of ordinary shares in issue ('000)</t>
  </si>
  <si>
    <t xml:space="preserve">Movements during the period </t>
  </si>
  <si>
    <t xml:space="preserve">Net profit/(loss) </t>
  </si>
  <si>
    <t>Individual Quarter</t>
  </si>
  <si>
    <t>Cumulative Quarter</t>
  </si>
  <si>
    <t>company</t>
  </si>
  <si>
    <t>Share of profit and loss of associated</t>
  </si>
  <si>
    <t>Pre-acquisition profit/(loss)</t>
  </si>
  <si>
    <t>This figures have not been audited.</t>
  </si>
  <si>
    <t>31.12.2002</t>
  </si>
  <si>
    <t>UNAUDITED</t>
  </si>
  <si>
    <t>AUDITED</t>
  </si>
  <si>
    <t>Cash generated from/(used in) operating activities</t>
  </si>
  <si>
    <t>Net cash generated from financing activities</t>
  </si>
  <si>
    <t>Adjustments for:</t>
  </si>
  <si>
    <t>Dividend paid to shareholders</t>
  </si>
  <si>
    <t>Dividend paid to minority shareholders</t>
  </si>
  <si>
    <t>of ordinary shares in issue for</t>
  </si>
  <si>
    <t>diluted earnings per share ('000)</t>
  </si>
  <si>
    <t>In Rand'000</t>
  </si>
  <si>
    <t>Changes in Contingent Liabilities and Contingent Assets</t>
  </si>
  <si>
    <t>Review of the Performance</t>
  </si>
  <si>
    <t>Eliminations</t>
  </si>
  <si>
    <t>Consolidated</t>
  </si>
  <si>
    <t>REVENUE</t>
  </si>
  <si>
    <t>RESULTS</t>
  </si>
  <si>
    <t>Income taxes</t>
  </si>
  <si>
    <t xml:space="preserve">Less: </t>
  </si>
  <si>
    <t xml:space="preserve">Deposits placed in Islamic (Al-Mudharabah) Deposit </t>
  </si>
  <si>
    <t xml:space="preserve">    as sinking fund to redeem the BaIDS and MUNIF</t>
  </si>
  <si>
    <t>CONDENSED CONSOLIDATED CASH FLOW STATEMENTS (CONTD.)</t>
  </si>
  <si>
    <t>Development properties</t>
  </si>
  <si>
    <t>Investment in associated company</t>
  </si>
  <si>
    <t>Other non-current investments</t>
  </si>
  <si>
    <t>Amount due to an associated company</t>
  </si>
  <si>
    <t>Deposits with licensed financial institutions</t>
  </si>
  <si>
    <t>Short term borrowings</t>
  </si>
  <si>
    <t>Provision for taxation</t>
  </si>
  <si>
    <t>The audit report of the Group's preceding annual audited financial statements was unqualified.</t>
  </si>
  <si>
    <t>Exchange reserves</t>
  </si>
  <si>
    <t>Share premiums</t>
  </si>
  <si>
    <t>Profit/(loss) from operations</t>
  </si>
  <si>
    <t>Note:</t>
  </si>
  <si>
    <t>Accounting Policies</t>
  </si>
  <si>
    <t xml:space="preserve">Taxation </t>
  </si>
  <si>
    <t>Quoted Securities</t>
  </si>
  <si>
    <t>Changes in the Composition of the Group</t>
  </si>
  <si>
    <t>Status of Corporate Proposals</t>
  </si>
  <si>
    <t>Group Borrowings and Debt Securities</t>
  </si>
  <si>
    <t>Off Balance Sheet Financial Instruments</t>
  </si>
  <si>
    <t>Pending Material Litigation</t>
  </si>
  <si>
    <t>Segment Reporting</t>
  </si>
  <si>
    <t>Comparison with Preceding Quarter Results</t>
  </si>
  <si>
    <t>Remarks:</t>
  </si>
  <si>
    <t>Seasonality or Cyclicality of Operations</t>
  </si>
  <si>
    <t>Current Year Prospects</t>
  </si>
  <si>
    <t>Material Event Subsequent to End of the Financial Period</t>
  </si>
  <si>
    <t>Changes in Share Capital</t>
  </si>
  <si>
    <t xml:space="preserve">Secured </t>
  </si>
  <si>
    <t xml:space="preserve">Unsecured </t>
  </si>
  <si>
    <t>RM</t>
  </si>
  <si>
    <t>Minority interest</t>
  </si>
  <si>
    <t>Share capital</t>
  </si>
  <si>
    <t>Shareholders' funds</t>
  </si>
  <si>
    <t>(a)</t>
  </si>
  <si>
    <t>(b)</t>
  </si>
  <si>
    <t>(c)</t>
  </si>
  <si>
    <t>Dividend</t>
  </si>
  <si>
    <t>Retained Profit</t>
  </si>
  <si>
    <t>Exercise of ESOS</t>
  </si>
  <si>
    <t xml:space="preserve"> </t>
  </si>
  <si>
    <t>Long term borrowings</t>
  </si>
  <si>
    <t>Other long term liabilities</t>
  </si>
  <si>
    <t>Retained</t>
  </si>
  <si>
    <t>Capital</t>
  </si>
  <si>
    <t>Reserve</t>
  </si>
  <si>
    <t>Finance cost</t>
  </si>
  <si>
    <t>Total</t>
  </si>
  <si>
    <t>Property development</t>
  </si>
  <si>
    <t>Manufacturing &amp; trading</t>
  </si>
  <si>
    <t>Construction</t>
  </si>
  <si>
    <t>RM'000</t>
  </si>
  <si>
    <t>Current Assets</t>
  </si>
  <si>
    <t xml:space="preserve">Cash </t>
  </si>
  <si>
    <t>Current Liabilities</t>
  </si>
  <si>
    <t>Reserves</t>
  </si>
  <si>
    <t>Notes</t>
  </si>
  <si>
    <t>The business operations of the Group are not materially affected by the seasonal or cyclical factors.</t>
  </si>
  <si>
    <t>By Order of the Board</t>
  </si>
  <si>
    <t>Leong Oi Wah</t>
  </si>
  <si>
    <t>Secretary</t>
  </si>
  <si>
    <t>Property development-in-progress</t>
  </si>
  <si>
    <t>Amount due from customers for contract work</t>
  </si>
  <si>
    <t>Amount due to customers for contract work</t>
  </si>
  <si>
    <t>Interest expense</t>
  </si>
  <si>
    <t>Interest income</t>
  </si>
  <si>
    <t>On 17 September 2003, the Company announced that its subsidiary, Precious Premier (M) Sdn Bhd ("PPSB") has acquired a new subsidiary, Global Dinamie Sdn Bhd ("GDSB").  As a result of the acquisition, PPSB now has 80% shareholding interest in GDSB.  The principal activities of GDSB are providing photorefractive keratectomy and related services.</t>
  </si>
  <si>
    <t>On 7 November 2003, the Company has made an announcement to propose for establishment of a new Employees' Share Option Scheme for the benefit of the eligible employees and Executive Directors of Mitrajaya Holdings Berhad and its subsidiaries.</t>
  </si>
  <si>
    <t>Profit Forecast</t>
  </si>
  <si>
    <t>The Group did not issue any profit forecast for the year.</t>
  </si>
  <si>
    <t>Revenue</t>
  </si>
  <si>
    <t>Income tax</t>
  </si>
  <si>
    <t>Profit/(loss) after income tax before deducting minority interest</t>
  </si>
  <si>
    <t>Goodwill on consolidation</t>
  </si>
  <si>
    <t>Inventories</t>
  </si>
  <si>
    <t>Net current assets or current liabilities</t>
  </si>
  <si>
    <t>Deferred taxation</t>
  </si>
  <si>
    <t>Foreign currency bank borrowings included in the above are as follows:</t>
  </si>
  <si>
    <t>Details of segmental analysis for the financial year ended 30 September 2003 are as follows:</t>
  </si>
  <si>
    <t>Cash &amp; cash equivalents at 30.9.2003</t>
  </si>
  <si>
    <t>a)</t>
  </si>
  <si>
    <t>b)</t>
  </si>
  <si>
    <t>Share of profit from an associated company</t>
  </si>
  <si>
    <t>Paid-up share capital as at 1 January 2003</t>
  </si>
  <si>
    <t>In the current quarter ended 30 September 2003, no dividend has been paid.</t>
  </si>
  <si>
    <t>30 September 2003</t>
  </si>
  <si>
    <t>Total investment of the Group in quoted securities as at 30 September 2003 are as follows:</t>
  </si>
  <si>
    <t>Minority interests</t>
  </si>
  <si>
    <r>
      <t>MITRAJAYA HOLDINGS BERHAD</t>
    </r>
    <r>
      <rPr>
        <b/>
        <sz val="8"/>
        <rFont val="Tahoma"/>
        <family val="2"/>
      </rPr>
      <t xml:space="preserve"> </t>
    </r>
    <r>
      <rPr>
        <sz val="8"/>
        <rFont val="Tahoma"/>
        <family val="2"/>
      </rPr>
      <t>(268257-T)</t>
    </r>
  </si>
  <si>
    <t>Taxation based on profit for the period</t>
  </si>
  <si>
    <t>- current year</t>
  </si>
  <si>
    <t>- under/ (over) provision in prior years</t>
  </si>
  <si>
    <t>- share of taxation of associated company</t>
  </si>
  <si>
    <t xml:space="preserve">Property, plant and equipment </t>
  </si>
  <si>
    <t>at market value</t>
  </si>
  <si>
    <t>at carrying value/book value</t>
  </si>
  <si>
    <t>at cost</t>
  </si>
  <si>
    <t xml:space="preserve">(i)   </t>
  </si>
  <si>
    <t xml:space="preserve">(ii)  </t>
  </si>
  <si>
    <t xml:space="preserve">(iii) </t>
  </si>
  <si>
    <t>Conversion of Warrants to shares</t>
  </si>
  <si>
    <t xml:space="preserve">Short term </t>
  </si>
  <si>
    <t>Long term</t>
  </si>
  <si>
    <t>By business segments :</t>
  </si>
  <si>
    <t>Current Quarter</t>
  </si>
  <si>
    <t>Profit/ (Losses) on Sale of Unquoted Investments and /or Properties</t>
  </si>
  <si>
    <t>Purchases and sales of quoted securities</t>
  </si>
  <si>
    <t>Total Purchases</t>
  </si>
  <si>
    <t>Proposed dividends</t>
  </si>
  <si>
    <t>There is no pending material litigation for the current financial period.</t>
  </si>
  <si>
    <t>Health care</t>
  </si>
  <si>
    <t>Profit after taxation</t>
  </si>
  <si>
    <t>Net profit for the year</t>
  </si>
  <si>
    <t>Balance at 1.1.2003</t>
  </si>
  <si>
    <t>Total disposals/ sale proceeds</t>
  </si>
  <si>
    <t>Total Profit/ (Loss) on Disposal</t>
  </si>
  <si>
    <t>There was no corporate proposal announced as at the date of issue of this quarterly report.</t>
  </si>
  <si>
    <t>Additional dividend in repect of prior year</t>
  </si>
  <si>
    <t>9 month quarter ended 30.9.2003</t>
  </si>
  <si>
    <t>9 month quarter ended 30.9.2002</t>
  </si>
  <si>
    <t>Financial</t>
  </si>
  <si>
    <t>Year-To-Date</t>
  </si>
  <si>
    <t>Fully diluted (sen)</t>
  </si>
  <si>
    <t>Basic(sen)</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</si>
</sst>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00_);_(* \(#,##0.0000\);_(* &quot;-&quot;??_);_(@_)"/>
    <numFmt numFmtId="174" formatCode="#,##0;[Red]\(#,##0\)"/>
    <numFmt numFmtId="175" formatCode="#,##0.00;[Red]\(#,##0.00\)"/>
    <numFmt numFmtId="176" formatCode="#,##0.00;\(#,##0.00\)"/>
    <numFmt numFmtId="177" formatCode="#,##0.00;\(#,##0\)"/>
    <numFmt numFmtId="178" formatCode="_-* #,##0_-;\-* #,##0_-;_-* &quot;-&quot;??_-;_-@_-"/>
    <numFmt numFmtId="179" formatCode="0.0%"/>
    <numFmt numFmtId="180" formatCode="#,##0;\(#,##0\)"/>
    <numFmt numFmtId="181" formatCode="mm/dd/yy"/>
    <numFmt numFmtId="182" formatCode="d/mmm/yy"/>
    <numFmt numFmtId="183" formatCode="_(* #,##0.0_);_(* \(#,##0.0\);_(* &quot;-&quot;?_);_(@_)"/>
    <numFmt numFmtId="184" formatCode="_(* #,##0.000_);_(* \(#,##0.000\);_(* &quot;-&quot;??_);_(@_)"/>
    <numFmt numFmtId="185" formatCode="_(* #,##0.000_);_(* \(#,##0.000\);_(* &quot;-&quot;???_);_(@_)"/>
    <numFmt numFmtId="186" formatCode="_(* #,##0.00000000_);_(* \(#,##0.00000000\);_(* &quot;-&quot;????????_);_(@_)"/>
    <numFmt numFmtId="187" formatCode="_(* #,##0.00000_);_(* \(#,##0.00000\);_(* &quot;-&quot;??_);_(@_)"/>
    <numFmt numFmtId="188" formatCode="_(* #,##0.0_);_(* \(#,##0.0\);_(* &quot;-&quot;??_);_(@_)"/>
    <numFmt numFmtId="189" formatCode="_(* #,##0.0000_);_(* \(#,##0.0000\);_(* &quot;-&quot;????_);_(@_)"/>
    <numFmt numFmtId="190" formatCode="#,##0.00000000_);[Red]\(#,##0.00000000\)"/>
    <numFmt numFmtId="191" formatCode="_(* #,##0.000000_);_(* \(#,##0.000000\);_(* &quot;-&quot;??_);_(@_)"/>
    <numFmt numFmtId="192" formatCode="_-* #,##0.0000_-;\-* #,##0.0000_-;_-* &quot;-&quot;????_-;_-@_-"/>
    <numFmt numFmtId="193" formatCode="0.000%"/>
    <numFmt numFmtId="194" formatCode="_-* #,##0.0_-;\-* #,##0.0_-;_-* &quot;-&quot;?_-;_-@_-"/>
    <numFmt numFmtId="195" formatCode="#,##0.0;\(#,##0.0\)"/>
    <numFmt numFmtId="196" formatCode="#,##0.0;\(#,##0\)"/>
  </numFmts>
  <fonts count="19">
    <font>
      <sz val="12"/>
      <name val="Book Antiqua"/>
      <family val="0"/>
    </font>
    <font>
      <b/>
      <sz val="12"/>
      <name val="Book Antiqua"/>
      <family val="0"/>
    </font>
    <font>
      <i/>
      <sz val="12"/>
      <name val="Book Antiqua"/>
      <family val="0"/>
    </font>
    <font>
      <b/>
      <i/>
      <sz val="12"/>
      <name val="Book Antiqua"/>
      <family val="0"/>
    </font>
    <font>
      <u val="single"/>
      <sz val="12"/>
      <color indexed="12"/>
      <name val="Book Antiqua"/>
      <family val="0"/>
    </font>
    <font>
      <u val="single"/>
      <sz val="12"/>
      <color indexed="36"/>
      <name val="Book Antiqua"/>
      <family val="0"/>
    </font>
    <font>
      <b/>
      <sz val="10"/>
      <name val="Tahoma"/>
      <family val="2"/>
    </font>
    <font>
      <sz val="10"/>
      <name val="Tahoma"/>
      <family val="2"/>
    </font>
    <font>
      <sz val="12"/>
      <name val="Tahoma"/>
      <family val="2"/>
    </font>
    <font>
      <b/>
      <u val="single"/>
      <sz val="10"/>
      <name val="Tahoma"/>
      <family val="2"/>
    </font>
    <font>
      <u val="single"/>
      <sz val="10"/>
      <name val="Tahoma"/>
      <family val="2"/>
    </font>
    <font>
      <i/>
      <sz val="10"/>
      <name val="Tahoma"/>
      <family val="2"/>
    </font>
    <font>
      <sz val="10"/>
      <color indexed="17"/>
      <name val="Tahoma"/>
      <family val="2"/>
    </font>
    <font>
      <sz val="8"/>
      <name val="Tahoma"/>
      <family val="2"/>
    </font>
    <font>
      <b/>
      <sz val="8"/>
      <name val="Tahoma"/>
      <family val="2"/>
    </font>
    <font>
      <sz val="12"/>
      <name val="Times New Roman"/>
      <family val="1"/>
    </font>
    <font>
      <b/>
      <sz val="10"/>
      <color indexed="17"/>
      <name val="Tahoma"/>
      <family val="2"/>
    </font>
    <font>
      <b/>
      <sz val="9"/>
      <name val="Arial"/>
      <family val="2"/>
    </font>
    <font>
      <sz val="9"/>
      <name val="Arial"/>
      <family val="2"/>
    </font>
  </fonts>
  <fills count="2">
    <fill>
      <patternFill/>
    </fill>
    <fill>
      <patternFill patternType="gray125"/>
    </fill>
  </fills>
  <borders count="20">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color indexed="63"/>
      </right>
      <top>
        <color indexed="63"/>
      </top>
      <bottom style="double"/>
    </border>
    <border>
      <left>
        <color indexed="63"/>
      </left>
      <right style="thin"/>
      <top>
        <color indexed="63"/>
      </top>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double"/>
      <bottom style="double"/>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87">
    <xf numFmtId="0" fontId="0" fillId="0" borderId="0" xfId="0" applyAlignment="1">
      <alignment/>
    </xf>
    <xf numFmtId="171" fontId="7" fillId="0" borderId="0" xfId="15" applyFont="1" applyAlignment="1">
      <alignment/>
    </xf>
    <xf numFmtId="180" fontId="7" fillId="0" borderId="0" xfId="15" applyNumberFormat="1" applyFont="1" applyAlignment="1">
      <alignment/>
    </xf>
    <xf numFmtId="172" fontId="7" fillId="0" borderId="0" xfId="15" applyNumberFormat="1" applyFont="1" applyAlignment="1">
      <alignment/>
    </xf>
    <xf numFmtId="172" fontId="7" fillId="0" borderId="0" xfId="15" applyNumberFormat="1" applyFont="1" applyBorder="1" applyAlignment="1">
      <alignment/>
    </xf>
    <xf numFmtId="0" fontId="7" fillId="0" borderId="0" xfId="0" applyFont="1" applyAlignment="1">
      <alignment/>
    </xf>
    <xf numFmtId="0" fontId="7" fillId="0" borderId="0" xfId="0" applyFont="1" applyAlignment="1">
      <alignment horizontal="center"/>
    </xf>
    <xf numFmtId="9" fontId="7" fillId="0" borderId="0" xfId="21" applyFont="1" applyAlignment="1">
      <alignment/>
    </xf>
    <xf numFmtId="0" fontId="6" fillId="0" borderId="0" xfId="0" applyFont="1" applyAlignment="1">
      <alignment/>
    </xf>
    <xf numFmtId="0" fontId="7" fillId="0" borderId="0" xfId="0" applyFont="1" applyAlignment="1">
      <alignment/>
    </xf>
    <xf numFmtId="172" fontId="6" fillId="0" borderId="0" xfId="15" applyNumberFormat="1" applyFont="1" applyAlignment="1">
      <alignment/>
    </xf>
    <xf numFmtId="172" fontId="7" fillId="0" borderId="0" xfId="15" applyNumberFormat="1" applyFont="1" applyFill="1" applyAlignment="1">
      <alignment/>
    </xf>
    <xf numFmtId="0" fontId="9" fillId="0" borderId="0" xfId="0" applyFont="1" applyAlignment="1">
      <alignment/>
    </xf>
    <xf numFmtId="0" fontId="6" fillId="0" borderId="0" xfId="0" applyFont="1" applyAlignment="1">
      <alignment horizontal="center"/>
    </xf>
    <xf numFmtId="0" fontId="7" fillId="0" borderId="0" xfId="0" applyFont="1" applyAlignment="1">
      <alignment horizontal="right"/>
    </xf>
    <xf numFmtId="0" fontId="6" fillId="0" borderId="0" xfId="0" applyFont="1" applyAlignment="1">
      <alignment horizontal="right"/>
    </xf>
    <xf numFmtId="172" fontId="6" fillId="0" borderId="0" xfId="15" applyNumberFormat="1" applyFont="1" applyAlignment="1">
      <alignment horizontal="center"/>
    </xf>
    <xf numFmtId="0" fontId="7" fillId="0" borderId="0" xfId="0" applyFont="1" applyFill="1" applyAlignment="1">
      <alignment/>
    </xf>
    <xf numFmtId="0" fontId="6" fillId="0" borderId="0" xfId="0" applyFont="1" applyFill="1" applyAlignment="1">
      <alignment/>
    </xf>
    <xf numFmtId="0" fontId="7" fillId="0" borderId="0" xfId="0" applyFont="1" applyFill="1" applyBorder="1" applyAlignment="1">
      <alignment horizontal="center"/>
    </xf>
    <xf numFmtId="0" fontId="7" fillId="0" borderId="0" xfId="0" applyFont="1" applyAlignment="1">
      <alignment vertical="top"/>
    </xf>
    <xf numFmtId="172" fontId="7" fillId="0" borderId="0" xfId="0" applyNumberFormat="1" applyFont="1" applyBorder="1" applyAlignment="1">
      <alignment/>
    </xf>
    <xf numFmtId="172" fontId="7" fillId="0" borderId="1" xfId="15" applyNumberFormat="1" applyFont="1" applyBorder="1" applyAlignment="1">
      <alignment/>
    </xf>
    <xf numFmtId="172" fontId="7" fillId="0" borderId="2" xfId="15" applyNumberFormat="1" applyFont="1" applyBorder="1" applyAlignment="1">
      <alignment/>
    </xf>
    <xf numFmtId="172" fontId="7" fillId="0" borderId="0" xfId="0" applyNumberFormat="1" applyFont="1" applyAlignment="1">
      <alignment/>
    </xf>
    <xf numFmtId="0" fontId="7" fillId="0" borderId="0" xfId="0" applyFont="1" applyBorder="1" applyAlignment="1">
      <alignment/>
    </xf>
    <xf numFmtId="0" fontId="6" fillId="0" borderId="0" xfId="0" applyFont="1" applyBorder="1" applyAlignment="1">
      <alignment/>
    </xf>
    <xf numFmtId="172" fontId="6" fillId="0" borderId="3" xfId="15" applyNumberFormat="1" applyFont="1" applyBorder="1" applyAlignment="1">
      <alignment horizontal="right"/>
    </xf>
    <xf numFmtId="0" fontId="6" fillId="0" borderId="0" xfId="0" applyFont="1" applyBorder="1" applyAlignment="1">
      <alignment horizontal="right"/>
    </xf>
    <xf numFmtId="172" fontId="6" fillId="0" borderId="0" xfId="15" applyNumberFormat="1" applyFont="1" applyBorder="1" applyAlignment="1">
      <alignment horizontal="right"/>
    </xf>
    <xf numFmtId="0" fontId="7" fillId="0" borderId="0" xfId="0" applyFont="1" applyAlignment="1">
      <alignment horizontal="justify" vertical="top" wrapText="1"/>
    </xf>
    <xf numFmtId="0" fontId="7" fillId="0" borderId="0" xfId="0" applyFont="1" applyAlignment="1">
      <alignment vertical="top" wrapText="1"/>
    </xf>
    <xf numFmtId="0" fontId="8" fillId="0" borderId="0" xfId="0" applyFont="1" applyAlignment="1">
      <alignment horizontal="justify" vertical="top" wrapText="1"/>
    </xf>
    <xf numFmtId="0" fontId="8" fillId="0" borderId="0" xfId="0" applyFont="1" applyAlignment="1">
      <alignment wrapText="1"/>
    </xf>
    <xf numFmtId="0" fontId="7" fillId="0" borderId="0" xfId="0" applyFont="1" applyFill="1" applyAlignment="1">
      <alignment horizontal="justify" vertical="top" wrapText="1"/>
    </xf>
    <xf numFmtId="0" fontId="7" fillId="0" borderId="0" xfId="0" applyFont="1" applyAlignment="1">
      <alignment horizontal="justify" vertical="top"/>
    </xf>
    <xf numFmtId="0" fontId="11" fillId="0" borderId="0" xfId="0" applyFont="1" applyAlignment="1">
      <alignment/>
    </xf>
    <xf numFmtId="0" fontId="8" fillId="0" borderId="0" xfId="0" applyFont="1" applyAlignment="1">
      <alignment/>
    </xf>
    <xf numFmtId="0" fontId="7" fillId="0" borderId="0" xfId="0" applyFont="1" applyAlignment="1">
      <alignment wrapText="1"/>
    </xf>
    <xf numFmtId="0" fontId="6" fillId="0" borderId="0" xfId="0" applyFont="1" applyAlignment="1">
      <alignment/>
    </xf>
    <xf numFmtId="172" fontId="6" fillId="0" borderId="0" xfId="15" applyNumberFormat="1" applyFont="1" applyAlignment="1">
      <alignment horizontal="right"/>
    </xf>
    <xf numFmtId="178" fontId="6" fillId="0" borderId="0" xfId="15" applyNumberFormat="1" applyFont="1" applyAlignment="1">
      <alignment horizontal="right"/>
    </xf>
    <xf numFmtId="178" fontId="6" fillId="0" borderId="0" xfId="15" applyNumberFormat="1" applyFont="1" applyAlignment="1">
      <alignment horizontal="center"/>
    </xf>
    <xf numFmtId="178" fontId="6" fillId="0" borderId="0" xfId="15" applyNumberFormat="1" applyFont="1" applyAlignment="1" quotePrefix="1">
      <alignment horizontal="right"/>
    </xf>
    <xf numFmtId="178" fontId="7" fillId="0" borderId="0" xfId="15" applyNumberFormat="1" applyFont="1" applyAlignment="1">
      <alignment/>
    </xf>
    <xf numFmtId="180" fontId="7" fillId="0" borderId="0" xfId="0" applyNumberFormat="1" applyFont="1" applyAlignment="1">
      <alignment horizontal="right"/>
    </xf>
    <xf numFmtId="0" fontId="7" fillId="0" borderId="0" xfId="0" applyFont="1" applyAlignment="1">
      <alignment vertical="center"/>
    </xf>
    <xf numFmtId="0" fontId="8" fillId="0" borderId="0" xfId="0" applyFont="1" applyAlignment="1">
      <alignment/>
    </xf>
    <xf numFmtId="0" fontId="7" fillId="0" borderId="0" xfId="0" applyFont="1" applyBorder="1" applyAlignment="1">
      <alignment/>
    </xf>
    <xf numFmtId="0" fontId="6" fillId="0" borderId="0" xfId="0" applyFont="1" applyBorder="1" applyAlignment="1">
      <alignment/>
    </xf>
    <xf numFmtId="172" fontId="6" fillId="0" borderId="0" xfId="15" applyNumberFormat="1" applyFont="1" applyBorder="1" applyAlignment="1">
      <alignment/>
    </xf>
    <xf numFmtId="172" fontId="7" fillId="0" borderId="0" xfId="15" applyNumberFormat="1" applyFont="1" applyAlignment="1">
      <alignment vertical="top"/>
    </xf>
    <xf numFmtId="172" fontId="7" fillId="0" borderId="0" xfId="15" applyNumberFormat="1" applyFont="1" applyAlignment="1">
      <alignment/>
    </xf>
    <xf numFmtId="172" fontId="7" fillId="0" borderId="4" xfId="15" applyNumberFormat="1" applyFont="1" applyBorder="1" applyAlignment="1">
      <alignment/>
    </xf>
    <xf numFmtId="178" fontId="7" fillId="0" borderId="0" xfId="15" applyNumberFormat="1" applyFont="1" applyBorder="1" applyAlignment="1">
      <alignment/>
    </xf>
    <xf numFmtId="178" fontId="7" fillId="0" borderId="0" xfId="0" applyNumberFormat="1" applyFont="1" applyAlignment="1">
      <alignment/>
    </xf>
    <xf numFmtId="0" fontId="6" fillId="0" borderId="0" xfId="0" applyFont="1" applyFill="1" applyAlignment="1">
      <alignment/>
    </xf>
    <xf numFmtId="0" fontId="7" fillId="0" borderId="0" xfId="0" applyFont="1" applyFill="1" applyAlignment="1">
      <alignment/>
    </xf>
    <xf numFmtId="180" fontId="7" fillId="0" borderId="0" xfId="0" applyNumberFormat="1" applyFont="1" applyBorder="1" applyAlignment="1">
      <alignment horizontal="right"/>
    </xf>
    <xf numFmtId="172" fontId="7" fillId="0" borderId="0" xfId="15" applyNumberFormat="1" applyFont="1" applyAlignment="1">
      <alignment horizontal="right"/>
    </xf>
    <xf numFmtId="180" fontId="7" fillId="0" borderId="0" xfId="15" applyNumberFormat="1" applyFont="1" applyBorder="1" applyAlignment="1">
      <alignment horizontal="right"/>
    </xf>
    <xf numFmtId="172" fontId="6" fillId="0" borderId="0" xfId="15" applyNumberFormat="1" applyFont="1" applyFill="1" applyAlignment="1">
      <alignment/>
    </xf>
    <xf numFmtId="0" fontId="6" fillId="0" borderId="0" xfId="15" applyNumberFormat="1" applyFont="1" applyFill="1" applyAlignment="1">
      <alignment/>
    </xf>
    <xf numFmtId="37" fontId="7" fillId="0" borderId="0" xfId="0" applyNumberFormat="1" applyFont="1" applyAlignment="1">
      <alignment/>
    </xf>
    <xf numFmtId="37" fontId="7" fillId="0" borderId="0" xfId="0" applyNumberFormat="1" applyFont="1" applyAlignment="1">
      <alignment horizontal="center"/>
    </xf>
    <xf numFmtId="37" fontId="10" fillId="0" borderId="0" xfId="0" applyNumberFormat="1" applyFont="1" applyAlignment="1">
      <alignment/>
    </xf>
    <xf numFmtId="37" fontId="7" fillId="0" borderId="0" xfId="0" applyNumberFormat="1" applyFont="1" applyFill="1" applyBorder="1" applyAlignment="1">
      <alignment horizontal="center"/>
    </xf>
    <xf numFmtId="37" fontId="7" fillId="0" borderId="0" xfId="15" applyNumberFormat="1" applyFont="1" applyBorder="1" applyAlignment="1">
      <alignment/>
    </xf>
    <xf numFmtId="37" fontId="7" fillId="0" borderId="0" xfId="0" applyNumberFormat="1" applyFont="1" applyBorder="1" applyAlignment="1">
      <alignment/>
    </xf>
    <xf numFmtId="37" fontId="7" fillId="0" borderId="0" xfId="15" applyNumberFormat="1" applyFont="1" applyAlignment="1">
      <alignment/>
    </xf>
    <xf numFmtId="37" fontId="7" fillId="0" borderId="0" xfId="15" applyNumberFormat="1" applyFont="1" applyAlignment="1">
      <alignment horizontal="center"/>
    </xf>
    <xf numFmtId="37" fontId="7" fillId="0" borderId="0" xfId="0" applyNumberFormat="1" applyFont="1" applyAlignment="1">
      <alignment horizontal="justify" vertical="top" wrapText="1"/>
    </xf>
    <xf numFmtId="37" fontId="7" fillId="0" borderId="0" xfId="0" applyNumberFormat="1" applyFont="1" applyAlignment="1">
      <alignment horizontal="justify" vertical="top"/>
    </xf>
    <xf numFmtId="39" fontId="7" fillId="0" borderId="0" xfId="15" applyNumberFormat="1" applyFont="1" applyAlignment="1">
      <alignment/>
    </xf>
    <xf numFmtId="39" fontId="7" fillId="0" borderId="0" xfId="0" applyNumberFormat="1" applyFont="1" applyAlignment="1">
      <alignment/>
    </xf>
    <xf numFmtId="169" fontId="7" fillId="0" borderId="0" xfId="0" applyNumberFormat="1" applyFont="1" applyBorder="1" applyAlignment="1">
      <alignment/>
    </xf>
    <xf numFmtId="169" fontId="7" fillId="0" borderId="0" xfId="0" applyNumberFormat="1" applyFont="1" applyFill="1" applyBorder="1" applyAlignment="1">
      <alignment horizontal="center"/>
    </xf>
    <xf numFmtId="169" fontId="7" fillId="0" borderId="0" xfId="0" applyNumberFormat="1" applyFont="1" applyFill="1" applyBorder="1" applyAlignment="1">
      <alignment/>
    </xf>
    <xf numFmtId="169" fontId="7" fillId="0" borderId="1" xfId="0" applyNumberFormat="1" applyFont="1" applyFill="1" applyBorder="1" applyAlignment="1">
      <alignment horizontal="center"/>
    </xf>
    <xf numFmtId="169" fontId="7" fillId="0" borderId="2" xfId="0" applyNumberFormat="1" applyFont="1" applyFill="1" applyBorder="1" applyAlignment="1">
      <alignment/>
    </xf>
    <xf numFmtId="169" fontId="7" fillId="0" borderId="0" xfId="0" applyNumberFormat="1" applyFont="1" applyFill="1" applyAlignment="1">
      <alignment/>
    </xf>
    <xf numFmtId="37" fontId="7" fillId="0" borderId="0" xfId="15" applyNumberFormat="1" applyFont="1" applyBorder="1" applyAlignment="1">
      <alignment horizontal="right"/>
    </xf>
    <xf numFmtId="43" fontId="7" fillId="0" borderId="0" xfId="15" applyNumberFormat="1" applyFont="1" applyAlignment="1">
      <alignment horizontal="right"/>
    </xf>
    <xf numFmtId="169" fontId="7" fillId="0" borderId="0" xfId="0" applyNumberFormat="1" applyFont="1" applyBorder="1" applyAlignment="1">
      <alignment horizontal="right"/>
    </xf>
    <xf numFmtId="180" fontId="7" fillId="0" borderId="0" xfId="15" applyNumberFormat="1" applyFont="1" applyBorder="1" applyAlignment="1">
      <alignment/>
    </xf>
    <xf numFmtId="37" fontId="6" fillId="0" borderId="0" xfId="0" applyNumberFormat="1" applyFont="1" applyAlignment="1">
      <alignment/>
    </xf>
    <xf numFmtId="37" fontId="7" fillId="0" borderId="0" xfId="0" applyNumberFormat="1" applyFont="1" applyAlignment="1">
      <alignment vertical="top"/>
    </xf>
    <xf numFmtId="37" fontId="7" fillId="0" borderId="0" xfId="0" applyNumberFormat="1" applyFont="1" applyAlignment="1">
      <alignment horizontal="justify" vertical="center" wrapText="1"/>
    </xf>
    <xf numFmtId="37" fontId="0" fillId="0" borderId="0" xfId="0" applyNumberFormat="1" applyAlignment="1">
      <alignment wrapText="1"/>
    </xf>
    <xf numFmtId="37" fontId="6" fillId="0" borderId="0" xfId="0" applyNumberFormat="1" applyFont="1" applyAlignment="1">
      <alignment horizontal="center"/>
    </xf>
    <xf numFmtId="37" fontId="6" fillId="0" borderId="0" xfId="0" applyNumberFormat="1" applyFont="1" applyFill="1" applyBorder="1" applyAlignment="1">
      <alignment horizontal="center"/>
    </xf>
    <xf numFmtId="37" fontId="6" fillId="0" borderId="0" xfId="15" applyNumberFormat="1" applyFont="1" applyBorder="1" applyAlignment="1">
      <alignment horizontal="center"/>
    </xf>
    <xf numFmtId="37" fontId="6" fillId="0" borderId="0" xfId="15" applyNumberFormat="1" applyFont="1" applyAlignment="1">
      <alignment horizontal="center"/>
    </xf>
    <xf numFmtId="37" fontId="6" fillId="0" borderId="0" xfId="0" applyNumberFormat="1" applyFont="1" applyBorder="1" applyAlignment="1">
      <alignment horizontal="center"/>
    </xf>
    <xf numFmtId="37" fontId="6" fillId="0" borderId="0" xfId="0" applyNumberFormat="1" applyFont="1" applyBorder="1" applyAlignment="1">
      <alignment/>
    </xf>
    <xf numFmtId="37" fontId="6" fillId="0" borderId="5" xfId="0" applyNumberFormat="1" applyFont="1" applyFill="1" applyBorder="1" applyAlignment="1" quotePrefix="1">
      <alignment horizontal="right"/>
    </xf>
    <xf numFmtId="37" fontId="6" fillId="0" borderId="0" xfId="0" applyNumberFormat="1" applyFont="1" applyBorder="1" applyAlignment="1">
      <alignment horizontal="right"/>
    </xf>
    <xf numFmtId="37" fontId="7" fillId="0" borderId="6" xfId="0" applyNumberFormat="1" applyFont="1" applyFill="1" applyBorder="1" applyAlignment="1" quotePrefix="1">
      <alignment horizontal="right"/>
    </xf>
    <xf numFmtId="37" fontId="6" fillId="0" borderId="5" xfId="0" applyNumberFormat="1" applyFont="1" applyFill="1" applyBorder="1" applyAlignment="1">
      <alignment horizontal="right"/>
    </xf>
    <xf numFmtId="37" fontId="7" fillId="0" borderId="6" xfId="0" applyNumberFormat="1" applyFont="1" applyFill="1" applyBorder="1" applyAlignment="1">
      <alignment horizontal="right"/>
    </xf>
    <xf numFmtId="37" fontId="7" fillId="0" borderId="0" xfId="0" applyNumberFormat="1" applyFont="1" applyFill="1" applyBorder="1" applyAlignment="1">
      <alignment horizontal="right"/>
    </xf>
    <xf numFmtId="37" fontId="6" fillId="0" borderId="5" xfId="15" applyNumberFormat="1" applyFont="1" applyBorder="1" applyAlignment="1">
      <alignment horizontal="right"/>
    </xf>
    <xf numFmtId="37" fontId="7" fillId="0" borderId="6" xfId="15" applyNumberFormat="1" applyFont="1" applyBorder="1" applyAlignment="1">
      <alignment horizontal="right"/>
    </xf>
    <xf numFmtId="37" fontId="16" fillId="0" borderId="5" xfId="15" applyNumberFormat="1" applyFont="1" applyBorder="1" applyAlignment="1">
      <alignment horizontal="right"/>
    </xf>
    <xf numFmtId="39" fontId="6" fillId="0" borderId="5" xfId="15" applyNumberFormat="1" applyFont="1" applyBorder="1" applyAlignment="1">
      <alignment horizontal="right"/>
    </xf>
    <xf numFmtId="39" fontId="7" fillId="0" borderId="0" xfId="15" applyNumberFormat="1" applyFont="1" applyBorder="1" applyAlignment="1">
      <alignment horizontal="right"/>
    </xf>
    <xf numFmtId="39" fontId="7" fillId="0" borderId="6" xfId="15" applyNumberFormat="1" applyFont="1" applyBorder="1" applyAlignment="1">
      <alignment horizontal="right"/>
    </xf>
    <xf numFmtId="39" fontId="6" fillId="0" borderId="5" xfId="0" applyNumberFormat="1" applyFont="1" applyBorder="1" applyAlignment="1">
      <alignment horizontal="right"/>
    </xf>
    <xf numFmtId="39" fontId="7" fillId="0" borderId="0" xfId="0" applyNumberFormat="1" applyFont="1" applyBorder="1" applyAlignment="1">
      <alignment horizontal="right"/>
    </xf>
    <xf numFmtId="39" fontId="7" fillId="0" borderId="6" xfId="0" applyNumberFormat="1" applyFont="1" applyBorder="1" applyAlignment="1">
      <alignment horizontal="right"/>
    </xf>
    <xf numFmtId="39" fontId="6" fillId="0" borderId="7" xfId="15" applyNumberFormat="1" applyFont="1" applyBorder="1" applyAlignment="1">
      <alignment horizontal="right"/>
    </xf>
    <xf numFmtId="39" fontId="7" fillId="0" borderId="1" xfId="15" applyNumberFormat="1" applyFont="1" applyBorder="1" applyAlignment="1">
      <alignment horizontal="right"/>
    </xf>
    <xf numFmtId="39" fontId="7" fillId="0" borderId="8" xfId="15" applyNumberFormat="1" applyFont="1" applyBorder="1" applyAlignment="1">
      <alignment horizontal="right"/>
    </xf>
    <xf numFmtId="180" fontId="6" fillId="0" borderId="0" xfId="15" applyNumberFormat="1" applyFont="1" applyBorder="1" applyAlignment="1">
      <alignment horizontal="right"/>
    </xf>
    <xf numFmtId="169" fontId="17" fillId="0" borderId="3" xfId="0" applyNumberFormat="1" applyFont="1" applyBorder="1" applyAlignment="1">
      <alignment horizontal="right"/>
    </xf>
    <xf numFmtId="0" fontId="18" fillId="0" borderId="0" xfId="0" applyFont="1" applyBorder="1" applyAlignment="1">
      <alignment horizontal="right"/>
    </xf>
    <xf numFmtId="37" fontId="6" fillId="0" borderId="9" xfId="0" applyNumberFormat="1" applyFont="1" applyFill="1" applyBorder="1" applyAlignment="1" quotePrefix="1">
      <alignment horizontal="right"/>
    </xf>
    <xf numFmtId="37" fontId="6" fillId="0" borderId="7" xfId="0" applyNumberFormat="1" applyFont="1" applyFill="1" applyBorder="1" applyAlignment="1">
      <alignment horizontal="right"/>
    </xf>
    <xf numFmtId="37" fontId="6" fillId="0" borderId="1" xfId="0" applyNumberFormat="1" applyFont="1" applyFill="1" applyBorder="1" applyAlignment="1">
      <alignment horizontal="right"/>
    </xf>
    <xf numFmtId="37" fontId="7" fillId="0" borderId="8" xfId="0" applyNumberFormat="1" applyFont="1" applyFill="1" applyBorder="1" applyAlignment="1">
      <alignment horizontal="right"/>
    </xf>
    <xf numFmtId="172" fontId="7" fillId="0" borderId="9" xfId="15" applyNumberFormat="1" applyFont="1" applyFill="1" applyBorder="1" applyAlignment="1">
      <alignment horizontal="right"/>
    </xf>
    <xf numFmtId="172" fontId="7" fillId="0" borderId="9" xfId="15" applyNumberFormat="1" applyFont="1" applyBorder="1" applyAlignment="1">
      <alignment horizontal="right"/>
    </xf>
    <xf numFmtId="172" fontId="7" fillId="0" borderId="10" xfId="15" applyNumberFormat="1" applyFont="1" applyBorder="1" applyAlignment="1">
      <alignment horizontal="right"/>
    </xf>
    <xf numFmtId="172" fontId="7" fillId="0" borderId="3" xfId="15" applyNumberFormat="1" applyFont="1" applyBorder="1" applyAlignment="1">
      <alignment horizontal="right"/>
    </xf>
    <xf numFmtId="172" fontId="6" fillId="0" borderId="10" xfId="15" applyNumberFormat="1" applyFont="1" applyFill="1" applyBorder="1" applyAlignment="1">
      <alignment horizontal="right"/>
    </xf>
    <xf numFmtId="172" fontId="6" fillId="0" borderId="9" xfId="15" applyNumberFormat="1" applyFont="1" applyFill="1" applyBorder="1" applyAlignment="1">
      <alignment horizontal="right"/>
    </xf>
    <xf numFmtId="172" fontId="6" fillId="0" borderId="9" xfId="15" applyNumberFormat="1" applyFont="1" applyBorder="1" applyAlignment="1">
      <alignment horizontal="right"/>
    </xf>
    <xf numFmtId="172" fontId="6" fillId="0" borderId="10" xfId="15" applyNumberFormat="1" applyFont="1" applyBorder="1" applyAlignment="1">
      <alignment horizontal="right"/>
    </xf>
    <xf numFmtId="43" fontId="6" fillId="0" borderId="0" xfId="15" applyNumberFormat="1" applyFont="1" applyAlignment="1">
      <alignment horizontal="right"/>
    </xf>
    <xf numFmtId="172" fontId="6" fillId="0" borderId="11" xfId="15" applyNumberFormat="1" applyFont="1" applyBorder="1" applyAlignment="1">
      <alignment horizontal="right"/>
    </xf>
    <xf numFmtId="172" fontId="7" fillId="0" borderId="11" xfId="15" applyNumberFormat="1" applyFont="1" applyBorder="1" applyAlignment="1">
      <alignment horizontal="right"/>
    </xf>
    <xf numFmtId="169" fontId="17" fillId="0" borderId="0" xfId="0" applyNumberFormat="1" applyFont="1" applyBorder="1" applyAlignment="1">
      <alignment horizontal="right"/>
    </xf>
    <xf numFmtId="37" fontId="6" fillId="0" borderId="0" xfId="0" applyNumberFormat="1" applyFont="1" applyFill="1" applyBorder="1" applyAlignment="1" quotePrefix="1">
      <alignment horizontal="right"/>
    </xf>
    <xf numFmtId="172" fontId="6" fillId="0" borderId="0" xfId="15" applyNumberFormat="1" applyFont="1" applyFill="1" applyBorder="1" applyAlignment="1">
      <alignment horizontal="right"/>
    </xf>
    <xf numFmtId="178" fontId="7" fillId="0" borderId="4" xfId="15" applyNumberFormat="1" applyFont="1" applyBorder="1" applyAlignment="1">
      <alignment/>
    </xf>
    <xf numFmtId="178" fontId="7" fillId="0" borderId="2" xfId="15" applyNumberFormat="1" applyFont="1" applyBorder="1" applyAlignment="1">
      <alignment/>
    </xf>
    <xf numFmtId="0" fontId="6" fillId="0" borderId="0" xfId="0" applyFont="1" applyAlignment="1">
      <alignment vertical="top"/>
    </xf>
    <xf numFmtId="0" fontId="7" fillId="0" borderId="0" xfId="0" applyFont="1" applyAlignment="1" quotePrefix="1">
      <alignment/>
    </xf>
    <xf numFmtId="180" fontId="7" fillId="0" borderId="0" xfId="15" applyNumberFormat="1" applyFont="1" applyAlignment="1">
      <alignment horizontal="right"/>
    </xf>
    <xf numFmtId="180" fontId="7" fillId="0" borderId="1" xfId="15" applyNumberFormat="1" applyFont="1" applyBorder="1" applyAlignment="1">
      <alignment horizontal="right"/>
    </xf>
    <xf numFmtId="180" fontId="7" fillId="0" borderId="4" xfId="15" applyNumberFormat="1" applyFont="1" applyBorder="1" applyAlignment="1">
      <alignment horizontal="right"/>
    </xf>
    <xf numFmtId="172" fontId="7" fillId="0" borderId="0" xfId="15" applyNumberFormat="1" applyFont="1" applyAlignment="1" quotePrefix="1">
      <alignment/>
    </xf>
    <xf numFmtId="39" fontId="7" fillId="0" borderId="9" xfId="0" applyNumberFormat="1" applyFont="1" applyBorder="1" applyAlignment="1">
      <alignment horizontal="right"/>
    </xf>
    <xf numFmtId="39" fontId="6" fillId="0" borderId="9" xfId="0" applyNumberFormat="1" applyFont="1" applyBorder="1" applyAlignment="1">
      <alignment horizontal="right"/>
    </xf>
    <xf numFmtId="180" fontId="6" fillId="0" borderId="5" xfId="15" applyNumberFormat="1" applyFont="1" applyBorder="1" applyAlignment="1">
      <alignment horizontal="right"/>
    </xf>
    <xf numFmtId="180" fontId="7" fillId="0" borderId="6" xfId="15" applyNumberFormat="1" applyFont="1" applyBorder="1" applyAlignment="1">
      <alignment horizontal="right"/>
    </xf>
    <xf numFmtId="180" fontId="6" fillId="0" borderId="7" xfId="15" applyNumberFormat="1" applyFont="1" applyBorder="1" applyAlignment="1">
      <alignment horizontal="right"/>
    </xf>
    <xf numFmtId="180" fontId="7" fillId="0" borderId="8" xfId="15" applyNumberFormat="1" applyFont="1" applyBorder="1" applyAlignment="1">
      <alignment horizontal="right"/>
    </xf>
    <xf numFmtId="180" fontId="16" fillId="0" borderId="5" xfId="15" applyNumberFormat="1" applyFont="1" applyBorder="1" applyAlignment="1">
      <alignment horizontal="right"/>
    </xf>
    <xf numFmtId="180" fontId="12" fillId="0" borderId="6" xfId="15" applyNumberFormat="1" applyFont="1" applyBorder="1" applyAlignment="1">
      <alignment horizontal="right"/>
    </xf>
    <xf numFmtId="180" fontId="7" fillId="0" borderId="0" xfId="0" applyNumberFormat="1" applyFont="1" applyAlignment="1">
      <alignment/>
    </xf>
    <xf numFmtId="180" fontId="6" fillId="0" borderId="5" xfId="0" applyNumberFormat="1" applyFont="1" applyBorder="1" applyAlignment="1">
      <alignment horizontal="right"/>
    </xf>
    <xf numFmtId="180" fontId="7" fillId="0" borderId="6" xfId="0" applyNumberFormat="1" applyFont="1" applyBorder="1" applyAlignment="1">
      <alignment horizontal="right"/>
    </xf>
    <xf numFmtId="180" fontId="16" fillId="0" borderId="12" xfId="15" applyNumberFormat="1" applyFont="1" applyBorder="1" applyAlignment="1">
      <alignment horizontal="right"/>
    </xf>
    <xf numFmtId="180" fontId="7" fillId="0" borderId="13" xfId="15" applyNumberFormat="1" applyFont="1" applyBorder="1" applyAlignment="1">
      <alignment horizontal="right"/>
    </xf>
    <xf numFmtId="180" fontId="6" fillId="0" borderId="14" xfId="15" applyNumberFormat="1" applyFont="1" applyBorder="1" applyAlignment="1">
      <alignment horizontal="right"/>
    </xf>
    <xf numFmtId="180" fontId="6" fillId="0" borderId="1" xfId="15" applyNumberFormat="1" applyFont="1" applyBorder="1" applyAlignment="1">
      <alignment horizontal="right"/>
    </xf>
    <xf numFmtId="180" fontId="6" fillId="0" borderId="0" xfId="15" applyNumberFormat="1" applyFont="1" applyFill="1" applyBorder="1" applyAlignment="1">
      <alignment horizontal="right"/>
    </xf>
    <xf numFmtId="180" fontId="6" fillId="0" borderId="15" xfId="15" applyNumberFormat="1" applyFont="1" applyBorder="1" applyAlignment="1">
      <alignment horizontal="right"/>
    </xf>
    <xf numFmtId="172" fontId="7" fillId="0" borderId="16" xfId="15" applyNumberFormat="1" applyFont="1" applyBorder="1" applyAlignment="1">
      <alignment/>
    </xf>
    <xf numFmtId="171" fontId="7" fillId="0" borderId="10" xfId="15" applyFont="1" applyBorder="1" applyAlignment="1">
      <alignment horizontal="right"/>
    </xf>
    <xf numFmtId="171" fontId="6" fillId="0" borderId="10" xfId="15" applyFont="1" applyBorder="1" applyAlignment="1">
      <alignment horizontal="right"/>
    </xf>
    <xf numFmtId="0" fontId="15" fillId="0" borderId="0" xfId="0" applyFont="1" applyFill="1" applyAlignment="1">
      <alignment horizontal="center"/>
    </xf>
    <xf numFmtId="0" fontId="15" fillId="0" borderId="0" xfId="0" applyFont="1" applyAlignment="1">
      <alignment horizontal="center"/>
    </xf>
    <xf numFmtId="38" fontId="7" fillId="0" borderId="0" xfId="0" applyNumberFormat="1" applyFont="1" applyFill="1" applyAlignment="1">
      <alignment/>
    </xf>
    <xf numFmtId="38" fontId="7" fillId="0" borderId="0" xfId="0" applyNumberFormat="1" applyFont="1" applyAlignment="1">
      <alignment/>
    </xf>
    <xf numFmtId="180" fontId="6" fillId="0" borderId="4" xfId="15" applyNumberFormat="1" applyFont="1" applyBorder="1" applyAlignment="1">
      <alignment horizontal="right"/>
    </xf>
    <xf numFmtId="43" fontId="7" fillId="0" borderId="0" xfId="0" applyNumberFormat="1" applyFont="1" applyAlignment="1">
      <alignment/>
    </xf>
    <xf numFmtId="171" fontId="6" fillId="0" borderId="0" xfId="15" applyFont="1" applyAlignment="1">
      <alignment horizontal="right"/>
    </xf>
    <xf numFmtId="0" fontId="10" fillId="0" borderId="0" xfId="0" applyFont="1" applyAlignment="1">
      <alignment/>
    </xf>
    <xf numFmtId="0" fontId="0" fillId="0" borderId="0" xfId="0" applyAlignment="1">
      <alignment horizontal="justify" vertical="top" wrapText="1"/>
    </xf>
    <xf numFmtId="171" fontId="7" fillId="0" borderId="0" xfId="15" applyFont="1" applyAlignment="1">
      <alignment horizontal="justify" vertical="top"/>
    </xf>
    <xf numFmtId="180" fontId="7" fillId="0" borderId="2" xfId="15" applyNumberFormat="1" applyFont="1" applyFill="1" applyBorder="1" applyAlignment="1">
      <alignment/>
    </xf>
    <xf numFmtId="180" fontId="7" fillId="0" borderId="17" xfId="15" applyNumberFormat="1" applyFont="1" applyBorder="1" applyAlignment="1">
      <alignment/>
    </xf>
    <xf numFmtId="37" fontId="6" fillId="0" borderId="18" xfId="0" applyNumberFormat="1" applyFont="1" applyBorder="1" applyAlignment="1">
      <alignment horizontal="center"/>
    </xf>
    <xf numFmtId="37" fontId="6" fillId="0" borderId="14" xfId="0" applyNumberFormat="1" applyFont="1" applyBorder="1" applyAlignment="1">
      <alignment horizontal="center"/>
    </xf>
    <xf numFmtId="37" fontId="6" fillId="0" borderId="19" xfId="0" applyNumberFormat="1" applyFont="1" applyBorder="1" applyAlignment="1">
      <alignment horizontal="center"/>
    </xf>
    <xf numFmtId="37" fontId="7" fillId="0" borderId="0" xfId="0" applyNumberFormat="1" applyFont="1" applyAlignment="1">
      <alignment horizontal="justify" vertical="center" wrapText="1"/>
    </xf>
    <xf numFmtId="37" fontId="7" fillId="0" borderId="0" xfId="0" applyNumberFormat="1" applyFont="1" applyAlignment="1">
      <alignment horizontal="justify" vertical="top" wrapText="1"/>
    </xf>
    <xf numFmtId="37" fontId="0" fillId="0" borderId="0" xfId="0" applyNumberFormat="1" applyAlignment="1">
      <alignment wrapText="1"/>
    </xf>
    <xf numFmtId="37" fontId="6" fillId="0" borderId="0" xfId="0" applyNumberFormat="1" applyFont="1" applyAlignment="1">
      <alignment horizontal="center"/>
    </xf>
    <xf numFmtId="0" fontId="7" fillId="0" borderId="0" xfId="0" applyFont="1" applyAlignment="1">
      <alignment wrapText="1"/>
    </xf>
    <xf numFmtId="0" fontId="0" fillId="0" borderId="0" xfId="0" applyAlignment="1">
      <alignment wrapText="1"/>
    </xf>
    <xf numFmtId="0" fontId="7" fillId="0" borderId="0" xfId="0" applyFont="1" applyAlignment="1">
      <alignment horizontal="justify" vertical="top" wrapText="1"/>
    </xf>
    <xf numFmtId="0" fontId="0" fillId="0" borderId="0" xfId="0" applyAlignment="1">
      <alignment horizontal="justify" vertical="top" wrapText="1"/>
    </xf>
    <xf numFmtId="0" fontId="7" fillId="0" borderId="0" xfId="0" applyFont="1" applyFill="1" applyAlignment="1">
      <alignment horizontal="justify" vertical="top" wrapText="1"/>
    </xf>
    <xf numFmtId="172" fontId="6" fillId="0" borderId="0" xfId="15" applyNumberFormat="1" applyFont="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50</xdr:row>
      <xdr:rowOff>9525</xdr:rowOff>
    </xdr:from>
    <xdr:to>
      <xdr:col>9</xdr:col>
      <xdr:colOff>885825</xdr:colOff>
      <xdr:row>52</xdr:row>
      <xdr:rowOff>47625</xdr:rowOff>
    </xdr:to>
    <xdr:sp>
      <xdr:nvSpPr>
        <xdr:cNvPr id="1" name="TextBox 1"/>
        <xdr:cNvSpPr txBox="1">
          <a:spLocks noChangeArrowheads="1"/>
        </xdr:cNvSpPr>
      </xdr:nvSpPr>
      <xdr:spPr>
        <a:xfrm>
          <a:off x="9525" y="9534525"/>
          <a:ext cx="6276975" cy="4191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Report for the year ended 31 December 2002)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55</xdr:row>
      <xdr:rowOff>19050</xdr:rowOff>
    </xdr:from>
    <xdr:to>
      <xdr:col>4</xdr:col>
      <xdr:colOff>1038225</xdr:colOff>
      <xdr:row>57</xdr:row>
      <xdr:rowOff>19050</xdr:rowOff>
    </xdr:to>
    <xdr:sp>
      <xdr:nvSpPr>
        <xdr:cNvPr id="1" name="TextBox 1"/>
        <xdr:cNvSpPr txBox="1">
          <a:spLocks noChangeArrowheads="1"/>
        </xdr:cNvSpPr>
      </xdr:nvSpPr>
      <xdr:spPr>
        <a:xfrm>
          <a:off x="28575" y="8924925"/>
          <a:ext cx="5676900" cy="32385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68</xdr:row>
      <xdr:rowOff>152400</xdr:rowOff>
    </xdr:from>
    <xdr:to>
      <xdr:col>5</xdr:col>
      <xdr:colOff>647700</xdr:colOff>
      <xdr:row>70</xdr:row>
      <xdr:rowOff>142875</xdr:rowOff>
    </xdr:to>
    <xdr:sp>
      <xdr:nvSpPr>
        <xdr:cNvPr id="1" name="TextBox 1"/>
        <xdr:cNvSpPr txBox="1">
          <a:spLocks noChangeArrowheads="1"/>
        </xdr:cNvSpPr>
      </xdr:nvSpPr>
      <xdr:spPr>
        <a:xfrm>
          <a:off x="9525" y="11163300"/>
          <a:ext cx="6419850" cy="3143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Statements should be read in conjunction with the Annual Financial Report for the year ended 31 December 2002)</a:t>
          </a:r>
        </a:p>
      </xdr:txBody>
    </xdr:sp>
    <xdr:clientData/>
  </xdr:twoCellAnchor>
  <xdr:twoCellAnchor>
    <xdr:from>
      <xdr:col>0</xdr:col>
      <xdr:colOff>9525</xdr:colOff>
      <xdr:row>73</xdr:row>
      <xdr:rowOff>152400</xdr:rowOff>
    </xdr:from>
    <xdr:to>
      <xdr:col>5</xdr:col>
      <xdr:colOff>647700</xdr:colOff>
      <xdr:row>76</xdr:row>
      <xdr:rowOff>9525</xdr:rowOff>
    </xdr:to>
    <xdr:sp>
      <xdr:nvSpPr>
        <xdr:cNvPr id="2" name="TextBox 2"/>
        <xdr:cNvSpPr txBox="1">
          <a:spLocks noChangeArrowheads="1"/>
        </xdr:cNvSpPr>
      </xdr:nvSpPr>
      <xdr:spPr>
        <a:xfrm>
          <a:off x="9525" y="11972925"/>
          <a:ext cx="6419850" cy="342900"/>
        </a:xfrm>
        <a:prstGeom prst="rect">
          <a:avLst/>
        </a:prstGeom>
        <a:solidFill>
          <a:srgbClr val="FFFFFF"/>
        </a:solidFill>
        <a:ln w="9525" cmpd="sng">
          <a:noFill/>
        </a:ln>
      </xdr:spPr>
      <xdr:txBody>
        <a:bodyPr vertOverflow="clip" wrap="square"/>
        <a:p>
          <a:pPr algn="l">
            <a:defRPr/>
          </a:pPr>
          <a:r>
            <a:rPr lang="en-US" cap="none" sz="1000" b="0" i="0" u="none" baseline="0"/>
            <a:t>The bank borrowing figure in the Condensed Consolidated Cash Flow Statement as at 30.9.2002 has been revised due to reclassification of deposit placed in Islamic (Al-Mudharabah) Deposit as non cash equivalent item.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30</xdr:row>
      <xdr:rowOff>142875</xdr:rowOff>
    </xdr:from>
    <xdr:to>
      <xdr:col>8</xdr:col>
      <xdr:colOff>971550</xdr:colOff>
      <xdr:row>33</xdr:row>
      <xdr:rowOff>0</xdr:rowOff>
    </xdr:to>
    <xdr:sp>
      <xdr:nvSpPr>
        <xdr:cNvPr id="1" name="TextBox 1"/>
        <xdr:cNvSpPr txBox="1">
          <a:spLocks noChangeArrowheads="1"/>
        </xdr:cNvSpPr>
      </xdr:nvSpPr>
      <xdr:spPr>
        <a:xfrm>
          <a:off x="9525" y="5000625"/>
          <a:ext cx="7096125" cy="3429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Statements of Changes in Equity should be read in conjunction with the Annual Financial Report for the year ended 31 December 2002)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21</xdr:row>
      <xdr:rowOff>152400</xdr:rowOff>
    </xdr:from>
    <xdr:to>
      <xdr:col>7</xdr:col>
      <xdr:colOff>952500</xdr:colOff>
      <xdr:row>22</xdr:row>
      <xdr:rowOff>152400</xdr:rowOff>
    </xdr:to>
    <xdr:sp>
      <xdr:nvSpPr>
        <xdr:cNvPr id="1" name="TextBox 6"/>
        <xdr:cNvSpPr txBox="1">
          <a:spLocks noChangeArrowheads="1"/>
        </xdr:cNvSpPr>
      </xdr:nvSpPr>
      <xdr:spPr>
        <a:xfrm>
          <a:off x="238125" y="3552825"/>
          <a:ext cx="6257925" cy="1619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are no exceptional items for the current quarter and financial year-to-date ended 31 March 2002.</a:t>
          </a:r>
        </a:p>
      </xdr:txBody>
    </xdr:sp>
    <xdr:clientData/>
  </xdr:twoCellAnchor>
  <xdr:twoCellAnchor>
    <xdr:from>
      <xdr:col>1</xdr:col>
      <xdr:colOff>9525</xdr:colOff>
      <xdr:row>26</xdr:row>
      <xdr:rowOff>152400</xdr:rowOff>
    </xdr:from>
    <xdr:to>
      <xdr:col>7</xdr:col>
      <xdr:colOff>952500</xdr:colOff>
      <xdr:row>29</xdr:row>
      <xdr:rowOff>28575</xdr:rowOff>
    </xdr:to>
    <xdr:sp>
      <xdr:nvSpPr>
        <xdr:cNvPr id="2" name="TextBox 7"/>
        <xdr:cNvSpPr txBox="1">
          <a:spLocks noChangeArrowheads="1"/>
        </xdr:cNvSpPr>
      </xdr:nvSpPr>
      <xdr:spPr>
        <a:xfrm>
          <a:off x="228600" y="4362450"/>
          <a:ext cx="6267450" cy="3619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are no extraordinary items for the current quarter and financial year-to-date ended 31 March 2002.</a:t>
          </a:r>
        </a:p>
      </xdr:txBody>
    </xdr:sp>
    <xdr:clientData/>
  </xdr:twoCellAnchor>
  <xdr:twoCellAnchor>
    <xdr:from>
      <xdr:col>1</xdr:col>
      <xdr:colOff>9525</xdr:colOff>
      <xdr:row>67</xdr:row>
      <xdr:rowOff>0</xdr:rowOff>
    </xdr:from>
    <xdr:to>
      <xdr:col>7</xdr:col>
      <xdr:colOff>876300</xdr:colOff>
      <xdr:row>68</xdr:row>
      <xdr:rowOff>0</xdr:rowOff>
    </xdr:to>
    <xdr:sp>
      <xdr:nvSpPr>
        <xdr:cNvPr id="3" name="TextBox 10"/>
        <xdr:cNvSpPr txBox="1">
          <a:spLocks noChangeArrowheads="1"/>
        </xdr:cNvSpPr>
      </xdr:nvSpPr>
      <xdr:spPr>
        <a:xfrm>
          <a:off x="228600" y="10848975"/>
          <a:ext cx="6191250" cy="1619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was no change in the composition of the Group for the current financial year-to-date. </a:t>
          </a:r>
        </a:p>
      </xdr:txBody>
    </xdr:sp>
    <xdr:clientData/>
  </xdr:twoCellAnchor>
  <xdr:twoCellAnchor>
    <xdr:from>
      <xdr:col>1</xdr:col>
      <xdr:colOff>9525</xdr:colOff>
      <xdr:row>7</xdr:row>
      <xdr:rowOff>9525</xdr:rowOff>
    </xdr:from>
    <xdr:to>
      <xdr:col>7</xdr:col>
      <xdr:colOff>923925</xdr:colOff>
      <xdr:row>11</xdr:row>
      <xdr:rowOff>28575</xdr:rowOff>
    </xdr:to>
    <xdr:sp>
      <xdr:nvSpPr>
        <xdr:cNvPr id="4" name="TextBox 18"/>
        <xdr:cNvSpPr txBox="1">
          <a:spLocks noChangeArrowheads="1"/>
        </xdr:cNvSpPr>
      </xdr:nvSpPr>
      <xdr:spPr>
        <a:xfrm>
          <a:off x="228600" y="1143000"/>
          <a:ext cx="6238875" cy="6667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interim financial report has been prepared in accordance with MASB 26 Interim Financial Reporting and Chapter 9, part K of the Listing Requirements of Kuala Lumpur Stock Exchange.  The accounting policies and methods of computation adopted by the Group in this interim financial statements are consistent with those adopted in the annual financial report for the year ended 31 December 2002.  
</a:t>
          </a:r>
        </a:p>
      </xdr:txBody>
    </xdr:sp>
    <xdr:clientData/>
  </xdr:twoCellAnchor>
  <xdr:twoCellAnchor>
    <xdr:from>
      <xdr:col>1</xdr:col>
      <xdr:colOff>19050</xdr:colOff>
      <xdr:row>21</xdr:row>
      <xdr:rowOff>152400</xdr:rowOff>
    </xdr:from>
    <xdr:to>
      <xdr:col>7</xdr:col>
      <xdr:colOff>914400</xdr:colOff>
      <xdr:row>23</xdr:row>
      <xdr:rowOff>152400</xdr:rowOff>
    </xdr:to>
    <xdr:sp>
      <xdr:nvSpPr>
        <xdr:cNvPr id="5" name="TextBox 19"/>
        <xdr:cNvSpPr txBox="1">
          <a:spLocks noChangeArrowheads="1"/>
        </xdr:cNvSpPr>
      </xdr:nvSpPr>
      <xdr:spPr>
        <a:xfrm>
          <a:off x="238125" y="3552825"/>
          <a:ext cx="6219825" cy="3238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were no unusual items affecting the assets, liabilities, equity, net income or cash flow during the financial period under review.</a:t>
          </a:r>
        </a:p>
      </xdr:txBody>
    </xdr:sp>
    <xdr:clientData/>
  </xdr:twoCellAnchor>
  <xdr:twoCellAnchor>
    <xdr:from>
      <xdr:col>1</xdr:col>
      <xdr:colOff>9525</xdr:colOff>
      <xdr:row>26</xdr:row>
      <xdr:rowOff>152400</xdr:rowOff>
    </xdr:from>
    <xdr:to>
      <xdr:col>7</xdr:col>
      <xdr:colOff>923925</xdr:colOff>
      <xdr:row>29</xdr:row>
      <xdr:rowOff>9525</xdr:rowOff>
    </xdr:to>
    <xdr:sp>
      <xdr:nvSpPr>
        <xdr:cNvPr id="6" name="TextBox 20"/>
        <xdr:cNvSpPr txBox="1">
          <a:spLocks noChangeArrowheads="1"/>
        </xdr:cNvSpPr>
      </xdr:nvSpPr>
      <xdr:spPr>
        <a:xfrm>
          <a:off x="228600" y="4362450"/>
          <a:ext cx="6238875" cy="3429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are no changes in estimates reported in prior quarter of the current financial year or prior financial year which have a material effect in the current quarter.</a:t>
          </a:r>
        </a:p>
      </xdr:txBody>
    </xdr:sp>
    <xdr:clientData/>
  </xdr:twoCellAnchor>
  <xdr:twoCellAnchor>
    <xdr:from>
      <xdr:col>1</xdr:col>
      <xdr:colOff>9525</xdr:colOff>
      <xdr:row>111</xdr:row>
      <xdr:rowOff>142875</xdr:rowOff>
    </xdr:from>
    <xdr:to>
      <xdr:col>7</xdr:col>
      <xdr:colOff>904875</xdr:colOff>
      <xdr:row>114</xdr:row>
      <xdr:rowOff>142875</xdr:rowOff>
    </xdr:to>
    <xdr:sp>
      <xdr:nvSpPr>
        <xdr:cNvPr id="7" name="TextBox 21"/>
        <xdr:cNvSpPr txBox="1">
          <a:spLocks noChangeArrowheads="1"/>
        </xdr:cNvSpPr>
      </xdr:nvSpPr>
      <xdr:spPr>
        <a:xfrm>
          <a:off x="228600" y="18116550"/>
          <a:ext cx="6219825" cy="4857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Group's effective rate of taxation for the current quarter and financial year-to-date was higher than the statutory rate of taxation due to the losses of certain companies which cannot be set off against the profits made by other companies within the Group and certain expenses which are not deductible for tax purposes.</a:t>
          </a:r>
        </a:p>
      </xdr:txBody>
    </xdr:sp>
    <xdr:clientData/>
  </xdr:twoCellAnchor>
  <xdr:twoCellAnchor>
    <xdr:from>
      <xdr:col>1</xdr:col>
      <xdr:colOff>19050</xdr:colOff>
      <xdr:row>118</xdr:row>
      <xdr:rowOff>0</xdr:rowOff>
    </xdr:from>
    <xdr:to>
      <xdr:col>7</xdr:col>
      <xdr:colOff>895350</xdr:colOff>
      <xdr:row>119</xdr:row>
      <xdr:rowOff>152400</xdr:rowOff>
    </xdr:to>
    <xdr:sp>
      <xdr:nvSpPr>
        <xdr:cNvPr id="8" name="TextBox 22"/>
        <xdr:cNvSpPr txBox="1">
          <a:spLocks noChangeArrowheads="1"/>
        </xdr:cNvSpPr>
      </xdr:nvSpPr>
      <xdr:spPr>
        <a:xfrm>
          <a:off x="238125" y="19107150"/>
          <a:ext cx="6200775"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arising from the sale of unquoted investments or properties for the current quarter and financial year-to-date ended 30 September 2003. </a:t>
          </a:r>
        </a:p>
      </xdr:txBody>
    </xdr:sp>
    <xdr:clientData/>
  </xdr:twoCellAnchor>
  <xdr:twoCellAnchor>
    <xdr:from>
      <xdr:col>1</xdr:col>
      <xdr:colOff>0</xdr:colOff>
      <xdr:row>67</xdr:row>
      <xdr:rowOff>9525</xdr:rowOff>
    </xdr:from>
    <xdr:to>
      <xdr:col>7</xdr:col>
      <xdr:colOff>885825</xdr:colOff>
      <xdr:row>68</xdr:row>
      <xdr:rowOff>19050</xdr:rowOff>
    </xdr:to>
    <xdr:sp>
      <xdr:nvSpPr>
        <xdr:cNvPr id="9" name="TextBox 23"/>
        <xdr:cNvSpPr txBox="1">
          <a:spLocks noChangeArrowheads="1"/>
        </xdr:cNvSpPr>
      </xdr:nvSpPr>
      <xdr:spPr>
        <a:xfrm>
          <a:off x="219075" y="10858500"/>
          <a:ext cx="6210300" cy="1714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was no change in the composition of the Group for the financial period under review. </a:t>
          </a:r>
        </a:p>
      </xdr:txBody>
    </xdr:sp>
    <xdr:clientData/>
  </xdr:twoCellAnchor>
  <xdr:twoCellAnchor>
    <xdr:from>
      <xdr:col>1</xdr:col>
      <xdr:colOff>9525</xdr:colOff>
      <xdr:row>32</xdr:row>
      <xdr:rowOff>9525</xdr:rowOff>
    </xdr:from>
    <xdr:to>
      <xdr:col>7</xdr:col>
      <xdr:colOff>885825</xdr:colOff>
      <xdr:row>34</xdr:row>
      <xdr:rowOff>0</xdr:rowOff>
    </xdr:to>
    <xdr:sp>
      <xdr:nvSpPr>
        <xdr:cNvPr id="10" name="TextBox 25"/>
        <xdr:cNvSpPr txBox="1">
          <a:spLocks noChangeArrowheads="1"/>
        </xdr:cNvSpPr>
      </xdr:nvSpPr>
      <xdr:spPr>
        <a:xfrm>
          <a:off x="228600" y="5191125"/>
          <a:ext cx="6200775"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2003, there was no option being exercised. The equity securities issued by the company for the financial year ended 30 September 2003 are as follows:</a:t>
          </a:r>
        </a:p>
      </xdr:txBody>
    </xdr:sp>
    <xdr:clientData/>
  </xdr:twoCellAnchor>
  <xdr:twoCellAnchor>
    <xdr:from>
      <xdr:col>1</xdr:col>
      <xdr:colOff>0</xdr:colOff>
      <xdr:row>71</xdr:row>
      <xdr:rowOff>0</xdr:rowOff>
    </xdr:from>
    <xdr:to>
      <xdr:col>7</xdr:col>
      <xdr:colOff>904875</xdr:colOff>
      <xdr:row>72</xdr:row>
      <xdr:rowOff>152400</xdr:rowOff>
    </xdr:to>
    <xdr:sp>
      <xdr:nvSpPr>
        <xdr:cNvPr id="11" name="TextBox 26"/>
        <xdr:cNvSpPr txBox="1">
          <a:spLocks noChangeArrowheads="1"/>
        </xdr:cNvSpPr>
      </xdr:nvSpPr>
      <xdr:spPr>
        <a:xfrm>
          <a:off x="219075" y="11496675"/>
          <a:ext cx="6229350"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Group's contingent liabilities and assets since the end of the previous financial year.</a:t>
          </a:r>
        </a:p>
      </xdr:txBody>
    </xdr:sp>
    <xdr:clientData/>
  </xdr:twoCellAnchor>
  <xdr:twoCellAnchor>
    <xdr:from>
      <xdr:col>1</xdr:col>
      <xdr:colOff>9525</xdr:colOff>
      <xdr:row>91</xdr:row>
      <xdr:rowOff>0</xdr:rowOff>
    </xdr:from>
    <xdr:to>
      <xdr:col>7</xdr:col>
      <xdr:colOff>942975</xdr:colOff>
      <xdr:row>93</xdr:row>
      <xdr:rowOff>47625</xdr:rowOff>
    </xdr:to>
    <xdr:sp>
      <xdr:nvSpPr>
        <xdr:cNvPr id="12" name="TextBox 29"/>
        <xdr:cNvSpPr txBox="1">
          <a:spLocks noChangeArrowheads="1"/>
        </xdr:cNvSpPr>
      </xdr:nvSpPr>
      <xdr:spPr>
        <a:xfrm>
          <a:off x="228600" y="14735175"/>
          <a:ext cx="6257925" cy="3714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Directors are of the opinion that the Group will continue to perform satisfactorily in the current financial year. </a:t>
          </a:r>
        </a:p>
      </xdr:txBody>
    </xdr:sp>
    <xdr:clientData/>
  </xdr:twoCellAnchor>
  <xdr:twoCellAnchor>
    <xdr:from>
      <xdr:col>1</xdr:col>
      <xdr:colOff>19050</xdr:colOff>
      <xdr:row>166</xdr:row>
      <xdr:rowOff>9525</xdr:rowOff>
    </xdr:from>
    <xdr:to>
      <xdr:col>7</xdr:col>
      <xdr:colOff>895350</xdr:colOff>
      <xdr:row>172</xdr:row>
      <xdr:rowOff>0</xdr:rowOff>
    </xdr:to>
    <xdr:sp>
      <xdr:nvSpPr>
        <xdr:cNvPr id="13" name="TextBox 32"/>
        <xdr:cNvSpPr txBox="1">
          <a:spLocks noChangeArrowheads="1"/>
        </xdr:cNvSpPr>
      </xdr:nvSpPr>
      <xdr:spPr>
        <a:xfrm>
          <a:off x="238125" y="26889075"/>
          <a:ext cx="6200775" cy="9620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year ended 31 December 2002, a first and final dividend of 5% per share less 28% income tax has been approved by the shareholders at the Tenth Annual General Meeting on 21 May 2003 and the Company has paid dividend on 29 July 2003.
For the financial year ended 31 December 2001, the first and final dividend paid was 5% per share less 28% income tax.
</a:t>
          </a:r>
        </a:p>
      </xdr:txBody>
    </xdr:sp>
    <xdr:clientData/>
  </xdr:twoCellAnchor>
  <xdr:twoCellAnchor>
    <xdr:from>
      <xdr:col>1</xdr:col>
      <xdr:colOff>9525</xdr:colOff>
      <xdr:row>76</xdr:row>
      <xdr:rowOff>0</xdr:rowOff>
    </xdr:from>
    <xdr:to>
      <xdr:col>7</xdr:col>
      <xdr:colOff>952500</xdr:colOff>
      <xdr:row>82</xdr:row>
      <xdr:rowOff>0</xdr:rowOff>
    </xdr:to>
    <xdr:sp>
      <xdr:nvSpPr>
        <xdr:cNvPr id="14" name="TextBox 33"/>
        <xdr:cNvSpPr txBox="1">
          <a:spLocks noChangeArrowheads="1"/>
        </xdr:cNvSpPr>
      </xdr:nvSpPr>
      <xdr:spPr>
        <a:xfrm>
          <a:off x="228600" y="12306300"/>
          <a:ext cx="6267450" cy="9715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 has recorded an increase in revenue by 38.6% from RM55.5million in preceding year's corresponding quarter to RM76.9million in this current third quarter.  However, the Group's profit has not increased correspondently mainly due from lower sales with higher overheads incurred in the manufacturing sector due to relocation and setting up plants in a new project location.  Also, there were losses incurred from the health care sector due to the recent economic development, this sector of the service industry has been adversely affected.  
</a:t>
          </a:r>
        </a:p>
      </xdr:txBody>
    </xdr:sp>
    <xdr:clientData/>
  </xdr:twoCellAnchor>
  <xdr:twoCellAnchor>
    <xdr:from>
      <xdr:col>1</xdr:col>
      <xdr:colOff>9525</xdr:colOff>
      <xdr:row>85</xdr:row>
      <xdr:rowOff>9525</xdr:rowOff>
    </xdr:from>
    <xdr:to>
      <xdr:col>8</xdr:col>
      <xdr:colOff>0</xdr:colOff>
      <xdr:row>88</xdr:row>
      <xdr:rowOff>38100</xdr:rowOff>
    </xdr:to>
    <xdr:sp>
      <xdr:nvSpPr>
        <xdr:cNvPr id="15" name="TextBox 34"/>
        <xdr:cNvSpPr txBox="1">
          <a:spLocks noChangeArrowheads="1"/>
        </xdr:cNvSpPr>
      </xdr:nvSpPr>
      <xdr:spPr>
        <a:xfrm>
          <a:off x="228600" y="13773150"/>
          <a:ext cx="6276975" cy="5143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current quarter, the Group's profit before tax has slightly decreased to RM4.8million compared to preceding quarter's profit before tax of RM5.0million.  This is consistent with lower revenue achieved for the current quarter of RM76.9million as compared to previous quarter of RM84.1million.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83"/>
  <sheetViews>
    <sheetView tabSelected="1" zoomScaleSheetLayoutView="100" workbookViewId="0" topLeftCell="A1">
      <pane xSplit="2" ySplit="9" topLeftCell="C39" activePane="bottomRight" state="frozen"/>
      <selection pane="topLeft" activeCell="AB42" sqref="AB42"/>
      <selection pane="topRight" activeCell="AB42" sqref="AB42"/>
      <selection pane="bottomLeft" activeCell="AB42" sqref="AB42"/>
      <selection pane="bottomRight" activeCell="I49" sqref="I49"/>
    </sheetView>
  </sheetViews>
  <sheetFormatPr defaultColWidth="9.00390625" defaultRowHeight="15" customHeight="1"/>
  <cols>
    <col min="1" max="1" width="3.125" style="63" customWidth="1"/>
    <col min="2" max="2" width="24.50390625" style="63" customWidth="1"/>
    <col min="3" max="3" width="2.625" style="63" customWidth="1"/>
    <col min="4" max="4" width="11.625" style="89" customWidth="1"/>
    <col min="5" max="5" width="1.4921875" style="63" customWidth="1"/>
    <col min="6" max="6" width="11.625" style="63" customWidth="1"/>
    <col min="7" max="7" width="2.625" style="63" customWidth="1"/>
    <col min="8" max="8" width="11.625" style="85" customWidth="1"/>
    <col min="9" max="9" width="1.625" style="63" customWidth="1"/>
    <col min="10" max="10" width="11.625" style="63" customWidth="1"/>
    <col min="11" max="16384" width="9.00390625" style="63" customWidth="1"/>
  </cols>
  <sheetData>
    <row r="1" ht="15" customHeight="1">
      <c r="A1" s="8" t="s">
        <v>184</v>
      </c>
    </row>
    <row r="2" ht="15" customHeight="1">
      <c r="A2" s="85" t="s">
        <v>3</v>
      </c>
    </row>
    <row r="3" ht="15" customHeight="1">
      <c r="A3" s="85" t="s">
        <v>74</v>
      </c>
    </row>
    <row r="4" ht="15" customHeight="1">
      <c r="A4" s="85"/>
    </row>
    <row r="5" ht="15" customHeight="1">
      <c r="A5" s="85" t="s">
        <v>36</v>
      </c>
    </row>
    <row r="6" ht="15" customHeight="1">
      <c r="A6" s="65"/>
    </row>
    <row r="7" spans="4:10" s="85" customFormat="1" ht="15" customHeight="1">
      <c r="D7" s="174" t="s">
        <v>69</v>
      </c>
      <c r="E7" s="175"/>
      <c r="F7" s="176"/>
      <c r="G7" s="89"/>
      <c r="H7" s="174" t="s">
        <v>70</v>
      </c>
      <c r="I7" s="175"/>
      <c r="J7" s="176"/>
    </row>
    <row r="8" spans="4:10" s="85" customFormat="1" ht="15" customHeight="1">
      <c r="D8" s="95" t="s">
        <v>1</v>
      </c>
      <c r="E8" s="96"/>
      <c r="F8" s="97" t="s">
        <v>2</v>
      </c>
      <c r="G8" s="89"/>
      <c r="H8" s="95" t="s">
        <v>1</v>
      </c>
      <c r="I8" s="96"/>
      <c r="J8" s="97" t="s">
        <v>2</v>
      </c>
    </row>
    <row r="9" spans="4:10" s="85" customFormat="1" ht="15" customHeight="1">
      <c r="D9" s="117" t="s">
        <v>147</v>
      </c>
      <c r="E9" s="118"/>
      <c r="F9" s="119" t="s">
        <v>147</v>
      </c>
      <c r="G9" s="90"/>
      <c r="H9" s="117" t="s">
        <v>147</v>
      </c>
      <c r="I9" s="118"/>
      <c r="J9" s="119" t="s">
        <v>147</v>
      </c>
    </row>
    <row r="10" spans="4:10" ht="15" customHeight="1">
      <c r="D10" s="98"/>
      <c r="E10" s="100"/>
      <c r="F10" s="99"/>
      <c r="G10" s="66"/>
      <c r="H10" s="98"/>
      <c r="I10" s="100"/>
      <c r="J10" s="99"/>
    </row>
    <row r="11" spans="1:10" ht="15" customHeight="1">
      <c r="A11" s="63" t="s">
        <v>166</v>
      </c>
      <c r="D11" s="144">
        <v>76872</v>
      </c>
      <c r="E11" s="60"/>
      <c r="F11" s="145">
        <v>55467</v>
      </c>
      <c r="G11" s="84"/>
      <c r="H11" s="144">
        <v>239414</v>
      </c>
      <c r="I11" s="60"/>
      <c r="J11" s="145">
        <v>246401</v>
      </c>
    </row>
    <row r="12" spans="4:10" ht="15" customHeight="1">
      <c r="D12" s="144"/>
      <c r="E12" s="60"/>
      <c r="F12" s="145"/>
      <c r="G12" s="84"/>
      <c r="H12" s="144"/>
      <c r="I12" s="60"/>
      <c r="J12" s="145"/>
    </row>
    <row r="13" spans="1:10" ht="15" customHeight="1">
      <c r="A13" s="63" t="s">
        <v>17</v>
      </c>
      <c r="D13" s="144">
        <v>-72000</v>
      </c>
      <c r="E13" s="60"/>
      <c r="F13" s="145">
        <v>-49602</v>
      </c>
      <c r="G13" s="84"/>
      <c r="H13" s="144">
        <v>-222569</v>
      </c>
      <c r="I13" s="60"/>
      <c r="J13" s="145">
        <v>-223064</v>
      </c>
    </row>
    <row r="14" spans="4:10" ht="15" customHeight="1">
      <c r="D14" s="144"/>
      <c r="E14" s="60"/>
      <c r="F14" s="145"/>
      <c r="G14" s="84"/>
      <c r="H14" s="144"/>
      <c r="I14" s="60"/>
      <c r="J14" s="145"/>
    </row>
    <row r="15" spans="1:10" ht="15" customHeight="1">
      <c r="A15" s="63" t="s">
        <v>18</v>
      </c>
      <c r="D15" s="146">
        <v>1669</v>
      </c>
      <c r="E15" s="60"/>
      <c r="F15" s="147">
        <v>730</v>
      </c>
      <c r="G15" s="84"/>
      <c r="H15" s="146">
        <v>3111</v>
      </c>
      <c r="I15" s="60"/>
      <c r="J15" s="147">
        <v>3051</v>
      </c>
    </row>
    <row r="16" spans="4:10" ht="15" customHeight="1">
      <c r="D16" s="144"/>
      <c r="E16" s="60"/>
      <c r="F16" s="145"/>
      <c r="G16" s="84"/>
      <c r="H16" s="144"/>
      <c r="I16" s="60"/>
      <c r="J16" s="145"/>
    </row>
    <row r="17" spans="1:10" ht="15" customHeight="1">
      <c r="A17" s="63" t="s">
        <v>16</v>
      </c>
      <c r="D17" s="144">
        <f>SUM(D11:D16)</f>
        <v>6541</v>
      </c>
      <c r="E17" s="60"/>
      <c r="F17" s="145">
        <f>SUM(F11:F15)</f>
        <v>6595</v>
      </c>
      <c r="G17" s="84"/>
      <c r="H17" s="144">
        <f>SUM(H11:H16)</f>
        <v>19956</v>
      </c>
      <c r="I17" s="60"/>
      <c r="J17" s="145">
        <f>SUM(J11:J15)</f>
        <v>26388</v>
      </c>
    </row>
    <row r="18" spans="4:10" ht="15" customHeight="1">
      <c r="D18" s="144"/>
      <c r="E18" s="60"/>
      <c r="F18" s="145"/>
      <c r="G18" s="84"/>
      <c r="H18" s="144"/>
      <c r="I18" s="60"/>
      <c r="J18" s="145"/>
    </row>
    <row r="19" spans="1:10" ht="15" customHeight="1">
      <c r="A19" s="63" t="s">
        <v>142</v>
      </c>
      <c r="D19" s="144">
        <v>-1720</v>
      </c>
      <c r="E19" s="60"/>
      <c r="F19" s="145">
        <v>-1544</v>
      </c>
      <c r="G19" s="84"/>
      <c r="H19" s="144">
        <v>-5037</v>
      </c>
      <c r="I19" s="60"/>
      <c r="J19" s="145">
        <v>-4569</v>
      </c>
    </row>
    <row r="20" spans="4:10" ht="15" customHeight="1">
      <c r="D20" s="144"/>
      <c r="E20" s="60"/>
      <c r="F20" s="145"/>
      <c r="G20" s="84"/>
      <c r="H20" s="144"/>
      <c r="I20" s="60"/>
      <c r="J20" s="145"/>
    </row>
    <row r="21" spans="1:10" ht="15" customHeight="1">
      <c r="A21" s="63" t="s">
        <v>19</v>
      </c>
      <c r="D21" s="146">
        <v>0</v>
      </c>
      <c r="E21" s="60"/>
      <c r="F21" s="147">
        <v>0</v>
      </c>
      <c r="G21" s="84"/>
      <c r="H21" s="146">
        <v>0</v>
      </c>
      <c r="I21" s="60"/>
      <c r="J21" s="147">
        <v>0</v>
      </c>
    </row>
    <row r="22" spans="4:10" ht="15" customHeight="1">
      <c r="D22" s="144"/>
      <c r="E22" s="60"/>
      <c r="F22" s="145"/>
      <c r="G22" s="84"/>
      <c r="H22" s="144"/>
      <c r="I22" s="60"/>
      <c r="J22" s="145"/>
    </row>
    <row r="23" spans="1:10" ht="15" customHeight="1">
      <c r="A23" s="177" t="s">
        <v>57</v>
      </c>
      <c r="B23" s="177"/>
      <c r="C23" s="87"/>
      <c r="D23" s="144">
        <f>SUM(D17:D22)</f>
        <v>4821</v>
      </c>
      <c r="E23" s="60"/>
      <c r="F23" s="145">
        <f>SUM(F16:F21)</f>
        <v>5051</v>
      </c>
      <c r="G23" s="2"/>
      <c r="H23" s="144">
        <f>SUM(H17:H22)</f>
        <v>14919</v>
      </c>
      <c r="I23" s="60"/>
      <c r="J23" s="145">
        <f>SUM(J16:J21)</f>
        <v>21819</v>
      </c>
    </row>
    <row r="24" spans="1:10" ht="15" customHeight="1">
      <c r="A24" s="177"/>
      <c r="B24" s="177"/>
      <c r="C24" s="87"/>
      <c r="D24" s="144"/>
      <c r="E24" s="60"/>
      <c r="F24" s="145"/>
      <c r="G24" s="2"/>
      <c r="H24" s="144"/>
      <c r="I24" s="60"/>
      <c r="J24" s="145"/>
    </row>
    <row r="25" spans="4:10" ht="15" customHeight="1">
      <c r="D25" s="144"/>
      <c r="E25" s="60"/>
      <c r="F25" s="145"/>
      <c r="G25" s="2"/>
      <c r="H25" s="144"/>
      <c r="I25" s="60"/>
      <c r="J25" s="145"/>
    </row>
    <row r="26" spans="1:10" ht="15" customHeight="1">
      <c r="A26" s="63" t="s">
        <v>72</v>
      </c>
      <c r="D26" s="144">
        <v>9</v>
      </c>
      <c r="E26" s="60"/>
      <c r="F26" s="145">
        <v>-2</v>
      </c>
      <c r="G26" s="2"/>
      <c r="H26" s="144">
        <v>29</v>
      </c>
      <c r="I26" s="60"/>
      <c r="J26" s="145">
        <v>-29</v>
      </c>
    </row>
    <row r="27" spans="1:10" ht="15" customHeight="1">
      <c r="A27" s="63" t="s">
        <v>71</v>
      </c>
      <c r="D27" s="146"/>
      <c r="E27" s="60"/>
      <c r="F27" s="147"/>
      <c r="G27" s="2"/>
      <c r="H27" s="146"/>
      <c r="I27" s="60"/>
      <c r="J27" s="147"/>
    </row>
    <row r="28" spans="4:10" ht="15" customHeight="1">
      <c r="D28" s="144"/>
      <c r="E28" s="60"/>
      <c r="F28" s="145"/>
      <c r="G28" s="2"/>
      <c r="H28" s="144"/>
      <c r="I28" s="60"/>
      <c r="J28" s="145"/>
    </row>
    <row r="29" spans="1:10" ht="15" customHeight="1">
      <c r="A29" s="177" t="s">
        <v>57</v>
      </c>
      <c r="B29" s="177"/>
      <c r="C29" s="87"/>
      <c r="D29" s="144">
        <f>SUM(D23:D28)</f>
        <v>4830</v>
      </c>
      <c r="E29" s="60"/>
      <c r="F29" s="145">
        <f>SUM(F22:F27)</f>
        <v>5049</v>
      </c>
      <c r="G29" s="2"/>
      <c r="H29" s="144">
        <f>SUM(H23:H28)</f>
        <v>14948</v>
      </c>
      <c r="I29" s="60"/>
      <c r="J29" s="145">
        <f>SUM(J22:J27)</f>
        <v>21790</v>
      </c>
    </row>
    <row r="30" spans="1:10" ht="15" customHeight="1">
      <c r="A30" s="177"/>
      <c r="B30" s="177"/>
      <c r="C30" s="87"/>
      <c r="D30" s="148"/>
      <c r="E30" s="60"/>
      <c r="F30" s="149"/>
      <c r="G30" s="2"/>
      <c r="H30" s="148"/>
      <c r="I30" s="60"/>
      <c r="J30" s="149"/>
    </row>
    <row r="31" spans="4:10" ht="15" customHeight="1">
      <c r="D31" s="144"/>
      <c r="E31" s="60"/>
      <c r="F31" s="145"/>
      <c r="G31" s="2"/>
      <c r="H31" s="144"/>
      <c r="I31" s="60"/>
      <c r="J31" s="145"/>
    </row>
    <row r="32" spans="1:10" ht="15" customHeight="1">
      <c r="A32" s="63" t="s">
        <v>167</v>
      </c>
      <c r="D32" s="146">
        <v>-1951</v>
      </c>
      <c r="E32" s="60"/>
      <c r="F32" s="147">
        <v>-1728</v>
      </c>
      <c r="G32" s="2"/>
      <c r="H32" s="146">
        <v>-5449</v>
      </c>
      <c r="I32" s="60"/>
      <c r="J32" s="147">
        <v>-5653</v>
      </c>
    </row>
    <row r="33" spans="4:10" ht="15" customHeight="1">
      <c r="D33" s="144"/>
      <c r="E33" s="60"/>
      <c r="F33" s="145"/>
      <c r="G33" s="2"/>
      <c r="H33" s="144"/>
      <c r="I33" s="60"/>
      <c r="J33" s="145"/>
    </row>
    <row r="34" spans="1:10" ht="15" customHeight="1">
      <c r="A34" s="178" t="s">
        <v>168</v>
      </c>
      <c r="B34" s="179"/>
      <c r="C34" s="88"/>
      <c r="D34" s="144">
        <f>SUM(D29:D33)</f>
        <v>2879</v>
      </c>
      <c r="E34" s="60"/>
      <c r="F34" s="145">
        <f>SUM(F28:F32)</f>
        <v>3321</v>
      </c>
      <c r="G34" s="2"/>
      <c r="H34" s="144">
        <f>SUM(H29:H33)</f>
        <v>9499</v>
      </c>
      <c r="I34" s="60"/>
      <c r="J34" s="145">
        <f>SUM(J28:J32)</f>
        <v>16137</v>
      </c>
    </row>
    <row r="35" spans="1:10" ht="15" customHeight="1">
      <c r="A35" s="179"/>
      <c r="B35" s="179"/>
      <c r="C35" s="88"/>
      <c r="D35" s="148"/>
      <c r="E35" s="60"/>
      <c r="F35" s="149"/>
      <c r="G35" s="2"/>
      <c r="H35" s="148"/>
      <c r="I35" s="60"/>
      <c r="J35" s="149"/>
    </row>
    <row r="36" spans="4:10" ht="15" customHeight="1">
      <c r="D36" s="144"/>
      <c r="E36" s="60"/>
      <c r="F36" s="145"/>
      <c r="G36" s="2"/>
      <c r="H36" s="144"/>
      <c r="I36" s="60"/>
      <c r="J36" s="145"/>
    </row>
    <row r="37" spans="1:10" ht="15" customHeight="1">
      <c r="A37" s="63" t="s">
        <v>183</v>
      </c>
      <c r="D37" s="144">
        <v>-363</v>
      </c>
      <c r="E37" s="60"/>
      <c r="F37" s="145">
        <v>-1516</v>
      </c>
      <c r="G37" s="2"/>
      <c r="H37" s="144">
        <v>-2622</v>
      </c>
      <c r="I37" s="60"/>
      <c r="J37" s="145">
        <v>-4046</v>
      </c>
    </row>
    <row r="38" spans="4:10" ht="15" customHeight="1">
      <c r="D38" s="144"/>
      <c r="E38" s="60"/>
      <c r="F38" s="145"/>
      <c r="G38" s="2"/>
      <c r="H38" s="144"/>
      <c r="I38" s="60"/>
      <c r="J38" s="145"/>
    </row>
    <row r="39" spans="1:10" ht="15" customHeight="1">
      <c r="A39" s="63" t="s">
        <v>73</v>
      </c>
      <c r="D39" s="146">
        <v>0</v>
      </c>
      <c r="E39" s="58"/>
      <c r="F39" s="147">
        <v>0</v>
      </c>
      <c r="G39" s="150"/>
      <c r="H39" s="146">
        <v>0</v>
      </c>
      <c r="I39" s="58"/>
      <c r="J39" s="147">
        <v>0</v>
      </c>
    </row>
    <row r="40" spans="4:10" ht="15" customHeight="1">
      <c r="D40" s="151"/>
      <c r="E40" s="58"/>
      <c r="F40" s="152"/>
      <c r="G40" s="150"/>
      <c r="H40" s="151"/>
      <c r="I40" s="58"/>
      <c r="J40" s="152"/>
    </row>
    <row r="41" spans="1:10" ht="15" customHeight="1">
      <c r="A41" s="86" t="s">
        <v>68</v>
      </c>
      <c r="B41" s="86"/>
      <c r="C41" s="86"/>
      <c r="D41" s="144">
        <f>SUM(D34:D40)</f>
        <v>2516</v>
      </c>
      <c r="E41" s="60"/>
      <c r="F41" s="145">
        <f>SUM(F33:F39)</f>
        <v>1805</v>
      </c>
      <c r="G41" s="2"/>
      <c r="H41" s="144">
        <f>SUM(H34:H40)</f>
        <v>6877</v>
      </c>
      <c r="I41" s="60"/>
      <c r="J41" s="145">
        <f>SUM(J33:J39)</f>
        <v>12091</v>
      </c>
    </row>
    <row r="42" spans="1:10" ht="15" customHeight="1" thickBot="1">
      <c r="A42" s="86"/>
      <c r="B42" s="86"/>
      <c r="C42" s="86"/>
      <c r="D42" s="153"/>
      <c r="E42" s="60"/>
      <c r="F42" s="154"/>
      <c r="G42" s="2"/>
      <c r="H42" s="153"/>
      <c r="I42" s="60"/>
      <c r="J42" s="154"/>
    </row>
    <row r="43" spans="1:10" ht="15" customHeight="1" thickTop="1">
      <c r="A43" s="71"/>
      <c r="B43" s="71"/>
      <c r="C43" s="71"/>
      <c r="D43" s="103"/>
      <c r="E43" s="81"/>
      <c r="F43" s="102"/>
      <c r="G43" s="69"/>
      <c r="H43" s="103"/>
      <c r="I43" s="81"/>
      <c r="J43" s="102"/>
    </row>
    <row r="44" spans="1:10" ht="15" customHeight="1">
      <c r="A44" s="63" t="s">
        <v>23</v>
      </c>
      <c r="D44" s="101"/>
      <c r="E44" s="81"/>
      <c r="F44" s="102"/>
      <c r="G44" s="69"/>
      <c r="H44" s="101"/>
      <c r="I44" s="81"/>
      <c r="J44" s="102"/>
    </row>
    <row r="45" spans="4:10" ht="15" customHeight="1">
      <c r="D45" s="101"/>
      <c r="E45" s="81"/>
      <c r="F45" s="102"/>
      <c r="G45" s="69"/>
      <c r="H45" s="101"/>
      <c r="I45" s="81"/>
      <c r="J45" s="102"/>
    </row>
    <row r="46" spans="1:10" ht="15" customHeight="1">
      <c r="A46" s="63" t="s">
        <v>130</v>
      </c>
      <c r="B46" s="72" t="s">
        <v>219</v>
      </c>
      <c r="C46" s="72"/>
      <c r="D46" s="104">
        <v>1.77</v>
      </c>
      <c r="E46" s="105"/>
      <c r="F46" s="106">
        <v>1.35</v>
      </c>
      <c r="G46" s="73"/>
      <c r="H46" s="104">
        <v>4.84</v>
      </c>
      <c r="I46" s="105"/>
      <c r="J46" s="106">
        <v>9.66</v>
      </c>
    </row>
    <row r="47" spans="2:10" ht="15" customHeight="1">
      <c r="B47" s="72"/>
      <c r="C47" s="72"/>
      <c r="D47" s="107"/>
      <c r="E47" s="108"/>
      <c r="F47" s="109"/>
      <c r="G47" s="74"/>
      <c r="H47" s="107"/>
      <c r="I47" s="108"/>
      <c r="J47" s="109"/>
    </row>
    <row r="48" spans="1:10" ht="15" customHeight="1">
      <c r="A48" s="63" t="s">
        <v>131</v>
      </c>
      <c r="B48" s="72" t="s">
        <v>218</v>
      </c>
      <c r="C48" s="72"/>
      <c r="D48" s="104">
        <v>1.77</v>
      </c>
      <c r="E48" s="105"/>
      <c r="F48" s="106">
        <v>1.35</v>
      </c>
      <c r="G48" s="73"/>
      <c r="H48" s="104">
        <v>4.84</v>
      </c>
      <c r="I48" s="105"/>
      <c r="J48" s="106">
        <v>9.65</v>
      </c>
    </row>
    <row r="49" spans="2:10" ht="15" customHeight="1">
      <c r="B49" s="72"/>
      <c r="C49" s="72"/>
      <c r="D49" s="110"/>
      <c r="E49" s="111"/>
      <c r="F49" s="112"/>
      <c r="G49" s="73"/>
      <c r="H49" s="110"/>
      <c r="I49" s="111"/>
      <c r="J49" s="112"/>
    </row>
    <row r="50" spans="4:10" ht="15" customHeight="1">
      <c r="D50" s="92"/>
      <c r="E50" s="69"/>
      <c r="F50" s="70"/>
      <c r="G50" s="69"/>
      <c r="H50" s="92"/>
      <c r="I50" s="69"/>
      <c r="J50" s="70"/>
    </row>
    <row r="51" spans="4:10" ht="15" customHeight="1">
      <c r="D51" s="91"/>
      <c r="E51" s="67"/>
      <c r="F51" s="67"/>
      <c r="G51" s="68"/>
      <c r="H51" s="94"/>
      <c r="I51" s="68"/>
      <c r="J51" s="67"/>
    </row>
    <row r="52" spans="4:10" ht="15" customHeight="1">
      <c r="D52" s="91"/>
      <c r="E52" s="67"/>
      <c r="F52" s="67"/>
      <c r="G52" s="68"/>
      <c r="H52" s="94"/>
      <c r="I52" s="68"/>
      <c r="J52" s="67"/>
    </row>
    <row r="53" spans="4:10" ht="15" customHeight="1">
      <c r="D53" s="91"/>
      <c r="E53" s="67"/>
      <c r="F53" s="67"/>
      <c r="G53" s="68"/>
      <c r="H53" s="94"/>
      <c r="I53" s="68"/>
      <c r="J53" s="67"/>
    </row>
    <row r="54" spans="4:10" ht="15" customHeight="1">
      <c r="D54" s="91"/>
      <c r="E54" s="67"/>
      <c r="F54" s="67"/>
      <c r="G54" s="68"/>
      <c r="H54" s="94"/>
      <c r="I54" s="68"/>
      <c r="J54" s="67"/>
    </row>
    <row r="55" spans="4:10" ht="15" customHeight="1">
      <c r="D55" s="91"/>
      <c r="E55" s="67"/>
      <c r="F55" s="67"/>
      <c r="G55" s="68"/>
      <c r="H55" s="94"/>
      <c r="I55" s="68"/>
      <c r="J55" s="67"/>
    </row>
    <row r="56" spans="4:10" ht="15" customHeight="1">
      <c r="D56" s="91"/>
      <c r="E56" s="67"/>
      <c r="F56" s="67"/>
      <c r="G56" s="68"/>
      <c r="H56" s="94"/>
      <c r="I56" s="68"/>
      <c r="J56" s="67"/>
    </row>
    <row r="57" spans="4:10" ht="15" customHeight="1">
      <c r="D57" s="91"/>
      <c r="E57" s="67"/>
      <c r="F57" s="67"/>
      <c r="G57" s="68"/>
      <c r="H57" s="94"/>
      <c r="I57" s="68"/>
      <c r="J57" s="68"/>
    </row>
    <row r="58" spans="4:10" ht="15" customHeight="1">
      <c r="D58" s="93"/>
      <c r="E58" s="68"/>
      <c r="F58" s="68"/>
      <c r="G58" s="68"/>
      <c r="H58" s="94"/>
      <c r="I58" s="68"/>
      <c r="J58" s="67"/>
    </row>
    <row r="59" spans="4:10" ht="15" customHeight="1">
      <c r="D59" s="91"/>
      <c r="E59" s="68"/>
      <c r="F59" s="67"/>
      <c r="G59" s="68"/>
      <c r="H59" s="94"/>
      <c r="I59" s="68"/>
      <c r="J59" s="67"/>
    </row>
    <row r="60" spans="4:10" ht="15" customHeight="1">
      <c r="D60" s="91"/>
      <c r="E60" s="68"/>
      <c r="F60" s="67"/>
      <c r="G60" s="68"/>
      <c r="H60" s="94"/>
      <c r="I60" s="68"/>
      <c r="J60" s="68"/>
    </row>
    <row r="61" spans="4:10" ht="15" customHeight="1">
      <c r="D61" s="93"/>
      <c r="E61" s="68"/>
      <c r="F61" s="68"/>
      <c r="G61" s="68"/>
      <c r="H61" s="94"/>
      <c r="I61" s="68"/>
      <c r="J61" s="67"/>
    </row>
    <row r="62" spans="4:10" ht="15" customHeight="1">
      <c r="D62" s="93"/>
      <c r="E62" s="68"/>
      <c r="F62" s="68"/>
      <c r="G62" s="68"/>
      <c r="H62" s="94"/>
      <c r="I62" s="68"/>
      <c r="J62" s="67"/>
    </row>
    <row r="63" spans="4:10" ht="15" customHeight="1">
      <c r="D63" s="93"/>
      <c r="E63" s="68"/>
      <c r="F63" s="68"/>
      <c r="G63" s="68"/>
      <c r="H63" s="94"/>
      <c r="I63" s="68"/>
      <c r="J63" s="67"/>
    </row>
    <row r="64" spans="4:10" ht="15" customHeight="1">
      <c r="D64" s="91"/>
      <c r="E64" s="67"/>
      <c r="F64" s="67"/>
      <c r="G64" s="68"/>
      <c r="H64" s="94"/>
      <c r="I64" s="68"/>
      <c r="J64" s="67"/>
    </row>
    <row r="65" spans="4:10" ht="15" customHeight="1">
      <c r="D65" s="91"/>
      <c r="E65" s="67"/>
      <c r="F65" s="67"/>
      <c r="G65" s="68"/>
      <c r="H65" s="94"/>
      <c r="I65" s="68"/>
      <c r="J65" s="68"/>
    </row>
    <row r="66" spans="4:10" ht="15" customHeight="1">
      <c r="D66" s="91"/>
      <c r="E66" s="67"/>
      <c r="F66" s="67"/>
      <c r="G66" s="68"/>
      <c r="H66" s="94"/>
      <c r="I66" s="68"/>
      <c r="J66" s="68"/>
    </row>
    <row r="67" spans="4:10" ht="15" customHeight="1">
      <c r="D67" s="91"/>
      <c r="E67" s="67"/>
      <c r="F67" s="67"/>
      <c r="G67" s="68"/>
      <c r="H67" s="94"/>
      <c r="I67" s="68"/>
      <c r="J67" s="67"/>
    </row>
    <row r="68" spans="4:10" ht="15" customHeight="1">
      <c r="D68" s="91"/>
      <c r="E68" s="67"/>
      <c r="F68" s="67"/>
      <c r="G68" s="68"/>
      <c r="H68" s="94"/>
      <c r="I68" s="68"/>
      <c r="J68" s="67"/>
    </row>
    <row r="69" spans="4:10" ht="15" customHeight="1">
      <c r="D69" s="91"/>
      <c r="E69" s="67"/>
      <c r="F69" s="67"/>
      <c r="G69" s="68"/>
      <c r="H69" s="94"/>
      <c r="I69" s="68"/>
      <c r="J69" s="67"/>
    </row>
    <row r="70" spans="4:10" ht="15" customHeight="1">
      <c r="D70" s="91"/>
      <c r="E70" s="67"/>
      <c r="F70" s="67"/>
      <c r="G70" s="68"/>
      <c r="H70" s="94"/>
      <c r="I70" s="68"/>
      <c r="J70" s="67"/>
    </row>
    <row r="71" spans="4:10" ht="15" customHeight="1">
      <c r="D71" s="91"/>
      <c r="E71" s="67"/>
      <c r="F71" s="67"/>
      <c r="G71" s="68"/>
      <c r="H71" s="94"/>
      <c r="I71" s="68"/>
      <c r="J71" s="67"/>
    </row>
    <row r="72" spans="4:10" ht="15" customHeight="1">
      <c r="D72" s="91"/>
      <c r="E72" s="67"/>
      <c r="F72" s="67"/>
      <c r="G72" s="68"/>
      <c r="H72" s="94"/>
      <c r="I72" s="68"/>
      <c r="J72" s="67"/>
    </row>
    <row r="73" spans="4:10" ht="15" customHeight="1">
      <c r="D73" s="91"/>
      <c r="E73" s="67"/>
      <c r="F73" s="67"/>
      <c r="G73" s="68"/>
      <c r="H73" s="94"/>
      <c r="I73" s="68"/>
      <c r="J73" s="67"/>
    </row>
    <row r="74" spans="4:10" ht="15" customHeight="1">
      <c r="D74" s="91"/>
      <c r="E74" s="67"/>
      <c r="F74" s="67"/>
      <c r="G74" s="68"/>
      <c r="H74" s="94"/>
      <c r="I74" s="68"/>
      <c r="J74" s="67"/>
    </row>
    <row r="75" spans="4:10" ht="15" customHeight="1">
      <c r="D75" s="91"/>
      <c r="E75" s="67"/>
      <c r="F75" s="67"/>
      <c r="G75" s="68"/>
      <c r="H75" s="94"/>
      <c r="I75" s="68"/>
      <c r="J75" s="67"/>
    </row>
    <row r="76" spans="4:10" ht="15" customHeight="1">
      <c r="D76" s="91"/>
      <c r="E76" s="67"/>
      <c r="F76" s="67"/>
      <c r="G76" s="68"/>
      <c r="H76" s="94"/>
      <c r="I76" s="68"/>
      <c r="J76" s="67"/>
    </row>
    <row r="77" spans="4:10" ht="15" customHeight="1">
      <c r="D77" s="91"/>
      <c r="E77" s="67"/>
      <c r="F77" s="67"/>
      <c r="G77" s="68"/>
      <c r="H77" s="94"/>
      <c r="I77" s="68"/>
      <c r="J77" s="67"/>
    </row>
    <row r="78" spans="4:10" ht="15" customHeight="1">
      <c r="D78" s="91"/>
      <c r="E78" s="67"/>
      <c r="F78" s="67"/>
      <c r="G78" s="68"/>
      <c r="H78" s="94"/>
      <c r="I78" s="68"/>
      <c r="J78" s="67"/>
    </row>
    <row r="79" spans="4:10" ht="15" customHeight="1">
      <c r="D79" s="91"/>
      <c r="E79" s="67"/>
      <c r="F79" s="67"/>
      <c r="G79" s="68"/>
      <c r="H79" s="94"/>
      <c r="I79" s="68"/>
      <c r="J79" s="67"/>
    </row>
    <row r="80" spans="4:10" ht="15" customHeight="1">
      <c r="D80" s="91"/>
      <c r="E80" s="67"/>
      <c r="F80" s="67"/>
      <c r="G80" s="68"/>
      <c r="H80" s="94"/>
      <c r="I80" s="68"/>
      <c r="J80" s="68"/>
    </row>
    <row r="81" spans="4:10" ht="15" customHeight="1">
      <c r="D81" s="91"/>
      <c r="E81" s="67"/>
      <c r="F81" s="67"/>
      <c r="G81" s="68"/>
      <c r="H81" s="94"/>
      <c r="I81" s="68"/>
      <c r="J81" s="68"/>
    </row>
    <row r="82" spans="4:6" ht="15" customHeight="1">
      <c r="D82" s="92"/>
      <c r="E82" s="69"/>
      <c r="F82" s="69"/>
    </row>
    <row r="83" spans="4:6" ht="15" customHeight="1">
      <c r="D83" s="92"/>
      <c r="E83" s="69"/>
      <c r="F83" s="69"/>
    </row>
  </sheetData>
  <mergeCells count="5">
    <mergeCell ref="H7:J7"/>
    <mergeCell ref="A23:B24"/>
    <mergeCell ref="A29:B30"/>
    <mergeCell ref="A34:B35"/>
    <mergeCell ref="D7:F7"/>
  </mergeCells>
  <printOptions horizontalCentered="1"/>
  <pageMargins left="0" right="0" top="0.5" bottom="0"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57"/>
  <sheetViews>
    <sheetView zoomScaleSheetLayoutView="100" workbookViewId="0" topLeftCell="A37">
      <selection activeCell="D59" sqref="D59"/>
    </sheetView>
  </sheetViews>
  <sheetFormatPr defaultColWidth="9.00390625" defaultRowHeight="12.75" customHeight="1"/>
  <cols>
    <col min="1" max="1" width="3.375" style="8" customWidth="1"/>
    <col min="2" max="2" width="40.625" style="9" customWidth="1"/>
    <col min="3" max="3" width="13.625" style="40" customWidth="1"/>
    <col min="4" max="4" width="3.625" style="9" customWidth="1"/>
    <col min="5" max="5" width="13.625" style="59" customWidth="1"/>
    <col min="6" max="16384" width="9.00390625" style="9" customWidth="1"/>
  </cols>
  <sheetData>
    <row r="1" ht="12.75" customHeight="1">
      <c r="A1" s="8" t="s">
        <v>184</v>
      </c>
    </row>
    <row r="2" ht="12.75" customHeight="1">
      <c r="A2" s="85" t="s">
        <v>3</v>
      </c>
    </row>
    <row r="3" ht="12.75" customHeight="1">
      <c r="A3" s="85"/>
    </row>
    <row r="4" ht="12.75" customHeight="1">
      <c r="A4" s="8" t="s">
        <v>37</v>
      </c>
    </row>
    <row r="6" spans="3:5" ht="12.75" customHeight="1">
      <c r="C6" s="114" t="s">
        <v>76</v>
      </c>
      <c r="D6" s="115"/>
      <c r="E6" s="114" t="s">
        <v>77</v>
      </c>
    </row>
    <row r="7" spans="3:5" ht="12.75" customHeight="1">
      <c r="C7" s="116" t="s">
        <v>1</v>
      </c>
      <c r="D7" s="19"/>
      <c r="E7" s="116" t="s">
        <v>75</v>
      </c>
    </row>
    <row r="8" spans="3:5" ht="12.75" customHeight="1">
      <c r="C8" s="124" t="s">
        <v>147</v>
      </c>
      <c r="D8" s="19"/>
      <c r="E8" s="124" t="s">
        <v>147</v>
      </c>
    </row>
    <row r="9" spans="3:5" ht="12.75" customHeight="1">
      <c r="C9" s="125"/>
      <c r="D9" s="19"/>
      <c r="E9" s="120"/>
    </row>
    <row r="10" spans="1:7" ht="12.75" customHeight="1">
      <c r="A10" s="8" t="s">
        <v>189</v>
      </c>
      <c r="C10" s="126">
        <v>32320</v>
      </c>
      <c r="E10" s="121">
        <v>35563</v>
      </c>
      <c r="G10" s="24"/>
    </row>
    <row r="11" spans="1:5" ht="12.75" customHeight="1">
      <c r="A11" s="8" t="s">
        <v>97</v>
      </c>
      <c r="C11" s="126">
        <v>36908</v>
      </c>
      <c r="E11" s="121">
        <v>25942</v>
      </c>
    </row>
    <row r="12" spans="1:5" ht="12.75" customHeight="1">
      <c r="A12" s="8" t="s">
        <v>98</v>
      </c>
      <c r="C12" s="126">
        <v>112</v>
      </c>
      <c r="E12" s="121">
        <v>83</v>
      </c>
    </row>
    <row r="13" spans="1:5" ht="12.75" customHeight="1">
      <c r="A13" s="8" t="s">
        <v>99</v>
      </c>
      <c r="C13" s="126">
        <v>6604</v>
      </c>
      <c r="E13" s="121">
        <v>5519</v>
      </c>
    </row>
    <row r="14" spans="1:5" ht="12.75" customHeight="1">
      <c r="A14" s="8" t="s">
        <v>169</v>
      </c>
      <c r="C14" s="125">
        <v>10667</v>
      </c>
      <c r="E14" s="120">
        <v>12664</v>
      </c>
    </row>
    <row r="15" spans="3:5" ht="12.75" customHeight="1">
      <c r="C15" s="126"/>
      <c r="E15" s="121"/>
    </row>
    <row r="16" spans="1:5" ht="12.75" customHeight="1">
      <c r="A16" s="8" t="s">
        <v>148</v>
      </c>
      <c r="C16" s="126"/>
      <c r="E16" s="121"/>
    </row>
    <row r="17" spans="2:5" ht="12.75" customHeight="1">
      <c r="B17" s="36" t="s">
        <v>170</v>
      </c>
      <c r="C17" s="126">
        <v>1836</v>
      </c>
      <c r="E17" s="121">
        <v>2442</v>
      </c>
    </row>
    <row r="18" spans="2:5" ht="12.75" customHeight="1">
      <c r="B18" s="36" t="s">
        <v>20</v>
      </c>
      <c r="C18" s="126">
        <v>116200</v>
      </c>
      <c r="E18" s="121">
        <v>137236</v>
      </c>
    </row>
    <row r="19" spans="2:5" ht="12.75" customHeight="1">
      <c r="B19" s="36" t="s">
        <v>158</v>
      </c>
      <c r="C19" s="126">
        <v>23741</v>
      </c>
      <c r="E19" s="121">
        <v>16320</v>
      </c>
    </row>
    <row r="20" spans="2:6" ht="12.75" customHeight="1">
      <c r="B20" s="36" t="s">
        <v>157</v>
      </c>
      <c r="C20" s="126">
        <v>154874</v>
      </c>
      <c r="E20" s="121">
        <v>156126</v>
      </c>
      <c r="F20" s="24"/>
    </row>
    <row r="21" spans="2:5" ht="12.75" customHeight="1">
      <c r="B21" s="36" t="s">
        <v>149</v>
      </c>
      <c r="C21" s="126">
        <v>1545</v>
      </c>
      <c r="E21" s="121">
        <v>4124</v>
      </c>
    </row>
    <row r="22" spans="2:6" ht="12.75" customHeight="1">
      <c r="B22" s="36" t="s">
        <v>101</v>
      </c>
      <c r="C22" s="126">
        <v>41718</v>
      </c>
      <c r="E22" s="121">
        <v>36032</v>
      </c>
      <c r="F22" s="24"/>
    </row>
    <row r="23" spans="2:5" ht="12.75" customHeight="1">
      <c r="B23" s="36"/>
      <c r="C23" s="127"/>
      <c r="E23" s="122"/>
    </row>
    <row r="24" spans="3:6" ht="12.75" customHeight="1">
      <c r="C24" s="126">
        <f>SUM(C17:C23)</f>
        <v>339914</v>
      </c>
      <c r="E24" s="121">
        <f>SUM(E17:E23)</f>
        <v>352280</v>
      </c>
      <c r="F24" s="24"/>
    </row>
    <row r="25" spans="3:5" ht="12.75" customHeight="1">
      <c r="C25" s="126"/>
      <c r="E25" s="121"/>
    </row>
    <row r="26" spans="1:5" ht="12.75" customHeight="1">
      <c r="A26" s="8" t="s">
        <v>150</v>
      </c>
      <c r="C26" s="126"/>
      <c r="E26" s="121"/>
    </row>
    <row r="27" spans="2:5" ht="12.75" customHeight="1">
      <c r="B27" s="36" t="s">
        <v>159</v>
      </c>
      <c r="C27" s="126">
        <v>6734</v>
      </c>
      <c r="D27" s="25"/>
      <c r="E27" s="121">
        <v>20368</v>
      </c>
    </row>
    <row r="28" spans="2:5" ht="12.75" customHeight="1">
      <c r="B28" s="36" t="s">
        <v>21</v>
      </c>
      <c r="C28" s="126">
        <v>82539</v>
      </c>
      <c r="E28" s="121">
        <v>82685</v>
      </c>
    </row>
    <row r="29" spans="2:5" ht="12.75" customHeight="1">
      <c r="B29" s="36" t="s">
        <v>100</v>
      </c>
      <c r="C29" s="126">
        <v>201</v>
      </c>
      <c r="D29" s="25"/>
      <c r="E29" s="121">
        <v>232</v>
      </c>
    </row>
    <row r="30" spans="2:5" ht="12.75" customHeight="1">
      <c r="B30" s="36" t="s">
        <v>102</v>
      </c>
      <c r="C30" s="126">
        <v>54452</v>
      </c>
      <c r="E30" s="121">
        <v>53972</v>
      </c>
    </row>
    <row r="31" spans="2:5" ht="12.75" customHeight="1">
      <c r="B31" s="36" t="s">
        <v>103</v>
      </c>
      <c r="C31" s="126">
        <v>1934</v>
      </c>
      <c r="E31" s="121">
        <v>2918</v>
      </c>
    </row>
    <row r="32" spans="2:5" ht="12.75" customHeight="1">
      <c r="B32" s="36" t="s">
        <v>204</v>
      </c>
      <c r="C32" s="126">
        <v>0</v>
      </c>
      <c r="E32" s="121">
        <v>0</v>
      </c>
    </row>
    <row r="33" spans="3:5" ht="12.75" customHeight="1">
      <c r="C33" s="27">
        <f>SUM(C27:C32)</f>
        <v>145860</v>
      </c>
      <c r="E33" s="123">
        <f>SUM(E27:E32)</f>
        <v>160175</v>
      </c>
    </row>
    <row r="34" spans="3:5" ht="12.75" customHeight="1">
      <c r="C34" s="126"/>
      <c r="E34" s="121"/>
    </row>
    <row r="35" spans="1:5" ht="12.75" customHeight="1">
      <c r="A35" s="8" t="s">
        <v>171</v>
      </c>
      <c r="C35" s="127">
        <f>+C24-C33</f>
        <v>194054</v>
      </c>
      <c r="E35" s="122">
        <f>+E24-E33</f>
        <v>192105</v>
      </c>
    </row>
    <row r="36" spans="3:5" ht="12.75" customHeight="1" thickBot="1">
      <c r="C36" s="129">
        <f>+SUM(C10:C14)+C35</f>
        <v>280665</v>
      </c>
      <c r="E36" s="130">
        <f>+SUM(E10:E14)+E35</f>
        <v>271876</v>
      </c>
    </row>
    <row r="37" spans="3:5" ht="12.75" customHeight="1" thickTop="1">
      <c r="C37" s="126"/>
      <c r="E37" s="121"/>
    </row>
    <row r="38" spans="1:5" ht="12.75" customHeight="1">
      <c r="A38" s="8" t="s">
        <v>129</v>
      </c>
      <c r="C38" s="126"/>
      <c r="E38" s="121"/>
    </row>
    <row r="39" spans="1:5" ht="12.75" customHeight="1">
      <c r="A39" s="8" t="s">
        <v>128</v>
      </c>
      <c r="C39" s="126">
        <v>142150</v>
      </c>
      <c r="E39" s="121">
        <v>142150</v>
      </c>
    </row>
    <row r="40" spans="1:5" ht="12.75" customHeight="1">
      <c r="A40" s="8" t="s">
        <v>151</v>
      </c>
      <c r="C40" s="126"/>
      <c r="E40" s="121"/>
    </row>
    <row r="41" spans="2:5" ht="12.75" customHeight="1">
      <c r="B41" s="36" t="s">
        <v>106</v>
      </c>
      <c r="C41" s="126">
        <v>12323</v>
      </c>
      <c r="E41" s="121">
        <v>12323</v>
      </c>
    </row>
    <row r="42" spans="2:6" ht="12.75" customHeight="1">
      <c r="B42" s="36" t="s">
        <v>134</v>
      </c>
      <c r="C42" s="126">
        <v>40929</v>
      </c>
      <c r="D42" s="25"/>
      <c r="E42" s="121">
        <v>39169</v>
      </c>
      <c r="F42" s="24"/>
    </row>
    <row r="43" spans="2:6" ht="12.75" customHeight="1">
      <c r="B43" s="36" t="s">
        <v>105</v>
      </c>
      <c r="C43" s="127">
        <v>1333</v>
      </c>
      <c r="E43" s="122">
        <v>-1646</v>
      </c>
      <c r="F43" s="24"/>
    </row>
    <row r="44" spans="3:7" ht="12.75" customHeight="1">
      <c r="C44" s="126">
        <f>SUM(C39:C43)</f>
        <v>196735</v>
      </c>
      <c r="E44" s="121">
        <f>SUM(E39:E43)</f>
        <v>191996</v>
      </c>
      <c r="F44" s="24"/>
      <c r="G44" s="24"/>
    </row>
    <row r="45" spans="3:6" ht="12.75" customHeight="1">
      <c r="C45" s="126"/>
      <c r="E45" s="121"/>
      <c r="F45" s="24"/>
    </row>
    <row r="46" spans="1:5" ht="12.75" customHeight="1">
      <c r="A46" s="8" t="s">
        <v>183</v>
      </c>
      <c r="C46" s="126">
        <v>14820</v>
      </c>
      <c r="E46" s="121">
        <v>15388</v>
      </c>
    </row>
    <row r="47" spans="1:5" ht="12.75" customHeight="1">
      <c r="A47" s="8" t="s">
        <v>137</v>
      </c>
      <c r="C47" s="126">
        <v>65044</v>
      </c>
      <c r="E47" s="121">
        <v>61096</v>
      </c>
    </row>
    <row r="48" spans="1:6" ht="12.75" customHeight="1">
      <c r="A48" s="8" t="s">
        <v>138</v>
      </c>
      <c r="C48" s="126">
        <v>2044</v>
      </c>
      <c r="E48" s="121">
        <v>1638</v>
      </c>
      <c r="F48" s="24"/>
    </row>
    <row r="49" spans="1:5" ht="12.75" customHeight="1">
      <c r="A49" s="8" t="s">
        <v>172</v>
      </c>
      <c r="C49" s="126">
        <v>2022</v>
      </c>
      <c r="E49" s="121">
        <v>1758</v>
      </c>
    </row>
    <row r="50" spans="3:5" ht="12.75" customHeight="1" thickBot="1">
      <c r="C50" s="129">
        <f>SUM(C44:C49)</f>
        <v>280665</v>
      </c>
      <c r="E50" s="130">
        <f>SUM(E44:E49)</f>
        <v>271876</v>
      </c>
    </row>
    <row r="51" spans="3:5" ht="12.75" customHeight="1" thickTop="1">
      <c r="C51" s="126"/>
      <c r="E51" s="121"/>
    </row>
    <row r="52" spans="1:5" ht="12.75" customHeight="1">
      <c r="A52" s="12" t="s">
        <v>119</v>
      </c>
      <c r="C52" s="126"/>
      <c r="E52" s="121"/>
    </row>
    <row r="53" spans="1:6" ht="12.75" customHeight="1">
      <c r="A53" s="8" t="s">
        <v>56</v>
      </c>
      <c r="C53" s="143">
        <v>1.31</v>
      </c>
      <c r="D53" s="14"/>
      <c r="E53" s="142">
        <v>1.26</v>
      </c>
      <c r="F53" s="24"/>
    </row>
    <row r="54" spans="3:6" ht="12.75" customHeight="1">
      <c r="C54" s="161"/>
      <c r="E54" s="160"/>
      <c r="F54" s="167"/>
    </row>
    <row r="55" ht="12.75" customHeight="1">
      <c r="C55" s="168"/>
    </row>
    <row r="57" spans="3:5" ht="12.75" customHeight="1">
      <c r="C57" s="128"/>
      <c r="E57" s="82"/>
    </row>
  </sheetData>
  <printOptions horizontalCentered="1"/>
  <pageMargins left="0" right="0" top="0.5" bottom="0"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86"/>
  <sheetViews>
    <sheetView workbookViewId="0" topLeftCell="A6">
      <selection activeCell="A62" sqref="A62"/>
    </sheetView>
  </sheetViews>
  <sheetFormatPr defaultColWidth="9.00390625" defaultRowHeight="12.75" customHeight="1"/>
  <cols>
    <col min="1" max="1" width="40.625" style="9" customWidth="1"/>
    <col min="2" max="2" width="4.625" style="9" customWidth="1"/>
    <col min="3" max="3" width="13.50390625" style="40" customWidth="1"/>
    <col min="4" max="4" width="3.625" style="9" customWidth="1"/>
    <col min="5" max="5" width="13.50390625" style="40" customWidth="1"/>
    <col min="6" max="16384" width="9.00390625" style="9" customWidth="1"/>
  </cols>
  <sheetData>
    <row r="1" ht="12.75" customHeight="1">
      <c r="A1" s="8" t="s">
        <v>184</v>
      </c>
    </row>
    <row r="2" ht="12.75" customHeight="1">
      <c r="A2" s="85" t="s">
        <v>3</v>
      </c>
    </row>
    <row r="4" ht="12.75" customHeight="1">
      <c r="A4" s="8" t="s">
        <v>24</v>
      </c>
    </row>
    <row r="5" spans="3:5" ht="12.75" customHeight="1">
      <c r="C5" s="131" t="s">
        <v>76</v>
      </c>
      <c r="D5" s="64"/>
      <c r="E5" s="131" t="s">
        <v>76</v>
      </c>
    </row>
    <row r="6" spans="3:5" ht="12.75" customHeight="1">
      <c r="C6" s="132" t="s">
        <v>1</v>
      </c>
      <c r="D6" s="64"/>
      <c r="E6" s="132" t="s">
        <v>2</v>
      </c>
    </row>
    <row r="7" spans="3:5" ht="12.75" customHeight="1">
      <c r="C7" s="133" t="s">
        <v>147</v>
      </c>
      <c r="D7" s="19"/>
      <c r="E7" s="133" t="s">
        <v>147</v>
      </c>
    </row>
    <row r="8" spans="3:5" ht="12.75" customHeight="1">
      <c r="C8" s="133"/>
      <c r="D8" s="19"/>
      <c r="E8" s="133"/>
    </row>
    <row r="9" spans="1:5" s="25" customFormat="1" ht="12.75" customHeight="1">
      <c r="A9" s="25" t="s">
        <v>25</v>
      </c>
      <c r="C9" s="113">
        <v>14948</v>
      </c>
      <c r="E9" s="113">
        <v>21790</v>
      </c>
    </row>
    <row r="10" spans="3:5" s="25" customFormat="1" ht="12.75" customHeight="1">
      <c r="C10" s="113"/>
      <c r="E10" s="113"/>
    </row>
    <row r="11" spans="1:5" s="25" customFormat="1" ht="12.75" customHeight="1">
      <c r="A11" s="25" t="s">
        <v>80</v>
      </c>
      <c r="C11" s="113"/>
      <c r="E11" s="113"/>
    </row>
    <row r="12" spans="1:5" s="25" customFormat="1" ht="12.75" customHeight="1">
      <c r="A12" s="25" t="s">
        <v>27</v>
      </c>
      <c r="C12" s="113">
        <v>4620</v>
      </c>
      <c r="E12" s="113">
        <v>5284</v>
      </c>
    </row>
    <row r="13" spans="1:5" s="25" customFormat="1" ht="12.75" customHeight="1">
      <c r="A13" s="25" t="s">
        <v>26</v>
      </c>
      <c r="C13" s="113">
        <v>9158</v>
      </c>
      <c r="E13" s="113">
        <v>6565</v>
      </c>
    </row>
    <row r="14" spans="3:5" s="25" customFormat="1" ht="12.75" customHeight="1">
      <c r="C14" s="113"/>
      <c r="E14" s="113"/>
    </row>
    <row r="15" spans="1:5" s="25" customFormat="1" ht="12.75" customHeight="1">
      <c r="A15" s="25" t="s">
        <v>28</v>
      </c>
      <c r="C15" s="155">
        <f>SUM(C9:C14)</f>
        <v>28726</v>
      </c>
      <c r="E15" s="155">
        <f>SUM(E9:E14)</f>
        <v>33639</v>
      </c>
    </row>
    <row r="16" spans="3:5" s="25" customFormat="1" ht="12.75" customHeight="1">
      <c r="C16" s="113"/>
      <c r="E16" s="113"/>
    </row>
    <row r="17" spans="1:5" s="25" customFormat="1" ht="12.75" customHeight="1">
      <c r="A17" s="25" t="s">
        <v>29</v>
      </c>
      <c r="C17" s="113">
        <v>-22441</v>
      </c>
      <c r="E17" s="113">
        <v>11544</v>
      </c>
    </row>
    <row r="18" spans="1:5" s="25" customFormat="1" ht="12.75" customHeight="1">
      <c r="A18" s="25" t="s">
        <v>30</v>
      </c>
      <c r="C18" s="113">
        <v>20920</v>
      </c>
      <c r="E18" s="113">
        <v>-13860</v>
      </c>
    </row>
    <row r="19" spans="1:5" s="25" customFormat="1" ht="12.75" customHeight="1">
      <c r="A19" s="25" t="s">
        <v>31</v>
      </c>
      <c r="C19" s="113">
        <v>2438</v>
      </c>
      <c r="E19" s="113">
        <v>-18395</v>
      </c>
    </row>
    <row r="20" spans="3:5" s="25" customFormat="1" ht="12.75" customHeight="1">
      <c r="C20" s="156"/>
      <c r="E20" s="156"/>
    </row>
    <row r="21" spans="1:6" s="25" customFormat="1" ht="12.75" customHeight="1">
      <c r="A21" s="25" t="s">
        <v>78</v>
      </c>
      <c r="C21" s="157">
        <f>SUM(C15:C20)</f>
        <v>29643</v>
      </c>
      <c r="E21" s="157">
        <f>SUM(E15:E20)</f>
        <v>12928</v>
      </c>
      <c r="F21" s="21"/>
    </row>
    <row r="22" spans="3:5" s="25" customFormat="1" ht="12.75" customHeight="1">
      <c r="C22" s="113"/>
      <c r="E22" s="113"/>
    </row>
    <row r="23" spans="1:5" s="25" customFormat="1" ht="12.75" customHeight="1">
      <c r="A23" s="25" t="s">
        <v>160</v>
      </c>
      <c r="C23" s="113">
        <v>-4036</v>
      </c>
      <c r="E23" s="113">
        <v>-4135</v>
      </c>
    </row>
    <row r="24" spans="1:5" s="25" customFormat="1" ht="12.75" customHeight="1">
      <c r="A24" s="25" t="s">
        <v>161</v>
      </c>
      <c r="C24" s="113">
        <v>868</v>
      </c>
      <c r="E24" s="113">
        <v>302</v>
      </c>
    </row>
    <row r="25" spans="1:5" s="25" customFormat="1" ht="12.75" customHeight="1">
      <c r="A25" s="25" t="s">
        <v>7</v>
      </c>
      <c r="C25" s="113">
        <v>-9312</v>
      </c>
      <c r="E25" s="113">
        <v>-9454</v>
      </c>
    </row>
    <row r="26" spans="3:5" s="25" customFormat="1" ht="12.75" customHeight="1">
      <c r="C26" s="113"/>
      <c r="E26" s="113"/>
    </row>
    <row r="27" spans="1:5" s="26" customFormat="1" ht="12.75" customHeight="1">
      <c r="A27" s="26" t="s">
        <v>8</v>
      </c>
      <c r="C27" s="158">
        <f>SUM(C21:C26)</f>
        <v>17163</v>
      </c>
      <c r="E27" s="158">
        <f>SUM(E21:E26)</f>
        <v>-359</v>
      </c>
    </row>
    <row r="28" spans="3:5" s="25" customFormat="1" ht="12.75" customHeight="1">
      <c r="C28" s="113"/>
      <c r="E28" s="113"/>
    </row>
    <row r="29" spans="1:5" s="25" customFormat="1" ht="12.75" customHeight="1">
      <c r="A29" s="25" t="s">
        <v>9</v>
      </c>
      <c r="C29" s="113"/>
      <c r="E29" s="113"/>
    </row>
    <row r="30" spans="1:5" s="25" customFormat="1" ht="12.75" customHeight="1">
      <c r="A30" s="25" t="s">
        <v>51</v>
      </c>
      <c r="C30" s="113">
        <v>-2815</v>
      </c>
      <c r="E30" s="113">
        <v>-1057</v>
      </c>
    </row>
    <row r="31" spans="1:5" s="25" customFormat="1" ht="12.75" customHeight="1">
      <c r="A31" s="25" t="s">
        <v>52</v>
      </c>
      <c r="C31" s="113">
        <v>-2229</v>
      </c>
      <c r="E31" s="113">
        <v>-4440</v>
      </c>
    </row>
    <row r="32" spans="1:5" s="25" customFormat="1" ht="12.75" customHeight="1">
      <c r="A32" s="63"/>
      <c r="C32" s="113"/>
      <c r="E32" s="113"/>
    </row>
    <row r="33" spans="1:5" s="26" customFormat="1" ht="12.75" customHeight="1">
      <c r="A33" s="26" t="s">
        <v>10</v>
      </c>
      <c r="C33" s="158">
        <f>SUM(C30:C32)</f>
        <v>-5044</v>
      </c>
      <c r="E33" s="158">
        <f>SUM(E30:E32)</f>
        <v>-5497</v>
      </c>
    </row>
    <row r="34" spans="1:5" s="25" customFormat="1" ht="12.75" customHeight="1">
      <c r="A34" s="63"/>
      <c r="C34" s="113"/>
      <c r="E34" s="113"/>
    </row>
    <row r="35" spans="1:5" s="25" customFormat="1" ht="12.75" customHeight="1">
      <c r="A35" s="25" t="s">
        <v>11</v>
      </c>
      <c r="C35" s="113"/>
      <c r="E35" s="113"/>
    </row>
    <row r="36" spans="1:5" s="25" customFormat="1" ht="12.75" customHeight="1">
      <c r="A36" s="25" t="s">
        <v>59</v>
      </c>
      <c r="C36" s="113">
        <v>-2460</v>
      </c>
      <c r="E36" s="113">
        <v>-2850</v>
      </c>
    </row>
    <row r="37" spans="1:5" s="25" customFormat="1" ht="12.75" customHeight="1">
      <c r="A37" s="25" t="s">
        <v>32</v>
      </c>
      <c r="C37" s="113">
        <v>-2330</v>
      </c>
      <c r="E37" s="113">
        <v>-14573</v>
      </c>
    </row>
    <row r="38" spans="1:5" s="25" customFormat="1" ht="12.75" customHeight="1">
      <c r="A38" s="25" t="s">
        <v>58</v>
      </c>
      <c r="C38" s="113">
        <v>50</v>
      </c>
      <c r="E38" s="113">
        <v>21375</v>
      </c>
    </row>
    <row r="39" spans="1:5" s="25" customFormat="1" ht="12.75" customHeight="1">
      <c r="A39" s="25" t="s">
        <v>81</v>
      </c>
      <c r="C39" s="113">
        <v>-5117</v>
      </c>
      <c r="E39" s="113">
        <v>-4415</v>
      </c>
    </row>
    <row r="40" spans="1:5" s="25" customFormat="1" ht="12.75" customHeight="1">
      <c r="A40" s="25" t="s">
        <v>82</v>
      </c>
      <c r="C40" s="113">
        <v>-3240</v>
      </c>
      <c r="E40" s="113">
        <v>-2160</v>
      </c>
    </row>
    <row r="41" spans="3:5" s="25" customFormat="1" ht="12.75" customHeight="1">
      <c r="C41" s="113"/>
      <c r="E41" s="113"/>
    </row>
    <row r="42" spans="1:5" s="26" customFormat="1" ht="12.75" customHeight="1">
      <c r="A42" s="26" t="s">
        <v>79</v>
      </c>
      <c r="C42" s="158">
        <f>SUM(C36:C41)</f>
        <v>-13097</v>
      </c>
      <c r="E42" s="158">
        <f>SUM(E36:E41)</f>
        <v>-2623</v>
      </c>
    </row>
    <row r="43" spans="3:5" s="25" customFormat="1" ht="12.75" customHeight="1">
      <c r="C43" s="113"/>
      <c r="E43" s="113"/>
    </row>
    <row r="44" spans="1:5" s="25" customFormat="1" ht="12.75" customHeight="1">
      <c r="A44" s="25" t="s">
        <v>35</v>
      </c>
      <c r="C44" s="156">
        <v>489</v>
      </c>
      <c r="E44" s="156">
        <v>-25</v>
      </c>
    </row>
    <row r="45" spans="1:5" s="25" customFormat="1" ht="12.75" customHeight="1">
      <c r="A45" s="25" t="s">
        <v>34</v>
      </c>
      <c r="C45" s="113">
        <f>+C27+C33+C42+C44</f>
        <v>-489</v>
      </c>
      <c r="E45" s="113">
        <f>+E27+E33+E42+E44</f>
        <v>-8504</v>
      </c>
    </row>
    <row r="46" spans="3:5" s="25" customFormat="1" ht="12.75" customHeight="1">
      <c r="C46" s="113"/>
      <c r="E46" s="113"/>
    </row>
    <row r="47" spans="1:5" s="25" customFormat="1" ht="12.75" customHeight="1">
      <c r="A47" s="25" t="s">
        <v>33</v>
      </c>
      <c r="C47" s="113">
        <v>-1074</v>
      </c>
      <c r="E47" s="113">
        <v>-739</v>
      </c>
    </row>
    <row r="48" spans="1:5" s="25" customFormat="1" ht="12.75" customHeight="1">
      <c r="A48" s="25" t="s">
        <v>35</v>
      </c>
      <c r="C48" s="156">
        <v>-1758</v>
      </c>
      <c r="E48" s="156">
        <v>-507</v>
      </c>
    </row>
    <row r="49" spans="3:6" s="25" customFormat="1" ht="12.75" customHeight="1">
      <c r="C49" s="113">
        <f>+C47+C48</f>
        <v>-2832</v>
      </c>
      <c r="E49" s="113">
        <f>+E47+E48</f>
        <v>-1246</v>
      </c>
      <c r="F49" s="162"/>
    </row>
    <row r="50" spans="3:6" s="25" customFormat="1" ht="12.75" customHeight="1">
      <c r="C50" s="113"/>
      <c r="E50" s="113"/>
      <c r="F50" s="162"/>
    </row>
    <row r="51" spans="1:6" s="25" customFormat="1" ht="12.75" customHeight="1">
      <c r="A51" s="25" t="s">
        <v>175</v>
      </c>
      <c r="C51" s="158">
        <f>+C49+C45</f>
        <v>-3321</v>
      </c>
      <c r="E51" s="158">
        <f>+E49+E45</f>
        <v>-9750</v>
      </c>
      <c r="F51" s="162"/>
    </row>
    <row r="52" spans="3:6" s="25" customFormat="1" ht="12.75" customHeight="1">
      <c r="C52" s="113"/>
      <c r="E52" s="113"/>
      <c r="F52" s="162"/>
    </row>
    <row r="53" ht="12.75" customHeight="1">
      <c r="A53" s="8" t="str">
        <f>+A1</f>
        <v>MITRAJAYA HOLDINGS BERHAD (268257-T)</v>
      </c>
    </row>
    <row r="54" ht="12.75" customHeight="1">
      <c r="A54" s="8" t="str">
        <f>+A2</f>
        <v>INTERIM FINANCIAL REPORT FOR THE PERIOD ENDED 30 SEPTEMBER 2003</v>
      </c>
    </row>
    <row r="56" ht="12.75" customHeight="1">
      <c r="A56" s="8" t="s">
        <v>96</v>
      </c>
    </row>
    <row r="57" ht="12.75" customHeight="1">
      <c r="A57" s="8"/>
    </row>
    <row r="58" spans="1:6" s="25" customFormat="1" ht="12.75" customHeight="1">
      <c r="A58" s="26" t="s">
        <v>53</v>
      </c>
      <c r="C58" s="113"/>
      <c r="E58" s="113"/>
      <c r="F58" s="163"/>
    </row>
    <row r="59" spans="3:5" s="25" customFormat="1" ht="12.75" customHeight="1">
      <c r="C59" s="113"/>
      <c r="E59" s="113"/>
    </row>
    <row r="60" spans="1:5" s="25" customFormat="1" ht="12.75" customHeight="1">
      <c r="A60" s="9" t="s">
        <v>50</v>
      </c>
      <c r="C60" s="113">
        <v>41718</v>
      </c>
      <c r="E60" s="113">
        <v>29898</v>
      </c>
    </row>
    <row r="61" spans="1:5" s="25" customFormat="1" ht="12.75" customHeight="1">
      <c r="A61" s="25" t="s">
        <v>12</v>
      </c>
      <c r="C61" s="113">
        <v>1545</v>
      </c>
      <c r="E61" s="113">
        <v>1242</v>
      </c>
    </row>
    <row r="62" spans="1:5" s="25" customFormat="1" ht="12.75" customHeight="1">
      <c r="A62" s="25" t="s">
        <v>13</v>
      </c>
      <c r="C62" s="156">
        <v>-5107</v>
      </c>
      <c r="E62" s="156">
        <v>-11648</v>
      </c>
    </row>
    <row r="63" spans="3:5" s="25" customFormat="1" ht="12.75" customHeight="1">
      <c r="C63" s="113">
        <f>SUM(C60:C62)</f>
        <v>38156</v>
      </c>
      <c r="E63" s="113">
        <f>SUM(E60:E62)</f>
        <v>19492</v>
      </c>
    </row>
    <row r="64" spans="1:5" s="25" customFormat="1" ht="12.75" customHeight="1">
      <c r="A64" s="25" t="s">
        <v>93</v>
      </c>
      <c r="C64" s="113"/>
      <c r="E64" s="113"/>
    </row>
    <row r="65" spans="1:5" s="25" customFormat="1" ht="12.75" customHeight="1">
      <c r="A65" s="164" t="s">
        <v>94</v>
      </c>
      <c r="C65" s="113"/>
      <c r="E65" s="113"/>
    </row>
    <row r="66" spans="1:5" s="25" customFormat="1" ht="12.75" customHeight="1">
      <c r="A66" s="164" t="s">
        <v>95</v>
      </c>
      <c r="C66" s="113">
        <f>-39734-1743</f>
        <v>-41477</v>
      </c>
      <c r="E66" s="113">
        <v>-29242</v>
      </c>
    </row>
    <row r="67" spans="1:5" s="25" customFormat="1" ht="12.75" customHeight="1">
      <c r="A67" s="165"/>
      <c r="C67" s="113"/>
      <c r="E67" s="113"/>
    </row>
    <row r="68" spans="3:5" s="25" customFormat="1" ht="12.75" customHeight="1" thickBot="1">
      <c r="C68" s="166">
        <f>SUM(C63:C67)</f>
        <v>-3321</v>
      </c>
      <c r="E68" s="166">
        <f>SUM(E63:E67)</f>
        <v>-9750</v>
      </c>
    </row>
    <row r="69" spans="3:5" s="25" customFormat="1" ht="12.75" customHeight="1" thickTop="1">
      <c r="C69" s="29"/>
      <c r="E69" s="29"/>
    </row>
    <row r="70" spans="3:5" s="25" customFormat="1" ht="12.75" customHeight="1">
      <c r="C70" s="29"/>
      <c r="E70" s="29"/>
    </row>
    <row r="71" spans="3:5" s="25" customFormat="1" ht="12.75" customHeight="1">
      <c r="C71" s="29"/>
      <c r="E71" s="29"/>
    </row>
    <row r="72" spans="3:5" s="25" customFormat="1" ht="12.75" customHeight="1">
      <c r="C72" s="29"/>
      <c r="E72" s="29"/>
    </row>
    <row r="73" spans="1:5" s="25" customFormat="1" ht="12.75" customHeight="1">
      <c r="A73" s="25" t="s">
        <v>108</v>
      </c>
      <c r="C73" s="133"/>
      <c r="E73" s="133"/>
    </row>
    <row r="74" spans="3:5" s="25" customFormat="1" ht="12.75" customHeight="1">
      <c r="C74" s="29"/>
      <c r="E74" s="29"/>
    </row>
    <row r="75" spans="3:5" s="25" customFormat="1" ht="12.75" customHeight="1">
      <c r="C75" s="29"/>
      <c r="E75" s="29"/>
    </row>
    <row r="76" spans="3:5" s="25" customFormat="1" ht="12.75" customHeight="1">
      <c r="C76" s="29"/>
      <c r="E76" s="29"/>
    </row>
    <row r="77" spans="3:5" s="25" customFormat="1" ht="12.75" customHeight="1">
      <c r="C77" s="29"/>
      <c r="E77" s="29"/>
    </row>
    <row r="78" spans="3:5" s="25" customFormat="1" ht="12.75" customHeight="1">
      <c r="C78" s="29"/>
      <c r="E78" s="29"/>
    </row>
    <row r="79" spans="3:5" s="25" customFormat="1" ht="12.75" customHeight="1">
      <c r="C79" s="29"/>
      <c r="E79" s="29"/>
    </row>
    <row r="80" spans="3:5" s="25" customFormat="1" ht="12.75" customHeight="1">
      <c r="C80" s="29"/>
      <c r="E80" s="29"/>
    </row>
    <row r="81" spans="3:5" s="25" customFormat="1" ht="12.75" customHeight="1">
      <c r="C81" s="29"/>
      <c r="E81" s="29"/>
    </row>
    <row r="82" spans="3:5" s="25" customFormat="1" ht="12.75" customHeight="1">
      <c r="C82" s="29"/>
      <c r="E82" s="29"/>
    </row>
    <row r="83" spans="3:5" s="25" customFormat="1" ht="12.75" customHeight="1">
      <c r="C83" s="29"/>
      <c r="E83" s="29"/>
    </row>
    <row r="86" spans="3:5" ht="12.75" customHeight="1">
      <c r="C86" s="128"/>
      <c r="E86" s="128"/>
    </row>
  </sheetData>
  <printOptions horizontalCentered="1"/>
  <pageMargins left="0.5" right="0" top="0.5" bottom="0" header="0" footer="0"/>
  <pageSetup horizontalDpi="600" verticalDpi="600" orientation="portrait" paperSize="9" r:id="rId2"/>
  <rowBreaks count="1" manualBreakCount="1">
    <brk id="52"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I34"/>
  <sheetViews>
    <sheetView workbookViewId="0" topLeftCell="A4">
      <selection activeCell="I15" sqref="I15"/>
    </sheetView>
  </sheetViews>
  <sheetFormatPr defaultColWidth="9.00390625" defaultRowHeight="12.75" customHeight="1"/>
  <cols>
    <col min="1" max="1" width="32.125" style="9" customWidth="1"/>
    <col min="2" max="2" width="2.625" style="9" customWidth="1"/>
    <col min="3" max="3" width="13.625" style="9" customWidth="1"/>
    <col min="4" max="4" width="1.625" style="9" customWidth="1"/>
    <col min="5" max="5" width="13.625" style="9" customWidth="1"/>
    <col min="6" max="6" width="1.625" style="9" customWidth="1"/>
    <col min="7" max="7" width="13.625" style="9" customWidth="1"/>
    <col min="8" max="8" width="1.625" style="9" customWidth="1"/>
    <col min="9" max="9" width="13.625" style="9" customWidth="1"/>
    <col min="10" max="16384" width="9.00390625" style="9" customWidth="1"/>
  </cols>
  <sheetData>
    <row r="1" spans="1:4" ht="12.75" customHeight="1">
      <c r="A1" s="8" t="s">
        <v>184</v>
      </c>
      <c r="B1" s="85"/>
      <c r="D1" s="3"/>
    </row>
    <row r="2" spans="1:4" ht="12.75" customHeight="1">
      <c r="A2" s="85" t="s">
        <v>3</v>
      </c>
      <c r="B2" s="85"/>
      <c r="D2" s="3"/>
    </row>
    <row r="3" ht="12.75" customHeight="1">
      <c r="D3" s="3"/>
    </row>
    <row r="4" spans="1:2" ht="12.75" customHeight="1">
      <c r="A4" s="8" t="s">
        <v>54</v>
      </c>
      <c r="B4" s="8"/>
    </row>
    <row r="6" spans="3:9" ht="12.75" customHeight="1">
      <c r="C6" s="15"/>
      <c r="D6" s="15"/>
      <c r="E6" s="15" t="s">
        <v>141</v>
      </c>
      <c r="F6" s="15"/>
      <c r="G6" s="28"/>
      <c r="H6" s="15"/>
      <c r="I6" s="15"/>
    </row>
    <row r="7" spans="3:9" ht="12.75" customHeight="1">
      <c r="C7" s="15" t="s">
        <v>38</v>
      </c>
      <c r="D7" s="15"/>
      <c r="E7" s="15" t="s">
        <v>39</v>
      </c>
      <c r="F7" s="15"/>
      <c r="G7" s="15" t="s">
        <v>139</v>
      </c>
      <c r="H7" s="15"/>
      <c r="I7" s="15"/>
    </row>
    <row r="8" spans="3:9" ht="12.75" customHeight="1">
      <c r="C8" s="15" t="s">
        <v>140</v>
      </c>
      <c r="D8" s="15"/>
      <c r="E8" s="15" t="s">
        <v>140</v>
      </c>
      <c r="F8" s="15"/>
      <c r="G8" s="15" t="s">
        <v>40</v>
      </c>
      <c r="H8" s="15"/>
      <c r="I8" s="15" t="s">
        <v>143</v>
      </c>
    </row>
    <row r="9" spans="3:9" ht="12.75" customHeight="1">
      <c r="C9" s="15" t="s">
        <v>147</v>
      </c>
      <c r="D9" s="15"/>
      <c r="E9" s="15" t="s">
        <v>147</v>
      </c>
      <c r="F9" s="15"/>
      <c r="G9" s="15" t="s">
        <v>147</v>
      </c>
      <c r="H9" s="15"/>
      <c r="I9" s="15" t="s">
        <v>147</v>
      </c>
    </row>
    <row r="10" spans="3:9" ht="12.75" customHeight="1">
      <c r="C10" s="15"/>
      <c r="D10" s="15"/>
      <c r="E10" s="15"/>
      <c r="F10" s="15"/>
      <c r="G10" s="15"/>
      <c r="H10" s="15"/>
      <c r="I10" s="15"/>
    </row>
    <row r="11" spans="1:9" ht="12.75" customHeight="1">
      <c r="A11" s="169" t="s">
        <v>214</v>
      </c>
      <c r="C11" s="6"/>
      <c r="E11" s="6"/>
      <c r="G11" s="6"/>
      <c r="I11" s="6"/>
    </row>
    <row r="12" spans="1:9" ht="12.75" customHeight="1">
      <c r="A12" s="9" t="s">
        <v>209</v>
      </c>
      <c r="C12" s="75">
        <v>142150</v>
      </c>
      <c r="E12" s="75">
        <v>10677</v>
      </c>
      <c r="G12" s="75">
        <v>39169</v>
      </c>
      <c r="I12" s="75">
        <f>SUM(C12:H12)</f>
        <v>191996</v>
      </c>
    </row>
    <row r="13" spans="3:9" ht="12.75" customHeight="1">
      <c r="C13" s="75"/>
      <c r="E13" s="75"/>
      <c r="G13" s="75"/>
      <c r="I13" s="75"/>
    </row>
    <row r="14" spans="1:9" ht="12.75" customHeight="1">
      <c r="A14" s="9" t="s">
        <v>67</v>
      </c>
      <c r="C14" s="76">
        <v>0</v>
      </c>
      <c r="D14" s="17"/>
      <c r="E14" s="76">
        <v>2979</v>
      </c>
      <c r="F14" s="17"/>
      <c r="G14" s="83">
        <v>6877</v>
      </c>
      <c r="H14" s="17"/>
      <c r="I14" s="75">
        <f>SUM(C14:H14)</f>
        <v>9856</v>
      </c>
    </row>
    <row r="15" spans="3:9" ht="12.75" customHeight="1">
      <c r="C15" s="76"/>
      <c r="D15" s="17"/>
      <c r="E15" s="76"/>
      <c r="F15" s="17"/>
      <c r="G15" s="83"/>
      <c r="H15" s="17"/>
      <c r="I15" s="75"/>
    </row>
    <row r="16" spans="1:9" ht="12.75" customHeight="1">
      <c r="A16" s="9" t="s">
        <v>22</v>
      </c>
      <c r="C16" s="76">
        <v>0</v>
      </c>
      <c r="D16" s="17"/>
      <c r="E16" s="76">
        <v>0</v>
      </c>
      <c r="F16" s="17"/>
      <c r="G16" s="83">
        <v>-5117</v>
      </c>
      <c r="H16" s="17"/>
      <c r="I16" s="75">
        <f>SUM(C16:H16)</f>
        <v>-5117</v>
      </c>
    </row>
    <row r="17" spans="3:9" ht="12.75" customHeight="1">
      <c r="C17" s="78"/>
      <c r="D17" s="17"/>
      <c r="E17" s="78"/>
      <c r="F17" s="17"/>
      <c r="G17" s="78"/>
      <c r="H17" s="17"/>
      <c r="I17" s="78"/>
    </row>
    <row r="18" spans="1:9" ht="12.75" customHeight="1">
      <c r="A18" s="17"/>
      <c r="B18" s="17"/>
      <c r="C18" s="77"/>
      <c r="D18" s="17"/>
      <c r="E18" s="77"/>
      <c r="F18" s="17"/>
      <c r="G18" s="77"/>
      <c r="H18" s="17"/>
      <c r="I18" s="77"/>
    </row>
    <row r="19" spans="1:9" ht="12.75" customHeight="1" thickBot="1">
      <c r="A19" s="17" t="s">
        <v>4</v>
      </c>
      <c r="B19" s="17"/>
      <c r="C19" s="79">
        <f>SUM(C12:C18)</f>
        <v>142150</v>
      </c>
      <c r="D19" s="17"/>
      <c r="E19" s="79">
        <f>SUM(E12:E18)</f>
        <v>13656</v>
      </c>
      <c r="F19" s="17"/>
      <c r="G19" s="79">
        <f>SUM(G12:G17)</f>
        <v>40929</v>
      </c>
      <c r="H19" s="80"/>
      <c r="I19" s="79">
        <f>SUM(I12:I17)</f>
        <v>196735</v>
      </c>
    </row>
    <row r="20" spans="3:7" ht="12.75" customHeight="1" thickTop="1">
      <c r="C20" s="75"/>
      <c r="E20" s="75"/>
      <c r="G20" s="75"/>
    </row>
    <row r="21" spans="1:7" ht="12.75" customHeight="1">
      <c r="A21" s="169" t="s">
        <v>215</v>
      </c>
      <c r="C21" s="75"/>
      <c r="E21" s="75"/>
      <c r="G21" s="75"/>
    </row>
    <row r="22" spans="1:9" ht="12.75" customHeight="1">
      <c r="A22" s="9" t="s">
        <v>5</v>
      </c>
      <c r="C22" s="75">
        <v>120804</v>
      </c>
      <c r="E22" s="75">
        <v>7530</v>
      </c>
      <c r="G22" s="75">
        <v>25127</v>
      </c>
      <c r="I22" s="75">
        <f>SUM(C22:H22)</f>
        <v>153461</v>
      </c>
    </row>
    <row r="23" spans="3:9" ht="12.75" customHeight="1">
      <c r="C23" s="75"/>
      <c r="E23" s="75"/>
      <c r="G23" s="75"/>
      <c r="I23" s="75"/>
    </row>
    <row r="24" spans="1:9" ht="12.75" customHeight="1">
      <c r="A24" s="9" t="s">
        <v>67</v>
      </c>
      <c r="C24" s="76">
        <v>21346</v>
      </c>
      <c r="D24" s="17"/>
      <c r="E24" s="76">
        <v>1039</v>
      </c>
      <c r="F24" s="17"/>
      <c r="G24" s="83">
        <v>12091</v>
      </c>
      <c r="H24" s="17"/>
      <c r="I24" s="75">
        <f>SUM(C24:H24)</f>
        <v>34476</v>
      </c>
    </row>
    <row r="25" spans="3:9" ht="12.75" customHeight="1">
      <c r="C25" s="76"/>
      <c r="D25" s="17"/>
      <c r="E25" s="76"/>
      <c r="F25" s="17"/>
      <c r="G25" s="83"/>
      <c r="H25" s="17"/>
      <c r="I25" s="75"/>
    </row>
    <row r="26" spans="1:9" ht="12.75" customHeight="1">
      <c r="A26" s="9" t="s">
        <v>213</v>
      </c>
      <c r="C26" s="76">
        <v>0</v>
      </c>
      <c r="D26" s="17"/>
      <c r="E26" s="76">
        <v>0</v>
      </c>
      <c r="F26" s="17"/>
      <c r="G26" s="83">
        <v>-66</v>
      </c>
      <c r="H26" s="17"/>
      <c r="I26" s="75">
        <f>SUM(C26:H26)</f>
        <v>-66</v>
      </c>
    </row>
    <row r="27" spans="3:9" ht="12.75" customHeight="1">
      <c r="C27" s="78"/>
      <c r="D27" s="17"/>
      <c r="E27" s="78"/>
      <c r="F27" s="17"/>
      <c r="G27" s="78"/>
      <c r="H27" s="17"/>
      <c r="I27" s="78"/>
    </row>
    <row r="28" spans="1:9" ht="12.75" customHeight="1">
      <c r="A28" s="17"/>
      <c r="B28" s="17"/>
      <c r="C28" s="77"/>
      <c r="D28" s="17"/>
      <c r="E28" s="77"/>
      <c r="F28" s="17"/>
      <c r="G28" s="77"/>
      <c r="H28" s="17"/>
      <c r="I28" s="77"/>
    </row>
    <row r="29" spans="1:9" ht="12.75" customHeight="1" thickBot="1">
      <c r="A29" s="17" t="s">
        <v>6</v>
      </c>
      <c r="B29" s="17"/>
      <c r="C29" s="79">
        <f>SUM(C22:C28)</f>
        <v>142150</v>
      </c>
      <c r="D29" s="17"/>
      <c r="E29" s="79">
        <f>SUM(E22:E28)</f>
        <v>8569</v>
      </c>
      <c r="F29" s="17"/>
      <c r="G29" s="79">
        <f>SUM(G22:G27)</f>
        <v>37152</v>
      </c>
      <c r="H29" s="80"/>
      <c r="I29" s="79">
        <f>SUM(I22:I27)</f>
        <v>187871</v>
      </c>
    </row>
    <row r="30" spans="3:7" ht="12.75" customHeight="1" thickTop="1">
      <c r="C30" s="75"/>
      <c r="E30" s="75"/>
      <c r="G30" s="75"/>
    </row>
    <row r="31" spans="3:7" ht="12.75" customHeight="1">
      <c r="C31" s="75"/>
      <c r="E31" s="75"/>
      <c r="G31" s="75"/>
    </row>
    <row r="32" spans="3:7" ht="12.75" customHeight="1">
      <c r="C32" s="75"/>
      <c r="E32" s="75"/>
      <c r="G32" s="75"/>
    </row>
    <row r="33" spans="3:7" ht="12.75" customHeight="1">
      <c r="C33" s="75"/>
      <c r="E33" s="75"/>
      <c r="G33" s="75"/>
    </row>
    <row r="34" spans="3:7" ht="12.75" customHeight="1">
      <c r="C34" s="75"/>
      <c r="E34" s="75"/>
      <c r="G34" s="75"/>
    </row>
  </sheetData>
  <printOptions/>
  <pageMargins left="0.5" right="0" top="1" bottom="1" header="0.5" footer="0.5"/>
  <pageSetup fitToHeight="1" fitToWidth="1"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210"/>
  <sheetViews>
    <sheetView zoomScaleSheetLayoutView="100" workbookViewId="0" topLeftCell="A196">
      <selection activeCell="H133" sqref="H133"/>
    </sheetView>
  </sheetViews>
  <sheetFormatPr defaultColWidth="9.00390625" defaultRowHeight="12.75" customHeight="1"/>
  <cols>
    <col min="1" max="1" width="2.875" style="8" customWidth="1"/>
    <col min="2" max="2" width="4.50390625" style="9" customWidth="1"/>
    <col min="3" max="3" width="14.875" style="9" customWidth="1"/>
    <col min="4" max="4" width="12.625" style="3" customWidth="1"/>
    <col min="5" max="8" width="12.625" style="9" customWidth="1"/>
    <col min="9" max="9" width="2.875" style="9" customWidth="1"/>
    <col min="10" max="12" width="12.625" style="9" customWidth="1"/>
    <col min="13" max="16384" width="9.00390625" style="9" customWidth="1"/>
  </cols>
  <sheetData>
    <row r="1" ht="12.75" customHeight="1">
      <c r="A1" s="8" t="s">
        <v>184</v>
      </c>
    </row>
    <row r="2" ht="12.75" customHeight="1">
      <c r="A2" s="85" t="s">
        <v>3</v>
      </c>
    </row>
    <row r="4" ht="12.75" customHeight="1">
      <c r="A4" s="8" t="s">
        <v>152</v>
      </c>
    </row>
    <row r="6" spans="1:2" ht="12.75" customHeight="1">
      <c r="A6" s="8">
        <v>1</v>
      </c>
      <c r="B6" s="8" t="s">
        <v>109</v>
      </c>
    </row>
    <row r="8" spans="2:9" ht="12.75" customHeight="1">
      <c r="B8" s="37"/>
      <c r="C8" s="37"/>
      <c r="D8" s="37"/>
      <c r="E8" s="37"/>
      <c r="F8" s="37"/>
      <c r="G8" s="37"/>
      <c r="H8" s="37"/>
      <c r="I8" s="38"/>
    </row>
    <row r="9" spans="2:9" ht="12.75" customHeight="1">
      <c r="B9" s="37"/>
      <c r="C9" s="37"/>
      <c r="D9" s="37"/>
      <c r="E9" s="37"/>
      <c r="F9" s="37"/>
      <c r="G9" s="37"/>
      <c r="H9" s="37"/>
      <c r="I9" s="38"/>
    </row>
    <row r="10" spans="2:9" ht="12.75" customHeight="1">
      <c r="B10" s="37"/>
      <c r="C10" s="37"/>
      <c r="D10" s="37"/>
      <c r="E10" s="37"/>
      <c r="F10" s="37"/>
      <c r="G10" s="37"/>
      <c r="H10" s="37"/>
      <c r="I10" s="38"/>
    </row>
    <row r="11" spans="2:9" ht="12.75" customHeight="1">
      <c r="B11" s="37"/>
      <c r="C11" s="37"/>
      <c r="D11" s="37"/>
      <c r="E11" s="37"/>
      <c r="F11" s="37"/>
      <c r="G11" s="37"/>
      <c r="H11" s="37"/>
      <c r="I11" s="38"/>
    </row>
    <row r="12" spans="2:8" ht="12.75" customHeight="1">
      <c r="B12" s="35"/>
      <c r="C12" s="35"/>
      <c r="D12" s="35"/>
      <c r="E12" s="35"/>
      <c r="F12" s="35"/>
      <c r="G12" s="35"/>
      <c r="H12" s="35"/>
    </row>
    <row r="13" spans="1:8" ht="12.75" customHeight="1">
      <c r="A13" s="8">
        <v>2</v>
      </c>
      <c r="B13" s="39" t="s">
        <v>55</v>
      </c>
      <c r="C13" s="35"/>
      <c r="D13" s="35"/>
      <c r="E13" s="35"/>
      <c r="F13" s="35"/>
      <c r="G13" s="35"/>
      <c r="H13" s="35"/>
    </row>
    <row r="14" spans="2:8" ht="12.75" customHeight="1">
      <c r="B14" s="30"/>
      <c r="C14" s="35"/>
      <c r="D14" s="35"/>
      <c r="E14" s="35"/>
      <c r="F14" s="35"/>
      <c r="G14" s="35"/>
      <c r="H14" s="35"/>
    </row>
    <row r="15" spans="2:8" ht="12.75" customHeight="1">
      <c r="B15" s="9" t="s">
        <v>104</v>
      </c>
      <c r="C15" s="35"/>
      <c r="D15" s="35"/>
      <c r="E15" s="35"/>
      <c r="F15" s="35"/>
      <c r="G15" s="35"/>
      <c r="H15" s="35"/>
    </row>
    <row r="16" spans="2:8" ht="12.75" customHeight="1">
      <c r="B16" s="35"/>
      <c r="C16" s="35"/>
      <c r="D16" s="35"/>
      <c r="E16" s="35"/>
      <c r="F16" s="35"/>
      <c r="G16" s="35"/>
      <c r="H16" s="35"/>
    </row>
    <row r="17" spans="1:10" s="5" customFormat="1" ht="12.75" customHeight="1">
      <c r="A17" s="39">
        <v>3</v>
      </c>
      <c r="B17" s="39" t="s">
        <v>120</v>
      </c>
      <c r="I17" s="57"/>
      <c r="J17" s="57"/>
    </row>
    <row r="18" spans="1:10" ht="12.75" customHeight="1">
      <c r="A18" s="18"/>
      <c r="B18" s="30"/>
      <c r="C18" s="30"/>
      <c r="D18" s="30"/>
      <c r="E18" s="30"/>
      <c r="F18" s="30"/>
      <c r="G18" s="30"/>
      <c r="H18" s="30"/>
      <c r="I18" s="17"/>
      <c r="J18" s="17"/>
    </row>
    <row r="19" spans="1:2" ht="12.75" customHeight="1">
      <c r="A19" s="9"/>
      <c r="B19" s="9" t="s">
        <v>153</v>
      </c>
    </row>
    <row r="21" spans="1:8" ht="12.75" customHeight="1">
      <c r="A21" s="8">
        <v>4</v>
      </c>
      <c r="B21" s="39" t="s">
        <v>41</v>
      </c>
      <c r="C21" s="35"/>
      <c r="D21" s="35"/>
      <c r="E21" s="35"/>
      <c r="F21" s="35"/>
      <c r="G21" s="35"/>
      <c r="H21" s="35"/>
    </row>
    <row r="22" spans="2:8" ht="12.75" customHeight="1">
      <c r="B22" s="35"/>
      <c r="C22" s="35"/>
      <c r="D22" s="35"/>
      <c r="E22" s="35"/>
      <c r="F22" s="35"/>
      <c r="G22" s="35"/>
      <c r="H22" s="35"/>
    </row>
    <row r="23" ht="12.75" customHeight="1">
      <c r="A23" s="9"/>
    </row>
    <row r="24" ht="12.75" customHeight="1">
      <c r="A24" s="9"/>
    </row>
    <row r="26" spans="1:2" ht="12.75" customHeight="1">
      <c r="A26" s="8">
        <v>5</v>
      </c>
      <c r="B26" s="8" t="s">
        <v>42</v>
      </c>
    </row>
    <row r="28" spans="2:8" ht="12.75" customHeight="1">
      <c r="B28" s="20"/>
      <c r="C28" s="20"/>
      <c r="D28" s="20"/>
      <c r="E28" s="20"/>
      <c r="F28" s="20"/>
      <c r="G28" s="20"/>
      <c r="H28" s="20"/>
    </row>
    <row r="29" spans="2:8" ht="12.75" customHeight="1">
      <c r="B29" s="20"/>
      <c r="C29" s="20"/>
      <c r="D29" s="20"/>
      <c r="E29" s="20"/>
      <c r="F29" s="20"/>
      <c r="G29" s="20"/>
      <c r="H29" s="20"/>
    </row>
    <row r="30" spans="2:8" ht="12.75" customHeight="1">
      <c r="B30" s="20"/>
      <c r="C30" s="20"/>
      <c r="D30" s="20"/>
      <c r="E30" s="20"/>
      <c r="F30" s="20"/>
      <c r="G30" s="20"/>
      <c r="H30" s="20"/>
    </row>
    <row r="31" spans="1:8" s="5" customFormat="1" ht="12.75" customHeight="1">
      <c r="A31" s="18">
        <v>6</v>
      </c>
      <c r="B31" s="49" t="s">
        <v>123</v>
      </c>
      <c r="C31" s="49"/>
      <c r="D31" s="50"/>
      <c r="E31" s="50"/>
      <c r="F31" s="50"/>
      <c r="G31" s="48"/>
      <c r="H31" s="48"/>
    </row>
    <row r="32" s="5" customFormat="1" ht="12.75" customHeight="1">
      <c r="A32" s="39"/>
    </row>
    <row r="33" spans="2:8" ht="12.75" customHeight="1">
      <c r="B33" s="30"/>
      <c r="C33" s="30"/>
      <c r="D33" s="30"/>
      <c r="E33" s="30"/>
      <c r="F33" s="30"/>
      <c r="G33" s="30"/>
      <c r="H33" s="30"/>
    </row>
    <row r="34" spans="2:8" ht="12.75" customHeight="1">
      <c r="B34" s="30"/>
      <c r="C34" s="30"/>
      <c r="D34" s="30"/>
      <c r="E34" s="30"/>
      <c r="F34" s="30"/>
      <c r="G34" s="30"/>
      <c r="H34" s="30"/>
    </row>
    <row r="35" spans="1:8" s="5" customFormat="1" ht="12.75" customHeight="1">
      <c r="A35" s="39"/>
      <c r="B35" s="20"/>
      <c r="C35" s="20"/>
      <c r="D35" s="20"/>
      <c r="E35" s="20"/>
      <c r="F35" s="20"/>
      <c r="G35" s="20"/>
      <c r="H35" s="20"/>
    </row>
    <row r="36" spans="1:8" s="5" customFormat="1" ht="12.75" customHeight="1">
      <c r="A36" s="39"/>
      <c r="B36" s="20"/>
      <c r="C36" s="20"/>
      <c r="D36" s="20"/>
      <c r="E36" s="20"/>
      <c r="F36" s="6" t="s">
        <v>147</v>
      </c>
      <c r="H36" s="20"/>
    </row>
    <row r="37" spans="1:10" s="5" customFormat="1" ht="12.75" customHeight="1">
      <c r="A37" s="39"/>
      <c r="B37" s="20" t="s">
        <v>130</v>
      </c>
      <c r="C37" s="20" t="s">
        <v>179</v>
      </c>
      <c r="D37" s="20"/>
      <c r="E37" s="20"/>
      <c r="F37" s="51">
        <v>142150</v>
      </c>
      <c r="H37" s="20"/>
      <c r="J37" s="46"/>
    </row>
    <row r="38" spans="1:10" s="5" customFormat="1" ht="12.75" customHeight="1">
      <c r="A38" s="39"/>
      <c r="B38" s="5" t="s">
        <v>131</v>
      </c>
      <c r="C38" s="20" t="s">
        <v>135</v>
      </c>
      <c r="D38" s="20"/>
      <c r="E38" s="20"/>
      <c r="F38" s="51">
        <v>0</v>
      </c>
      <c r="H38" s="20"/>
      <c r="J38" s="46"/>
    </row>
    <row r="39" spans="1:8" s="5" customFormat="1" ht="12.75" customHeight="1">
      <c r="A39" s="39"/>
      <c r="B39" s="5" t="s">
        <v>132</v>
      </c>
      <c r="C39" s="5" t="s">
        <v>196</v>
      </c>
      <c r="F39" s="52">
        <v>0</v>
      </c>
      <c r="H39" s="20"/>
    </row>
    <row r="40" spans="1:8" s="5" customFormat="1" ht="12.75" customHeight="1" thickBot="1">
      <c r="A40" s="39"/>
      <c r="F40" s="53">
        <f>SUM(F37:F39)</f>
        <v>142150</v>
      </c>
      <c r="H40" s="20"/>
    </row>
    <row r="41" spans="2:8" ht="12.75" customHeight="1" thickTop="1">
      <c r="B41" s="35"/>
      <c r="C41" s="35"/>
      <c r="D41" s="35"/>
      <c r="E41" s="35"/>
      <c r="F41" s="35"/>
      <c r="G41" s="35"/>
      <c r="H41" s="35"/>
    </row>
    <row r="42" spans="1:2" ht="12.75" customHeight="1">
      <c r="A42" s="8">
        <v>7</v>
      </c>
      <c r="B42" s="8" t="s">
        <v>43</v>
      </c>
    </row>
    <row r="43" ht="12.75" customHeight="1">
      <c r="B43" s="8"/>
    </row>
    <row r="44" spans="2:8" ht="12.75" customHeight="1">
      <c r="B44" s="181" t="s">
        <v>180</v>
      </c>
      <c r="C44" s="182"/>
      <c r="D44" s="182"/>
      <c r="E44" s="182"/>
      <c r="F44" s="182"/>
      <c r="G44" s="182"/>
      <c r="H44" s="182"/>
    </row>
    <row r="45" spans="2:8" ht="12.75" customHeight="1">
      <c r="B45" s="35"/>
      <c r="C45" s="30"/>
      <c r="D45" s="30"/>
      <c r="E45" s="30"/>
      <c r="F45" s="30"/>
      <c r="G45" s="30"/>
      <c r="H45" s="35"/>
    </row>
    <row r="46" spans="1:2" ht="12.75" customHeight="1">
      <c r="A46" s="18">
        <v>8</v>
      </c>
      <c r="B46" s="8" t="s">
        <v>117</v>
      </c>
    </row>
    <row r="47" spans="1:2" ht="12.75" customHeight="1">
      <c r="A47" s="18"/>
      <c r="B47" s="8"/>
    </row>
    <row r="48" spans="2:5" ht="12.75" customHeight="1">
      <c r="B48" s="9" t="s">
        <v>0</v>
      </c>
      <c r="E48" s="14"/>
    </row>
    <row r="49" spans="2:8" ht="12.75" customHeight="1">
      <c r="B49" s="35"/>
      <c r="C49" s="30"/>
      <c r="D49" s="30"/>
      <c r="E49" s="30"/>
      <c r="F49" s="30"/>
      <c r="G49" s="30"/>
      <c r="H49" s="171"/>
    </row>
    <row r="50" spans="1:8" ht="12.75" customHeight="1">
      <c r="A50" s="8">
        <v>9</v>
      </c>
      <c r="B50" s="8" t="s">
        <v>44</v>
      </c>
      <c r="C50" s="30"/>
      <c r="D50" s="30"/>
      <c r="E50" s="30"/>
      <c r="F50" s="30"/>
      <c r="G50" s="30"/>
      <c r="H50" s="35"/>
    </row>
    <row r="51" spans="2:8" ht="12.75" customHeight="1">
      <c r="B51" s="8"/>
      <c r="C51" s="30"/>
      <c r="D51" s="30"/>
      <c r="E51" s="30"/>
      <c r="F51" s="30"/>
      <c r="G51" s="30"/>
      <c r="H51" s="35"/>
    </row>
    <row r="52" spans="2:8" ht="12.75" customHeight="1">
      <c r="B52" s="183" t="s">
        <v>60</v>
      </c>
      <c r="C52" s="184"/>
      <c r="D52" s="184"/>
      <c r="E52" s="184"/>
      <c r="F52" s="184"/>
      <c r="G52" s="184"/>
      <c r="H52" s="184"/>
    </row>
    <row r="53" spans="2:8" ht="12.75" customHeight="1">
      <c r="B53" s="184"/>
      <c r="C53" s="184"/>
      <c r="D53" s="184"/>
      <c r="E53" s="184"/>
      <c r="F53" s="184"/>
      <c r="G53" s="184"/>
      <c r="H53" s="184"/>
    </row>
    <row r="54" spans="2:8" ht="12.75" customHeight="1">
      <c r="B54" s="35"/>
      <c r="C54" s="30"/>
      <c r="D54" s="30"/>
      <c r="E54" s="30"/>
      <c r="F54" s="30"/>
      <c r="G54" s="30"/>
      <c r="H54" s="35"/>
    </row>
    <row r="55" spans="1:10" ht="12.75" customHeight="1">
      <c r="A55" s="56">
        <v>10</v>
      </c>
      <c r="B55" s="39" t="s">
        <v>122</v>
      </c>
      <c r="C55" s="30"/>
      <c r="D55" s="30"/>
      <c r="E55" s="30"/>
      <c r="F55" s="30"/>
      <c r="G55" s="30"/>
      <c r="H55" s="30"/>
      <c r="I55" s="17"/>
      <c r="J55" s="17"/>
    </row>
    <row r="56" spans="1:10" ht="12.75" customHeight="1">
      <c r="A56" s="56"/>
      <c r="B56" s="39"/>
      <c r="C56" s="30"/>
      <c r="D56" s="30"/>
      <c r="E56" s="30"/>
      <c r="F56" s="30"/>
      <c r="G56" s="30"/>
      <c r="H56" s="30"/>
      <c r="I56" s="17"/>
      <c r="J56" s="17"/>
    </row>
    <row r="57" spans="1:10" s="5" customFormat="1" ht="12.75" customHeight="1">
      <c r="A57" s="5" t="s">
        <v>176</v>
      </c>
      <c r="B57" s="183" t="s">
        <v>162</v>
      </c>
      <c r="C57" s="184"/>
      <c r="D57" s="184"/>
      <c r="E57" s="184"/>
      <c r="F57" s="184"/>
      <c r="G57" s="184"/>
      <c r="H57" s="184"/>
      <c r="I57" s="57"/>
      <c r="J57" s="57"/>
    </row>
    <row r="58" spans="2:10" s="5" customFormat="1" ht="12.75" customHeight="1">
      <c r="B58" s="183"/>
      <c r="C58" s="184"/>
      <c r="D58" s="184"/>
      <c r="E58" s="184"/>
      <c r="F58" s="184"/>
      <c r="G58" s="184"/>
      <c r="H58" s="184"/>
      <c r="I58" s="57"/>
      <c r="J58" s="57"/>
    </row>
    <row r="59" spans="2:10" s="5" customFormat="1" ht="12.75" customHeight="1">
      <c r="B59" s="183"/>
      <c r="C59" s="184"/>
      <c r="D59" s="184"/>
      <c r="E59" s="184"/>
      <c r="F59" s="184"/>
      <c r="G59" s="184"/>
      <c r="H59" s="184"/>
      <c r="I59" s="57"/>
      <c r="J59" s="57"/>
    </row>
    <row r="60" spans="2:10" s="5" customFormat="1" ht="12.75" customHeight="1">
      <c r="B60" s="184"/>
      <c r="C60" s="184"/>
      <c r="D60" s="184"/>
      <c r="E60" s="184"/>
      <c r="F60" s="184"/>
      <c r="G60" s="184"/>
      <c r="H60" s="184"/>
      <c r="I60" s="57"/>
      <c r="J60" s="57"/>
    </row>
    <row r="61" spans="2:10" s="5" customFormat="1" ht="12.75" customHeight="1">
      <c r="B61" s="30"/>
      <c r="C61" s="170"/>
      <c r="D61" s="170"/>
      <c r="E61" s="170"/>
      <c r="F61" s="170"/>
      <c r="G61" s="170"/>
      <c r="H61" s="170"/>
      <c r="I61" s="57"/>
      <c r="J61" s="57"/>
    </row>
    <row r="62" spans="1:10" s="5" customFormat="1" ht="12.75" customHeight="1">
      <c r="A62" s="5" t="s">
        <v>177</v>
      </c>
      <c r="B62" s="183" t="s">
        <v>163</v>
      </c>
      <c r="C62" s="184"/>
      <c r="D62" s="184"/>
      <c r="E62" s="184"/>
      <c r="F62" s="184"/>
      <c r="G62" s="184"/>
      <c r="H62" s="184"/>
      <c r="I62" s="57"/>
      <c r="J62" s="57"/>
    </row>
    <row r="63" spans="2:10" s="5" customFormat="1" ht="12.75" customHeight="1">
      <c r="B63" s="183"/>
      <c r="C63" s="184"/>
      <c r="D63" s="184"/>
      <c r="E63" s="184"/>
      <c r="F63" s="184"/>
      <c r="G63" s="184"/>
      <c r="H63" s="184"/>
      <c r="I63" s="57"/>
      <c r="J63" s="57"/>
    </row>
    <row r="64" spans="1:10" ht="12.75" customHeight="1">
      <c r="A64" s="18"/>
      <c r="B64" s="184"/>
      <c r="C64" s="184"/>
      <c r="D64" s="184"/>
      <c r="E64" s="184"/>
      <c r="F64" s="184"/>
      <c r="G64" s="184"/>
      <c r="H64" s="184"/>
      <c r="I64" s="17"/>
      <c r="J64" s="17"/>
    </row>
    <row r="65" spans="1:10" ht="12.75" customHeight="1">
      <c r="A65" s="18"/>
      <c r="B65" s="170"/>
      <c r="C65" s="170"/>
      <c r="D65" s="170"/>
      <c r="E65" s="170"/>
      <c r="F65" s="170"/>
      <c r="G65" s="170"/>
      <c r="H65" s="170"/>
      <c r="I65" s="17"/>
      <c r="J65" s="17"/>
    </row>
    <row r="66" spans="1:2" ht="12.75" customHeight="1">
      <c r="A66" s="8">
        <v>11</v>
      </c>
      <c r="B66" s="8" t="s">
        <v>112</v>
      </c>
    </row>
    <row r="67" ht="12.75" customHeight="1">
      <c r="B67" s="8"/>
    </row>
    <row r="68" ht="12.75" customHeight="1">
      <c r="B68" s="8"/>
    </row>
    <row r="69" spans="3:8" ht="12.75" customHeight="1">
      <c r="C69" s="33"/>
      <c r="D69" s="33"/>
      <c r="E69" s="33"/>
      <c r="F69" s="33"/>
      <c r="G69" s="33"/>
      <c r="H69" s="33"/>
    </row>
    <row r="70" spans="1:6" ht="12.75" customHeight="1">
      <c r="A70" s="8">
        <v>12</v>
      </c>
      <c r="B70" s="8" t="s">
        <v>86</v>
      </c>
      <c r="D70" s="9"/>
      <c r="F70" s="54"/>
    </row>
    <row r="71" ht="12.75" customHeight="1">
      <c r="D71" s="4"/>
    </row>
    <row r="72" ht="12.75" customHeight="1">
      <c r="D72" s="4"/>
    </row>
    <row r="73" ht="12.75" customHeight="1">
      <c r="D73" s="4"/>
    </row>
    <row r="74" spans="2:8" ht="12.75" customHeight="1">
      <c r="B74" s="30"/>
      <c r="C74" s="30"/>
      <c r="D74" s="30"/>
      <c r="E74" s="30"/>
      <c r="F74" s="30"/>
      <c r="G74" s="30"/>
      <c r="H74" s="30"/>
    </row>
    <row r="75" spans="1:10" ht="12.75" customHeight="1">
      <c r="A75" s="18">
        <v>13</v>
      </c>
      <c r="B75" s="18" t="s">
        <v>87</v>
      </c>
      <c r="C75" s="17"/>
      <c r="D75" s="11"/>
      <c r="E75" s="17"/>
      <c r="F75" s="17"/>
      <c r="G75" s="17"/>
      <c r="H75" s="17"/>
      <c r="I75" s="17"/>
      <c r="J75" s="17"/>
    </row>
    <row r="76" spans="1:10" ht="12.75" customHeight="1">
      <c r="A76" s="18"/>
      <c r="B76" s="18"/>
      <c r="C76" s="17"/>
      <c r="D76" s="11"/>
      <c r="E76" s="17"/>
      <c r="F76" s="17"/>
      <c r="G76" s="17"/>
      <c r="H76" s="17"/>
      <c r="I76" s="17"/>
      <c r="J76" s="17"/>
    </row>
    <row r="77" spans="1:10" ht="12.75" customHeight="1">
      <c r="A77" s="18"/>
      <c r="B77" s="18"/>
      <c r="C77" s="17"/>
      <c r="D77" s="11"/>
      <c r="E77" s="17"/>
      <c r="F77" s="17"/>
      <c r="G77" s="17"/>
      <c r="H77" s="17"/>
      <c r="I77" s="17"/>
      <c r="J77" s="17"/>
    </row>
    <row r="78" spans="1:10" ht="12.75" customHeight="1">
      <c r="A78" s="18"/>
      <c r="B78" s="18"/>
      <c r="C78" s="17"/>
      <c r="D78" s="11"/>
      <c r="E78" s="17"/>
      <c r="F78" s="17"/>
      <c r="G78" s="17"/>
      <c r="H78" s="17"/>
      <c r="I78" s="17"/>
      <c r="J78" s="17"/>
    </row>
    <row r="79" spans="1:10" ht="12.75" customHeight="1">
      <c r="A79" s="18"/>
      <c r="B79" s="18"/>
      <c r="C79" s="17"/>
      <c r="D79" s="11"/>
      <c r="E79" s="17"/>
      <c r="F79" s="17"/>
      <c r="G79" s="17"/>
      <c r="H79" s="17"/>
      <c r="I79" s="17"/>
      <c r="J79" s="17"/>
    </row>
    <row r="80" spans="1:10" ht="12.75" customHeight="1">
      <c r="A80" s="18"/>
      <c r="B80" s="18"/>
      <c r="C80" s="17"/>
      <c r="D80" s="11"/>
      <c r="E80" s="17"/>
      <c r="F80" s="17"/>
      <c r="G80" s="17"/>
      <c r="H80" s="17"/>
      <c r="I80" s="17"/>
      <c r="J80" s="17"/>
    </row>
    <row r="81" spans="1:10" ht="12.75" customHeight="1">
      <c r="A81" s="18"/>
      <c r="B81" s="18"/>
      <c r="C81" s="17"/>
      <c r="D81" s="11"/>
      <c r="E81" s="17"/>
      <c r="F81" s="17"/>
      <c r="G81" s="17"/>
      <c r="H81" s="17"/>
      <c r="I81" s="17"/>
      <c r="J81" s="17"/>
    </row>
    <row r="82" spans="1:10" ht="12.75" customHeight="1">
      <c r="A82" s="18"/>
      <c r="B82" s="18"/>
      <c r="C82" s="17"/>
      <c r="D82" s="11"/>
      <c r="E82" s="17"/>
      <c r="F82" s="17"/>
      <c r="G82" s="17"/>
      <c r="H82" s="17"/>
      <c r="I82" s="17"/>
      <c r="J82" s="17"/>
    </row>
    <row r="83" spans="1:10" ht="12.75" customHeight="1">
      <c r="A83" s="18"/>
      <c r="B83" s="18"/>
      <c r="C83" s="17"/>
      <c r="D83" s="11"/>
      <c r="E83" s="17"/>
      <c r="F83" s="17"/>
      <c r="G83" s="17"/>
      <c r="H83" s="17"/>
      <c r="I83" s="17"/>
      <c r="J83" s="17"/>
    </row>
    <row r="84" spans="1:8" ht="12.75" customHeight="1">
      <c r="A84" s="18">
        <v>14</v>
      </c>
      <c r="B84" s="8" t="s">
        <v>118</v>
      </c>
      <c r="E84" s="3"/>
      <c r="F84" s="3"/>
      <c r="G84" s="3"/>
      <c r="H84" s="3"/>
    </row>
    <row r="85" spans="1:8" ht="12.75" customHeight="1">
      <c r="A85" s="18"/>
      <c r="B85" s="8"/>
      <c r="E85" s="3"/>
      <c r="F85" s="3"/>
      <c r="G85" s="3"/>
      <c r="H85" s="3"/>
    </row>
    <row r="86" spans="2:10" ht="12.75" customHeight="1">
      <c r="B86" s="34"/>
      <c r="C86" s="34"/>
      <c r="D86" s="34"/>
      <c r="E86" s="34"/>
      <c r="F86" s="34"/>
      <c r="G86" s="34"/>
      <c r="H86" s="34"/>
      <c r="I86" s="17"/>
      <c r="J86" s="17"/>
    </row>
    <row r="87" spans="2:10" ht="12.75" customHeight="1">
      <c r="B87" s="34"/>
      <c r="C87" s="34"/>
      <c r="D87" s="34"/>
      <c r="E87" s="34"/>
      <c r="F87" s="34"/>
      <c r="G87" s="34"/>
      <c r="H87" s="34"/>
      <c r="I87" s="17"/>
      <c r="J87" s="17"/>
    </row>
    <row r="88" spans="2:10" ht="12.75" customHeight="1">
      <c r="B88" s="34"/>
      <c r="C88" s="34"/>
      <c r="D88" s="34"/>
      <c r="E88" s="34"/>
      <c r="F88" s="34"/>
      <c r="G88" s="34"/>
      <c r="H88" s="34"/>
      <c r="I88" s="17"/>
      <c r="J88" s="17"/>
    </row>
    <row r="89" spans="1:8" ht="12.75" customHeight="1">
      <c r="A89" s="18"/>
      <c r="B89" s="8"/>
      <c r="E89" s="3"/>
      <c r="F89" s="3"/>
      <c r="G89" s="3"/>
      <c r="H89" s="3"/>
    </row>
    <row r="90" spans="1:2" ht="12.75" customHeight="1">
      <c r="A90" s="18">
        <v>15</v>
      </c>
      <c r="B90" s="8" t="s">
        <v>121</v>
      </c>
    </row>
    <row r="91" spans="1:6" ht="12.75" customHeight="1">
      <c r="A91" s="18"/>
      <c r="B91" s="8"/>
      <c r="F91" s="7"/>
    </row>
    <row r="92" spans="1:2" ht="12.75" customHeight="1">
      <c r="A92" s="18"/>
      <c r="B92" s="8"/>
    </row>
    <row r="93" spans="2:8" ht="12.75" customHeight="1">
      <c r="B93" s="30"/>
      <c r="C93" s="30"/>
      <c r="D93" s="30"/>
      <c r="E93" s="30"/>
      <c r="F93" s="30"/>
      <c r="G93" s="30"/>
      <c r="H93" s="30"/>
    </row>
    <row r="94" spans="2:8" ht="12.75" customHeight="1">
      <c r="B94" s="30"/>
      <c r="C94" s="30"/>
      <c r="D94" s="30"/>
      <c r="E94" s="30"/>
      <c r="F94" s="30"/>
      <c r="G94" s="30"/>
      <c r="H94" s="30"/>
    </row>
    <row r="95" spans="1:4" ht="12.75" customHeight="1">
      <c r="A95" s="8">
        <v>16</v>
      </c>
      <c r="B95" s="8" t="s">
        <v>164</v>
      </c>
      <c r="D95" s="9"/>
    </row>
    <row r="96" spans="2:4" ht="12.75" customHeight="1">
      <c r="B96" s="8"/>
      <c r="D96" s="9"/>
    </row>
    <row r="97" spans="2:8" ht="12.75" customHeight="1">
      <c r="B97" s="185" t="s">
        <v>165</v>
      </c>
      <c r="C97" s="183"/>
      <c r="D97" s="183"/>
      <c r="E97" s="183"/>
      <c r="F97" s="183"/>
      <c r="G97" s="183"/>
      <c r="H97" s="183"/>
    </row>
    <row r="98" spans="2:8" ht="12.75" customHeight="1">
      <c r="B98" s="8"/>
      <c r="D98" s="9"/>
      <c r="F98" s="43"/>
      <c r="G98" s="43"/>
      <c r="H98" s="43"/>
    </row>
    <row r="99" spans="1:8" ht="12.75" customHeight="1">
      <c r="A99" s="8">
        <v>17</v>
      </c>
      <c r="B99" s="136" t="s">
        <v>110</v>
      </c>
      <c r="C99" s="20"/>
      <c r="D99" s="20"/>
      <c r="E99" s="20"/>
      <c r="F99" s="20"/>
      <c r="G99" s="20"/>
      <c r="H99" s="20"/>
    </row>
    <row r="100" spans="2:8" ht="12.75" customHeight="1">
      <c r="B100" s="20"/>
      <c r="C100" s="20"/>
      <c r="D100" s="20"/>
      <c r="E100" s="20"/>
      <c r="F100" s="20"/>
      <c r="G100" s="20" t="s">
        <v>136</v>
      </c>
      <c r="H100" s="20"/>
    </row>
    <row r="101" spans="1:8" ht="12.75" customHeight="1">
      <c r="A101" s="13"/>
      <c r="B101" s="8"/>
      <c r="D101" s="9"/>
      <c r="F101" s="40" t="s">
        <v>200</v>
      </c>
      <c r="H101" s="41" t="s">
        <v>216</v>
      </c>
    </row>
    <row r="102" spans="1:8" ht="12.75" customHeight="1">
      <c r="A102" s="13"/>
      <c r="D102" s="9"/>
      <c r="F102" s="42"/>
      <c r="H102" s="41" t="s">
        <v>217</v>
      </c>
    </row>
    <row r="103" spans="1:8" ht="12.75" customHeight="1">
      <c r="A103" s="13"/>
      <c r="D103" s="9"/>
      <c r="F103" s="43" t="s">
        <v>181</v>
      </c>
      <c r="G103" s="43"/>
      <c r="H103" s="43" t="s">
        <v>181</v>
      </c>
    </row>
    <row r="104" spans="1:8" ht="12.75" customHeight="1">
      <c r="A104" s="13"/>
      <c r="D104" s="9"/>
      <c r="F104" s="42" t="s">
        <v>147</v>
      </c>
      <c r="H104" s="42" t="s">
        <v>147</v>
      </c>
    </row>
    <row r="105" spans="1:8" ht="12.75" customHeight="1">
      <c r="A105" s="13"/>
      <c r="B105" s="9" t="s">
        <v>185</v>
      </c>
      <c r="D105" s="9"/>
      <c r="F105" s="44"/>
      <c r="H105" s="44"/>
    </row>
    <row r="106" spans="1:8" ht="12.75" customHeight="1">
      <c r="A106" s="13"/>
      <c r="B106" s="137" t="s">
        <v>186</v>
      </c>
      <c r="D106" s="9"/>
      <c r="F106" s="138">
        <v>1697</v>
      </c>
      <c r="G106" s="45"/>
      <c r="H106" s="138">
        <v>5167</v>
      </c>
    </row>
    <row r="107" spans="1:8" ht="12.75" customHeight="1">
      <c r="A107" s="13"/>
      <c r="B107" s="137" t="s">
        <v>187</v>
      </c>
      <c r="D107" s="9"/>
      <c r="F107" s="138">
        <v>0</v>
      </c>
      <c r="G107" s="45"/>
      <c r="H107" s="138">
        <v>18</v>
      </c>
    </row>
    <row r="108" spans="1:8" ht="12.75" customHeight="1">
      <c r="A108" s="13"/>
      <c r="B108" s="137" t="s">
        <v>188</v>
      </c>
      <c r="D108" s="9"/>
      <c r="F108" s="139">
        <v>0</v>
      </c>
      <c r="G108" s="45"/>
      <c r="H108" s="139">
        <v>0</v>
      </c>
    </row>
    <row r="109" spans="1:8" ht="12.75" customHeight="1">
      <c r="A109" s="13"/>
      <c r="D109" s="9"/>
      <c r="F109" s="138">
        <f>SUM(F106:F108)</f>
        <v>1697</v>
      </c>
      <c r="G109" s="45"/>
      <c r="H109" s="138">
        <f>SUM(H106:H108)</f>
        <v>5185</v>
      </c>
    </row>
    <row r="110" spans="1:8" ht="12.75" customHeight="1">
      <c r="A110" s="13"/>
      <c r="B110" s="9" t="s">
        <v>172</v>
      </c>
      <c r="D110" s="9"/>
      <c r="F110" s="139">
        <v>254</v>
      </c>
      <c r="G110" s="45"/>
      <c r="H110" s="138">
        <v>264</v>
      </c>
    </row>
    <row r="111" spans="1:8" ht="12.75" customHeight="1" thickBot="1">
      <c r="A111" s="13"/>
      <c r="D111" s="9"/>
      <c r="F111" s="140">
        <f>SUM(F109:F110)</f>
        <v>1951</v>
      </c>
      <c r="G111" s="45"/>
      <c r="H111" s="140">
        <f>SUM(H109:H110)</f>
        <v>5449</v>
      </c>
    </row>
    <row r="112" spans="1:6" ht="12.75" customHeight="1" thickTop="1">
      <c r="A112" s="13"/>
      <c r="D112" s="9"/>
      <c r="F112" s="44"/>
    </row>
    <row r="113" spans="1:8" ht="12.75" customHeight="1">
      <c r="A113" s="13"/>
      <c r="B113" s="32"/>
      <c r="C113" s="32"/>
      <c r="D113" s="32"/>
      <c r="E113" s="32"/>
      <c r="F113" s="32"/>
      <c r="G113" s="32"/>
      <c r="H113" s="32"/>
    </row>
    <row r="114" spans="1:8" ht="12.75" customHeight="1">
      <c r="A114" s="13"/>
      <c r="B114" s="32"/>
      <c r="C114" s="32"/>
      <c r="D114" s="32"/>
      <c r="E114" s="32"/>
      <c r="F114" s="32"/>
      <c r="G114" s="32"/>
      <c r="H114" s="32"/>
    </row>
    <row r="115" spans="1:8" ht="12.75" customHeight="1">
      <c r="A115" s="13"/>
      <c r="B115" s="32"/>
      <c r="C115" s="32"/>
      <c r="D115" s="32"/>
      <c r="E115" s="32"/>
      <c r="F115" s="32"/>
      <c r="G115" s="32"/>
      <c r="H115" s="32"/>
    </row>
    <row r="116" spans="1:8" ht="12.75" customHeight="1">
      <c r="A116" s="13"/>
      <c r="B116" s="32"/>
      <c r="C116" s="32"/>
      <c r="D116" s="32"/>
      <c r="E116" s="32"/>
      <c r="F116" s="32"/>
      <c r="G116" s="32"/>
      <c r="H116" s="32"/>
    </row>
    <row r="117" spans="1:8" ht="12.75" customHeight="1">
      <c r="A117" s="8">
        <v>18</v>
      </c>
      <c r="B117" s="39" t="s">
        <v>201</v>
      </c>
      <c r="C117" s="31"/>
      <c r="D117" s="31"/>
      <c r="E117" s="31"/>
      <c r="F117" s="31"/>
      <c r="G117" s="31"/>
      <c r="H117" s="31"/>
    </row>
    <row r="118" spans="2:8" ht="12.75" customHeight="1">
      <c r="B118" s="46"/>
      <c r="C118" s="46"/>
      <c r="D118" s="46"/>
      <c r="E118" s="46"/>
      <c r="F118" s="46"/>
      <c r="G118" s="46"/>
      <c r="H118" s="46"/>
    </row>
    <row r="119" spans="2:8" ht="12.75" customHeight="1">
      <c r="B119" s="31"/>
      <c r="C119" s="31"/>
      <c r="D119" s="31"/>
      <c r="E119" s="31"/>
      <c r="F119" s="31"/>
      <c r="G119" s="31"/>
      <c r="H119" s="31"/>
    </row>
    <row r="122" spans="1:2" ht="12.75" customHeight="1">
      <c r="A122" s="8">
        <v>19</v>
      </c>
      <c r="B122" s="8" t="s">
        <v>111</v>
      </c>
    </row>
    <row r="124" spans="1:8" ht="12.75" customHeight="1">
      <c r="A124" s="9"/>
      <c r="B124" s="9" t="s">
        <v>130</v>
      </c>
      <c r="C124" s="5" t="s">
        <v>202</v>
      </c>
      <c r="D124" s="47"/>
      <c r="E124" s="47"/>
      <c r="F124" s="47"/>
      <c r="G124" s="47"/>
      <c r="H124" s="47"/>
    </row>
    <row r="125" spans="1:8" ht="12.75" customHeight="1">
      <c r="A125" s="9"/>
      <c r="C125" s="47"/>
      <c r="D125" s="47"/>
      <c r="E125" s="47"/>
      <c r="F125" s="47"/>
      <c r="G125" s="47"/>
      <c r="H125" s="47"/>
    </row>
    <row r="126" spans="1:8" ht="12.75" customHeight="1">
      <c r="A126" s="13"/>
      <c r="B126" s="8"/>
      <c r="D126" s="9"/>
      <c r="F126" s="40" t="s">
        <v>200</v>
      </c>
      <c r="H126" s="41" t="s">
        <v>216</v>
      </c>
    </row>
    <row r="127" spans="1:8" ht="12.75" customHeight="1">
      <c r="A127" s="13"/>
      <c r="D127" s="9"/>
      <c r="F127" s="41"/>
      <c r="H127" s="41" t="s">
        <v>217</v>
      </c>
    </row>
    <row r="128" spans="1:8" ht="12.75" customHeight="1">
      <c r="A128" s="13"/>
      <c r="D128" s="9"/>
      <c r="F128" s="43" t="s">
        <v>181</v>
      </c>
      <c r="G128" s="43"/>
      <c r="H128" s="43" t="s">
        <v>181</v>
      </c>
    </row>
    <row r="129" spans="1:8" ht="12.75" customHeight="1">
      <c r="A129" s="13"/>
      <c r="D129" s="9"/>
      <c r="F129" s="42" t="s">
        <v>147</v>
      </c>
      <c r="H129" s="42" t="s">
        <v>147</v>
      </c>
    </row>
    <row r="130" spans="1:8" ht="12.75" customHeight="1" thickBot="1">
      <c r="A130" s="13"/>
      <c r="C130" s="9" t="s">
        <v>203</v>
      </c>
      <c r="D130" s="9"/>
      <c r="F130" s="172">
        <v>105</v>
      </c>
      <c r="G130" s="17"/>
      <c r="H130" s="172">
        <v>7608</v>
      </c>
    </row>
    <row r="131" spans="1:8" ht="12.75" customHeight="1" thickBot="1" thickTop="1">
      <c r="A131" s="13"/>
      <c r="C131" s="9" t="s">
        <v>210</v>
      </c>
      <c r="D131" s="9"/>
      <c r="F131" s="173">
        <v>4598</v>
      </c>
      <c r="H131" s="173">
        <v>4598</v>
      </c>
    </row>
    <row r="132" spans="1:8" ht="12.75" customHeight="1" thickBot="1" thickTop="1">
      <c r="A132" s="13"/>
      <c r="C132" s="9" t="s">
        <v>211</v>
      </c>
      <c r="D132" s="9"/>
      <c r="F132" s="173">
        <v>-195</v>
      </c>
      <c r="H132" s="173">
        <v>-195</v>
      </c>
    </row>
    <row r="133" ht="12.75" customHeight="1" thickTop="1"/>
    <row r="134" spans="1:3" ht="12.75" customHeight="1">
      <c r="A134" s="9"/>
      <c r="B134" s="9" t="s">
        <v>131</v>
      </c>
      <c r="C134" s="9" t="s">
        <v>182</v>
      </c>
    </row>
    <row r="136" ht="12.75" customHeight="1">
      <c r="E136" s="42" t="s">
        <v>147</v>
      </c>
    </row>
    <row r="137" spans="2:5" ht="12.75">
      <c r="B137" s="9" t="s">
        <v>193</v>
      </c>
      <c r="C137" s="9" t="s">
        <v>192</v>
      </c>
      <c r="E137" s="3">
        <v>6564</v>
      </c>
    </row>
    <row r="138" spans="2:5" ht="12.75" customHeight="1">
      <c r="B138" s="9" t="s">
        <v>194</v>
      </c>
      <c r="C138" s="9" t="s">
        <v>191</v>
      </c>
      <c r="E138" s="3">
        <v>6564</v>
      </c>
    </row>
    <row r="139" spans="2:5" ht="12.75" customHeight="1">
      <c r="B139" s="9" t="s">
        <v>195</v>
      </c>
      <c r="C139" s="9" t="s">
        <v>190</v>
      </c>
      <c r="E139" s="3">
        <v>5642</v>
      </c>
    </row>
    <row r="140" ht="12.75" customHeight="1">
      <c r="E140" s="24"/>
    </row>
    <row r="141" spans="1:8" ht="12.75" customHeight="1">
      <c r="A141" s="8">
        <v>20</v>
      </c>
      <c r="B141" s="39" t="s">
        <v>113</v>
      </c>
      <c r="C141" s="30"/>
      <c r="D141" s="30"/>
      <c r="E141" s="30"/>
      <c r="F141" s="30"/>
      <c r="G141" s="30"/>
      <c r="H141" s="30"/>
    </row>
    <row r="143" spans="1:8" ht="12.75" customHeight="1">
      <c r="A143" s="9"/>
      <c r="B143" s="5" t="s">
        <v>212</v>
      </c>
      <c r="C143" s="5"/>
      <c r="D143" s="5"/>
      <c r="E143" s="5"/>
      <c r="F143" s="5"/>
      <c r="G143" s="5"/>
      <c r="H143" s="5"/>
    </row>
    <row r="144" spans="2:8" ht="12.75" customHeight="1">
      <c r="B144" s="35"/>
      <c r="C144" s="31"/>
      <c r="D144" s="31"/>
      <c r="E144" s="31"/>
      <c r="F144" s="31"/>
      <c r="G144" s="31"/>
      <c r="H144" s="31"/>
    </row>
    <row r="145" spans="1:2" ht="12.75" customHeight="1">
      <c r="A145" s="18">
        <v>21</v>
      </c>
      <c r="B145" s="8" t="s">
        <v>114</v>
      </c>
    </row>
    <row r="147" spans="1:8" ht="12.75" customHeight="1">
      <c r="A147" s="13"/>
      <c r="D147" s="9"/>
      <c r="F147" s="41" t="s">
        <v>197</v>
      </c>
      <c r="G147" s="13"/>
      <c r="H147" s="15" t="s">
        <v>198</v>
      </c>
    </row>
    <row r="148" spans="1:8" ht="12.75" customHeight="1">
      <c r="A148" s="13"/>
      <c r="D148" s="9"/>
      <c r="F148" s="41" t="s">
        <v>147</v>
      </c>
      <c r="H148" s="41" t="s">
        <v>147</v>
      </c>
    </row>
    <row r="149" spans="1:8" ht="12.75" customHeight="1">
      <c r="A149" s="13"/>
      <c r="B149" s="9" t="s">
        <v>124</v>
      </c>
      <c r="D149" s="9"/>
      <c r="F149" s="44">
        <v>32355</v>
      </c>
      <c r="H149" s="44">
        <v>65044</v>
      </c>
    </row>
    <row r="150" spans="1:8" ht="12.75" customHeight="1">
      <c r="A150" s="13"/>
      <c r="B150" s="9" t="s">
        <v>125</v>
      </c>
      <c r="D150" s="9"/>
      <c r="F150" s="44">
        <v>22097</v>
      </c>
      <c r="H150" s="44">
        <v>0</v>
      </c>
    </row>
    <row r="151" spans="1:8" ht="12.75" customHeight="1" thickBot="1">
      <c r="A151" s="13"/>
      <c r="D151" s="9"/>
      <c r="F151" s="134">
        <f>SUM(F149:F150)</f>
        <v>54452</v>
      </c>
      <c r="H151" s="134">
        <f>SUM(H149:H150)</f>
        <v>65044</v>
      </c>
    </row>
    <row r="152" spans="1:6" ht="12.75" customHeight="1" thickTop="1">
      <c r="A152" s="13"/>
      <c r="D152" s="9"/>
      <c r="F152" s="44"/>
    </row>
    <row r="153" spans="1:6" ht="12.75" customHeight="1">
      <c r="A153" s="13"/>
      <c r="B153" s="9" t="s">
        <v>173</v>
      </c>
      <c r="D153" s="9"/>
      <c r="F153" s="44"/>
    </row>
    <row r="154" spans="1:6" ht="12.75" customHeight="1">
      <c r="A154" s="13"/>
      <c r="D154" s="9"/>
      <c r="F154" s="44"/>
    </row>
    <row r="155" spans="1:6" ht="12.75" customHeight="1" thickBot="1">
      <c r="A155" s="13"/>
      <c r="B155" s="9" t="s">
        <v>85</v>
      </c>
      <c r="D155" s="9"/>
      <c r="F155" s="135">
        <v>15619</v>
      </c>
    </row>
    <row r="156" spans="1:6" ht="12.75" customHeight="1" thickTop="1">
      <c r="A156" s="13"/>
      <c r="D156" s="9"/>
      <c r="F156" s="54"/>
    </row>
    <row r="157" spans="1:6" ht="12.75" customHeight="1">
      <c r="A157" s="8">
        <v>22</v>
      </c>
      <c r="B157" s="8" t="s">
        <v>115</v>
      </c>
      <c r="F157" s="55"/>
    </row>
    <row r="159" spans="1:2" ht="12.75" customHeight="1">
      <c r="A159" s="9"/>
      <c r="B159" s="9" t="s">
        <v>15</v>
      </c>
    </row>
    <row r="160" ht="12.75" customHeight="1">
      <c r="A160" s="9"/>
    </row>
    <row r="161" spans="1:2" ht="12.75" customHeight="1">
      <c r="A161" s="8">
        <v>23</v>
      </c>
      <c r="B161" s="8" t="s">
        <v>116</v>
      </c>
    </row>
    <row r="163" spans="1:12" ht="12.75" customHeight="1">
      <c r="A163" s="9"/>
      <c r="B163" s="185" t="s">
        <v>205</v>
      </c>
      <c r="C163" s="185"/>
      <c r="D163" s="185"/>
      <c r="E163" s="185"/>
      <c r="F163" s="185"/>
      <c r="G163" s="185"/>
      <c r="H163" s="185"/>
      <c r="J163" s="183"/>
      <c r="K163" s="183"/>
      <c r="L163" s="183"/>
    </row>
    <row r="165" spans="1:4" ht="12.75" customHeight="1">
      <c r="A165" s="8">
        <v>24</v>
      </c>
      <c r="B165" s="8" t="s">
        <v>133</v>
      </c>
      <c r="C165" s="3"/>
      <c r="D165" s="9"/>
    </row>
    <row r="166" spans="2:4" ht="12.75" customHeight="1">
      <c r="B166" s="8"/>
      <c r="C166" s="3"/>
      <c r="D166" s="9"/>
    </row>
    <row r="167" spans="3:4" ht="12.75" customHeight="1">
      <c r="C167" s="3"/>
      <c r="D167" s="9"/>
    </row>
    <row r="168" spans="3:4" ht="12.75" customHeight="1">
      <c r="C168" s="3"/>
      <c r="D168" s="9"/>
    </row>
    <row r="169" spans="3:4" ht="12.75" customHeight="1">
      <c r="C169" s="3"/>
      <c r="D169" s="9"/>
    </row>
    <row r="170" spans="3:4" ht="12.75" customHeight="1">
      <c r="C170" s="3"/>
      <c r="D170" s="9"/>
    </row>
    <row r="171" spans="3:4" ht="12.75" customHeight="1">
      <c r="C171" s="3"/>
      <c r="D171" s="9"/>
    </row>
    <row r="172" spans="3:4" ht="12.75" customHeight="1">
      <c r="C172" s="3"/>
      <c r="D172" s="9"/>
    </row>
    <row r="173" spans="2:7" ht="12.75" customHeight="1">
      <c r="B173" s="35"/>
      <c r="C173" s="30"/>
      <c r="D173" s="30"/>
      <c r="E173" s="30"/>
      <c r="F173" s="30"/>
      <c r="G173" s="35"/>
    </row>
    <row r="174" spans="1:4" ht="12.75" customHeight="1">
      <c r="A174" s="8">
        <v>25</v>
      </c>
      <c r="B174" s="8" t="s">
        <v>45</v>
      </c>
      <c r="C174" s="3"/>
      <c r="D174" s="9"/>
    </row>
    <row r="175" spans="2:4" ht="12.75" customHeight="1">
      <c r="B175" s="8"/>
      <c r="C175" s="3"/>
      <c r="D175" s="9"/>
    </row>
    <row r="176" spans="2:8" ht="12.75" customHeight="1">
      <c r="B176" s="9" t="s">
        <v>130</v>
      </c>
      <c r="C176" s="3"/>
      <c r="D176" s="9"/>
      <c r="E176" s="180" t="s">
        <v>69</v>
      </c>
      <c r="F176" s="180"/>
      <c r="G176" s="180" t="s">
        <v>70</v>
      </c>
      <c r="H176" s="180"/>
    </row>
    <row r="177" spans="2:8" ht="12.75" customHeight="1">
      <c r="B177" s="8"/>
      <c r="C177" s="3"/>
      <c r="D177" s="9"/>
      <c r="E177" s="132" t="s">
        <v>1</v>
      </c>
      <c r="F177" s="132" t="s">
        <v>2</v>
      </c>
      <c r="G177" s="132" t="s">
        <v>1</v>
      </c>
      <c r="H177" s="132" t="s">
        <v>2</v>
      </c>
    </row>
    <row r="178" spans="2:4" ht="12.75" customHeight="1">
      <c r="B178" s="8"/>
      <c r="C178" s="3"/>
      <c r="D178" s="9"/>
    </row>
    <row r="179" spans="3:8" ht="12.75" customHeight="1">
      <c r="C179" s="3" t="s">
        <v>46</v>
      </c>
      <c r="D179" s="9"/>
      <c r="E179" s="1"/>
      <c r="F179" s="1"/>
      <c r="G179" s="1"/>
      <c r="H179" s="1"/>
    </row>
    <row r="180" spans="3:8" ht="12.75" customHeight="1">
      <c r="C180" s="3"/>
      <c r="D180" s="9"/>
      <c r="E180" s="1"/>
      <c r="F180" s="1"/>
      <c r="G180" s="1"/>
      <c r="H180" s="1"/>
    </row>
    <row r="181" spans="3:8" ht="12.75" customHeight="1" thickBot="1">
      <c r="C181" s="3" t="s">
        <v>65</v>
      </c>
      <c r="D181" s="9"/>
      <c r="E181" s="23">
        <v>2516</v>
      </c>
      <c r="F181" s="23">
        <v>1805</v>
      </c>
      <c r="G181" s="23">
        <v>6877</v>
      </c>
      <c r="H181" s="23">
        <v>12091</v>
      </c>
    </row>
    <row r="182" spans="3:8" ht="12.75" customHeight="1" thickTop="1">
      <c r="C182" s="3"/>
      <c r="D182" s="9"/>
      <c r="E182" s="3"/>
      <c r="F182" s="3"/>
      <c r="G182" s="3"/>
      <c r="H182" s="3"/>
    </row>
    <row r="183" spans="3:8" ht="12.75" customHeight="1">
      <c r="C183" s="3" t="s">
        <v>61</v>
      </c>
      <c r="D183" s="9"/>
      <c r="E183" s="3"/>
      <c r="F183" s="3"/>
      <c r="G183" s="3"/>
      <c r="H183" s="3"/>
    </row>
    <row r="184" spans="3:8" ht="12.75" customHeight="1" thickBot="1">
      <c r="C184" s="3" t="s">
        <v>66</v>
      </c>
      <c r="D184" s="9"/>
      <c r="E184" s="23">
        <v>142150</v>
      </c>
      <c r="F184" s="23">
        <v>133654</v>
      </c>
      <c r="G184" s="23">
        <v>142150</v>
      </c>
      <c r="H184" s="23">
        <v>125199</v>
      </c>
    </row>
    <row r="185" spans="3:8" ht="12.75" customHeight="1" thickTop="1">
      <c r="C185" s="3"/>
      <c r="D185" s="9"/>
      <c r="E185" s="3"/>
      <c r="F185" s="3"/>
      <c r="G185" s="3"/>
      <c r="H185" s="3"/>
    </row>
    <row r="186" spans="3:8" ht="12.75" customHeight="1">
      <c r="C186" s="3" t="s">
        <v>47</v>
      </c>
      <c r="D186" s="9"/>
      <c r="E186" s="1">
        <f>(E181/E184)*100</f>
        <v>1.7699613084769612</v>
      </c>
      <c r="F186" s="1">
        <f>(F181/F184)*100</f>
        <v>1.350502042587577</v>
      </c>
      <c r="G186" s="1">
        <f>(G181/G184)*100</f>
        <v>4.8378473443545555</v>
      </c>
      <c r="H186" s="1">
        <f>(H181/H184)*100</f>
        <v>9.657425378796955</v>
      </c>
    </row>
    <row r="187" spans="3:8" ht="12.75" customHeight="1">
      <c r="C187" s="3"/>
      <c r="D187" s="9"/>
      <c r="F187" s="3"/>
      <c r="H187" s="3"/>
    </row>
    <row r="188" spans="2:8" ht="12.75" customHeight="1">
      <c r="B188" s="9" t="s">
        <v>131</v>
      </c>
      <c r="C188" s="3"/>
      <c r="D188" s="9"/>
      <c r="E188" s="180" t="s">
        <v>69</v>
      </c>
      <c r="F188" s="180"/>
      <c r="G188" s="180" t="s">
        <v>70</v>
      </c>
      <c r="H188" s="180"/>
    </row>
    <row r="189" spans="2:8" ht="12.75" customHeight="1">
      <c r="B189" s="8"/>
      <c r="C189" s="3"/>
      <c r="D189" s="9"/>
      <c r="E189" s="132" t="s">
        <v>1</v>
      </c>
      <c r="F189" s="132" t="s">
        <v>2</v>
      </c>
      <c r="G189" s="132" t="s">
        <v>1</v>
      </c>
      <c r="H189" s="132" t="s">
        <v>2</v>
      </c>
    </row>
    <row r="190" spans="2:8" ht="12.75" customHeight="1">
      <c r="B190" s="8"/>
      <c r="C190" s="3"/>
      <c r="D190" s="9"/>
      <c r="F190" s="3"/>
      <c r="H190" s="3"/>
    </row>
    <row r="191" spans="3:8" ht="12.75" customHeight="1">
      <c r="C191" s="3" t="s">
        <v>48</v>
      </c>
      <c r="D191" s="9"/>
      <c r="E191" s="3"/>
      <c r="F191" s="3"/>
      <c r="G191" s="3"/>
      <c r="H191" s="3"/>
    </row>
    <row r="192" spans="3:8" ht="12.75" customHeight="1">
      <c r="C192" s="3"/>
      <c r="D192" s="9"/>
      <c r="E192" s="3"/>
      <c r="F192" s="3"/>
      <c r="G192" s="3"/>
      <c r="H192" s="3"/>
    </row>
    <row r="193" spans="2:8" ht="12.75" customHeight="1" thickBot="1">
      <c r="B193" s="8"/>
      <c r="C193" s="3" t="s">
        <v>65</v>
      </c>
      <c r="D193" s="9"/>
      <c r="E193" s="23">
        <v>2516</v>
      </c>
      <c r="F193" s="23">
        <v>1805</v>
      </c>
      <c r="G193" s="23">
        <v>6877</v>
      </c>
      <c r="H193" s="23">
        <v>12091</v>
      </c>
    </row>
    <row r="194" spans="2:8" ht="12.75" customHeight="1" thickTop="1">
      <c r="B194" s="8"/>
      <c r="C194" s="3"/>
      <c r="D194" s="9"/>
      <c r="E194" s="3"/>
      <c r="F194" s="3"/>
      <c r="G194" s="3"/>
      <c r="H194" s="3"/>
    </row>
    <row r="195" spans="2:8" ht="12.75" customHeight="1">
      <c r="B195" s="8"/>
      <c r="C195" s="3" t="s">
        <v>61</v>
      </c>
      <c r="D195" s="9"/>
      <c r="E195" s="3"/>
      <c r="F195" s="3"/>
      <c r="G195" s="3"/>
      <c r="H195" s="3"/>
    </row>
    <row r="196" spans="2:8" ht="12.75" customHeight="1">
      <c r="B196" s="8"/>
      <c r="C196" s="3" t="s">
        <v>66</v>
      </c>
      <c r="D196" s="9"/>
      <c r="E196" s="3">
        <f>+E184</f>
        <v>142150</v>
      </c>
      <c r="F196" s="3">
        <v>133654</v>
      </c>
      <c r="G196" s="3">
        <v>142150</v>
      </c>
      <c r="H196" s="3">
        <v>125199</v>
      </c>
    </row>
    <row r="197" spans="2:8" ht="12.75" customHeight="1">
      <c r="B197" s="8"/>
      <c r="C197" s="3"/>
      <c r="D197" s="9"/>
      <c r="E197" s="3"/>
      <c r="F197" s="3"/>
      <c r="G197" s="3"/>
      <c r="H197" s="3"/>
    </row>
    <row r="198" spans="2:7" ht="12.75" customHeight="1">
      <c r="B198" s="8"/>
      <c r="C198" s="3" t="s">
        <v>62</v>
      </c>
      <c r="D198" s="9"/>
      <c r="E198" s="3"/>
      <c r="G198" s="3"/>
    </row>
    <row r="199" spans="2:8" ht="12.75" customHeight="1">
      <c r="B199" s="8"/>
      <c r="C199" s="141" t="s">
        <v>63</v>
      </c>
      <c r="D199" s="9"/>
      <c r="E199" s="3">
        <v>0</v>
      </c>
      <c r="F199" s="4">
        <v>9</v>
      </c>
      <c r="G199" s="3">
        <v>0</v>
      </c>
      <c r="H199" s="4">
        <v>138</v>
      </c>
    </row>
    <row r="200" spans="2:8" ht="12.75" customHeight="1">
      <c r="B200" s="8"/>
      <c r="C200" s="141" t="s">
        <v>64</v>
      </c>
      <c r="D200" s="9"/>
      <c r="E200" s="22">
        <v>0</v>
      </c>
      <c r="F200" s="22">
        <v>0</v>
      </c>
      <c r="G200" s="22">
        <v>0</v>
      </c>
      <c r="H200" s="22">
        <v>0</v>
      </c>
    </row>
    <row r="201" spans="2:8" ht="12.75" customHeight="1">
      <c r="B201" s="8"/>
      <c r="C201" s="3" t="s">
        <v>61</v>
      </c>
      <c r="D201" s="9"/>
      <c r="E201" s="3"/>
      <c r="F201" s="3"/>
      <c r="G201" s="3"/>
      <c r="H201" s="3"/>
    </row>
    <row r="202" spans="2:8" ht="12.75" customHeight="1">
      <c r="B202" s="8"/>
      <c r="C202" s="3" t="s">
        <v>83</v>
      </c>
      <c r="D202" s="9"/>
      <c r="E202" s="3"/>
      <c r="F202" s="3"/>
      <c r="G202" s="3"/>
      <c r="H202" s="3"/>
    </row>
    <row r="203" spans="2:8" ht="12.75" customHeight="1" thickBot="1">
      <c r="B203" s="8"/>
      <c r="C203" s="3" t="s">
        <v>84</v>
      </c>
      <c r="D203" s="9"/>
      <c r="E203" s="23">
        <f>SUM(E196:E200)</f>
        <v>142150</v>
      </c>
      <c r="F203" s="23">
        <f>SUM(F195:F202)</f>
        <v>133663</v>
      </c>
      <c r="G203" s="23">
        <f>SUM(G196:G200)</f>
        <v>142150</v>
      </c>
      <c r="H203" s="23">
        <f>SUM(H195:H202)</f>
        <v>125337</v>
      </c>
    </row>
    <row r="204" spans="2:8" ht="12.75" customHeight="1" thickTop="1">
      <c r="B204" s="8"/>
      <c r="C204" s="3"/>
      <c r="D204" s="9"/>
      <c r="E204" s="1"/>
      <c r="F204" s="1"/>
      <c r="G204" s="1"/>
      <c r="H204" s="1"/>
    </row>
    <row r="205" spans="2:8" ht="12.75" customHeight="1">
      <c r="B205" s="8"/>
      <c r="C205" s="3" t="s">
        <v>49</v>
      </c>
      <c r="D205" s="9"/>
      <c r="E205" s="1">
        <f>(E193/E203)*100</f>
        <v>1.7699613084769612</v>
      </c>
      <c r="F205" s="1">
        <f>(F193/F203)*100</f>
        <v>1.3504111085341493</v>
      </c>
      <c r="G205" s="1">
        <f>(G193/G203)*100</f>
        <v>4.8378473443545555</v>
      </c>
      <c r="H205" s="1">
        <f>(H193/H203)*100</f>
        <v>9.646792248099125</v>
      </c>
    </row>
    <row r="206" spans="2:7" ht="12.75" customHeight="1">
      <c r="B206" s="35"/>
      <c r="C206" s="30"/>
      <c r="D206" s="30"/>
      <c r="E206" s="30"/>
      <c r="G206" s="35"/>
    </row>
    <row r="207" spans="1:10" ht="12.75" customHeight="1">
      <c r="A207" s="13"/>
      <c r="B207" s="9" t="s">
        <v>154</v>
      </c>
      <c r="C207" s="20"/>
      <c r="D207" s="51"/>
      <c r="E207" s="20"/>
      <c r="F207" s="30"/>
      <c r="G207" s="20"/>
      <c r="I207" s="20"/>
      <c r="J207" s="20"/>
    </row>
    <row r="208" spans="1:10" ht="12.75" customHeight="1">
      <c r="A208" s="9"/>
      <c r="B208" s="20"/>
      <c r="C208" s="20"/>
      <c r="D208" s="51"/>
      <c r="E208" s="20"/>
      <c r="F208" s="20"/>
      <c r="G208" s="20"/>
      <c r="H208" s="20"/>
      <c r="I208" s="20"/>
      <c r="J208" s="20"/>
    </row>
    <row r="209" spans="2:8" ht="12.75" customHeight="1">
      <c r="B209" s="9" t="s">
        <v>155</v>
      </c>
      <c r="F209" s="20"/>
      <c r="H209" s="20"/>
    </row>
    <row r="210" ht="12.75" customHeight="1">
      <c r="B210" s="9" t="s">
        <v>156</v>
      </c>
    </row>
  </sheetData>
  <mergeCells count="11">
    <mergeCell ref="B44:H44"/>
    <mergeCell ref="B52:H53"/>
    <mergeCell ref="J163:L163"/>
    <mergeCell ref="B97:H97"/>
    <mergeCell ref="B163:H163"/>
    <mergeCell ref="B57:H60"/>
    <mergeCell ref="B62:H64"/>
    <mergeCell ref="E176:F176"/>
    <mergeCell ref="G176:H176"/>
    <mergeCell ref="E188:F188"/>
    <mergeCell ref="G188:H188"/>
  </mergeCells>
  <printOptions/>
  <pageMargins left="0.5" right="0" top="0.25" bottom="0.25" header="0" footer="0"/>
  <pageSetup fitToHeight="0" fitToWidth="5" horizontalDpi="600" verticalDpi="600" orientation="portrait" paperSize="9" r:id="rId2"/>
  <rowBreaks count="3" manualBreakCount="3">
    <brk id="61" max="7" man="1"/>
    <brk id="115" max="7" man="1"/>
    <brk id="172" max="7"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I19"/>
  <sheetViews>
    <sheetView workbookViewId="0" topLeftCell="A1">
      <selection activeCell="A1" sqref="A1"/>
    </sheetView>
  </sheetViews>
  <sheetFormatPr defaultColWidth="9.00390625" defaultRowHeight="13.5" customHeight="1"/>
  <cols>
    <col min="1" max="1" width="3.25390625" style="3" customWidth="1"/>
    <col min="2" max="2" width="34.375" style="3" customWidth="1"/>
    <col min="3" max="7" width="13.625" style="3" customWidth="1"/>
    <col min="8" max="8" width="14.50390625" style="3" customWidth="1"/>
    <col min="9" max="9" width="13.625" style="3" customWidth="1"/>
    <col min="10" max="10" width="10.125" style="3" bestFit="1" customWidth="1"/>
    <col min="11" max="16384" width="9.00390625" style="3" customWidth="1"/>
  </cols>
  <sheetData>
    <row r="1" spans="1:2" ht="13.5" customHeight="1">
      <c r="A1" s="62">
        <v>8</v>
      </c>
      <c r="B1" s="10" t="s">
        <v>117</v>
      </c>
    </row>
    <row r="2" spans="1:2" ht="13.5" customHeight="1">
      <c r="A2" s="61"/>
      <c r="B2" s="10"/>
    </row>
    <row r="3" spans="1:2" ht="13.5" customHeight="1">
      <c r="A3" s="61"/>
      <c r="B3" s="3" t="s">
        <v>174</v>
      </c>
    </row>
    <row r="4" ht="13.5" customHeight="1">
      <c r="A4" s="10"/>
    </row>
    <row r="5" spans="1:2" ht="13.5" customHeight="1">
      <c r="A5" s="10"/>
      <c r="B5" s="10" t="s">
        <v>199</v>
      </c>
    </row>
    <row r="6" spans="3:9" s="10" customFormat="1" ht="13.5" customHeight="1">
      <c r="C6" s="186" t="s">
        <v>146</v>
      </c>
      <c r="D6" s="186" t="s">
        <v>144</v>
      </c>
      <c r="E6" s="186" t="s">
        <v>145</v>
      </c>
      <c r="F6" s="186" t="s">
        <v>206</v>
      </c>
      <c r="G6" s="186" t="s">
        <v>14</v>
      </c>
      <c r="H6" s="186" t="s">
        <v>88</v>
      </c>
      <c r="I6" s="186" t="s">
        <v>89</v>
      </c>
    </row>
    <row r="7" spans="3:9" s="10" customFormat="1" ht="13.5" customHeight="1">
      <c r="C7" s="186"/>
      <c r="D7" s="186"/>
      <c r="E7" s="186"/>
      <c r="F7" s="186"/>
      <c r="G7" s="186"/>
      <c r="H7" s="186"/>
      <c r="I7" s="186"/>
    </row>
    <row r="8" spans="3:9" s="10" customFormat="1" ht="13.5" customHeight="1">
      <c r="C8" s="16" t="s">
        <v>126</v>
      </c>
      <c r="D8" s="16" t="s">
        <v>126</v>
      </c>
      <c r="E8" s="16" t="s">
        <v>126</v>
      </c>
      <c r="F8" s="16" t="s">
        <v>126</v>
      </c>
      <c r="G8" s="16" t="s">
        <v>126</v>
      </c>
      <c r="H8" s="16" t="s">
        <v>126</v>
      </c>
      <c r="I8" s="16" t="s">
        <v>126</v>
      </c>
    </row>
    <row r="9" spans="3:9" s="10" customFormat="1" ht="13.5" customHeight="1">
      <c r="C9" s="16"/>
      <c r="D9" s="16"/>
      <c r="E9" s="16"/>
      <c r="F9" s="16"/>
      <c r="G9" s="16"/>
      <c r="H9" s="16"/>
      <c r="I9" s="16"/>
    </row>
    <row r="10" spans="2:9" ht="13.5" customHeight="1">
      <c r="B10" s="10" t="s">
        <v>90</v>
      </c>
      <c r="C10" s="3">
        <v>175757397</v>
      </c>
      <c r="D10" s="3">
        <v>49808575</v>
      </c>
      <c r="E10" s="3">
        <v>7662837</v>
      </c>
      <c r="F10" s="3">
        <v>4810525</v>
      </c>
      <c r="G10" s="3">
        <v>1375527</v>
      </c>
      <c r="I10" s="3">
        <f>SUM(C10:H10)</f>
        <v>239414861</v>
      </c>
    </row>
    <row r="12" ht="13.5" customHeight="1">
      <c r="B12" s="10" t="s">
        <v>91</v>
      </c>
    </row>
    <row r="13" spans="2:9" ht="13.5" customHeight="1">
      <c r="B13" s="1" t="s">
        <v>107</v>
      </c>
      <c r="C13" s="3">
        <v>5786451</v>
      </c>
      <c r="D13" s="3">
        <v>16036011</v>
      </c>
      <c r="E13" s="3">
        <v>382145</v>
      </c>
      <c r="F13" s="3">
        <v>-163702</v>
      </c>
      <c r="G13" s="3">
        <v>-1048062</v>
      </c>
      <c r="H13" s="3">
        <v>-1036494</v>
      </c>
      <c r="I13" s="3">
        <f>SUM(C13:H13)</f>
        <v>19956349</v>
      </c>
    </row>
    <row r="14" spans="2:9" ht="13.5" customHeight="1">
      <c r="B14" s="1" t="s">
        <v>142</v>
      </c>
      <c r="I14" s="3">
        <v>-5037153</v>
      </c>
    </row>
    <row r="15" spans="2:9" ht="13.5" customHeight="1">
      <c r="B15" s="1" t="s">
        <v>178</v>
      </c>
      <c r="E15" s="3">
        <v>28755</v>
      </c>
      <c r="I15" s="3">
        <f>SUM(C15:H15)</f>
        <v>28755</v>
      </c>
    </row>
    <row r="16" spans="2:9" ht="13.5" customHeight="1">
      <c r="B16" s="1" t="s">
        <v>92</v>
      </c>
      <c r="I16" s="22">
        <v>-5449342</v>
      </c>
    </row>
    <row r="17" spans="2:9" ht="13.5" customHeight="1">
      <c r="B17" s="1" t="s">
        <v>207</v>
      </c>
      <c r="I17" s="4">
        <f>SUM(I13:I16)</f>
        <v>9498609</v>
      </c>
    </row>
    <row r="18" spans="2:9" ht="13.5" customHeight="1">
      <c r="B18" s="1" t="s">
        <v>127</v>
      </c>
      <c r="I18" s="4">
        <v>-2621800</v>
      </c>
    </row>
    <row r="19" spans="2:9" ht="13.5" customHeight="1" thickBot="1">
      <c r="B19" s="1" t="s">
        <v>208</v>
      </c>
      <c r="I19" s="159">
        <f>+I17+I18</f>
        <v>6876809</v>
      </c>
    </row>
  </sheetData>
  <mergeCells count="7">
    <mergeCell ref="I6:I7"/>
    <mergeCell ref="C6:C7"/>
    <mergeCell ref="E6:E7"/>
    <mergeCell ref="D6:D7"/>
    <mergeCell ref="G6:G7"/>
    <mergeCell ref="F6:F7"/>
    <mergeCell ref="H6:H7"/>
  </mergeCells>
  <printOptions horizontalCentered="1"/>
  <pageMargins left="0.5905511811023623" right="0.5905511811023623" top="0.7874015748031497" bottom="0" header="0" footer="0"/>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dc:creator>
  <cp:keywords/>
  <dc:description/>
  <cp:lastModifiedBy>Mitrajaya</cp:lastModifiedBy>
  <cp:lastPrinted>2003-11-18T02:17:40Z</cp:lastPrinted>
  <dcterms:created xsi:type="dcterms:W3CDTF">1998-04-16T02:45:35Z</dcterms:created>
  <dcterms:modified xsi:type="dcterms:W3CDTF">2003-11-19T08:30:56Z</dcterms:modified>
  <cp:category/>
  <cp:version/>
  <cp:contentType/>
  <cp:contentStatus/>
</cp:coreProperties>
</file>