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9696" windowHeight="6036" activeTab="0"/>
  </bookViews>
  <sheets>
    <sheet name="PL" sheetId="1" r:id="rId1"/>
    <sheet name="BS" sheetId="2" r:id="rId2"/>
    <sheet name="NOTE" sheetId="3" r:id="rId3"/>
  </sheets>
  <definedNames/>
  <calcPr fullCalcOnLoad="1"/>
</workbook>
</file>

<file path=xl/sharedStrings.xml><?xml version="1.0" encoding="utf-8"?>
<sst xmlns="http://schemas.openxmlformats.org/spreadsheetml/2006/main" count="264" uniqueCount="193">
  <si>
    <t>Notes</t>
  </si>
  <si>
    <t>The accounting policies and methods of computation used in the quarterly financial statement for period ended 31 December 2000 are the same as those disclosed in the Annual Report for the year ended 31 December 1999.</t>
  </si>
  <si>
    <t>There are no exceptional items for the current financial period ended 31 December 2000.</t>
  </si>
  <si>
    <t>There are no extraordinary items for the current financial period ended 31 December 2000.</t>
  </si>
  <si>
    <t>The tax figure contains deferred tax of RM319,800.00 and an under-provision in respect of prior year amounting to RM537,158.26.</t>
  </si>
  <si>
    <t>Current year to date</t>
  </si>
  <si>
    <t>Current year quarter</t>
  </si>
  <si>
    <t>RM</t>
  </si>
  <si>
    <t>Deferred Tax</t>
  </si>
  <si>
    <t xml:space="preserve">Under-provision for tax </t>
  </si>
  <si>
    <t>There were no pre-acquisition profits included in the results of the Group and the Company.</t>
  </si>
  <si>
    <t xml:space="preserve">There were no profits arising from the sale of investment or properties for the current financial year. </t>
  </si>
  <si>
    <t>There are no purchases or disposal of quoted securities in the Group for the current financial year.</t>
  </si>
  <si>
    <t>There is no effect of changes in the composition of the Company for the year ended 31 December 2000.</t>
  </si>
  <si>
    <t>The Company's corporate exercise has been successfully completed. The Bonus Issue of 35,577,871 new ordinary shares of RM1.00 each and the Rights Issue of 23,718,581 new ordinary shares of RM1.00 each with 11,859,290 Warrants 2001/2011 has been fully credited and listed on the Kuala Lumpur Stock Exchange. Pursuant to this Exercise, 16,614,603 Additional Warrants 1998/2002 have been issued and credited within the year. The Bonus Issue and Additional Warrants 1998/2002 have been listed on 31 January 2001 and subsequently the Rights Issue and Warrants 2001/2011 have been listed on 26 February 2001.</t>
  </si>
  <si>
    <t xml:space="preserve">On 19 January 2001, the Company announced that its wholly-owned subsidiary companies i.e., Golden Paradise International Ltd (GPIL) and Mitrajaya SA (Pty) Ltd (MSA) have entered into a agreements and deed with Samrand Development (Pty) Ltd (Samrand) for the following acquisitions: - </t>
  </si>
  <si>
    <t>(i) Proposed purchase by GPIL from Samrand of the balance of 40% equity interest in Samrand Mitrajaya Development (Pty) Ltd for a cash consideration of Rand 30.0 million (approximately RM15.4 million); and</t>
  </si>
  <si>
    <t>(ii) Proposed purchase by MSA from Samrand two pieces of property, i.e. Portion 251 and Portion 252 (a portion of Portion 2) of the farm OLIEVENHOUTBOSCH No.389, measuring in total 62 hectares for a cash consideration of Rand 11.4 million (approximately RM5.8 million)</t>
  </si>
  <si>
    <t>The above acquisitions are pending shareholders' approval at an Extraordinary Meeting that is to be convened.</t>
  </si>
  <si>
    <t>The business operations of the Group are not materially affected by the seasonal or cyclical factors.</t>
  </si>
  <si>
    <t>During the financial year ended 31 December 1998, options to subscribe for 4,618,000 shares were granted to eligible employees for the Group.  As at 31 December 2000, 1,148,000 options remain unexercised under the Scheme which includes an additional 316,000 options issued pursuant to the corporate exercise.  In the final quarter, 225,000 options have been exercised and converted to new ordinary shares of the Company.</t>
  </si>
  <si>
    <t>The equity securities issued by the company for the year 2000 are as follows: -</t>
  </si>
  <si>
    <t>(a)</t>
  </si>
  <si>
    <t>Paid-up capital as at 1 January 2000</t>
  </si>
  <si>
    <t>(b)</t>
  </si>
  <si>
    <t>Private Placement</t>
  </si>
  <si>
    <t xml:space="preserve">(c) </t>
  </si>
  <si>
    <t>Bonus Issue</t>
  </si>
  <si>
    <t>(d)</t>
  </si>
  <si>
    <t>Exercise of Employees' Share Option Scheme</t>
  </si>
  <si>
    <t xml:space="preserve">(e) </t>
  </si>
  <si>
    <t>Exercise of Warrants 1998/2002</t>
  </si>
  <si>
    <t xml:space="preserve">In addition to this, the Additional Warrants 1998/2002 amounting to 16,614,603 has been alloted as well.  </t>
  </si>
  <si>
    <t>Subsequently in Year 2001, the Rights Issue of 23,718,581 and 11,859,290 Warrants 2001/2011 have been fully alloted on 13 February 2001.</t>
  </si>
  <si>
    <t>Group borrowings and debt securities</t>
  </si>
  <si>
    <t>Short Term Borrowings</t>
  </si>
  <si>
    <t>(RM'000)</t>
  </si>
  <si>
    <t>Bank overdrafts (secured)</t>
  </si>
  <si>
    <t>Short term loan (secured)</t>
  </si>
  <si>
    <t>Hire purchase creditors</t>
  </si>
  <si>
    <t>Long Term Borrowings</t>
  </si>
  <si>
    <t>Term Loan (secured)</t>
  </si>
  <si>
    <t>Corporate guarantee to suppliers and licensed financial institutions in respect of purchases and banking facilities respectively, granted to subsidiary companies amounted to RM341.0 million.</t>
  </si>
  <si>
    <t>There are no financial instruments with off balance sheet risk utilised for the current financial period.</t>
  </si>
  <si>
    <t>A letter of demand was issued by Messrs Jeff Leong, Poon &amp; Wong on behalf of Pembinaan Mitrajaya Sdn Bhd (PMJ) to the debtor for the sum of RM1,936,562.36 in respect of construction and development of golf course and club house at Johor Bahru.  Writ Summons and Statement of Claims in respect thereof have been filed at the High Court at Johor Bahru.  The sealed copy of the Writ of Summons and Statement of Claims have been received and served to the defendant.  Due to the non appearance of the defendant, PMJ have proceeded with the filling of the Affidavit of Services Certificate of Non Appearance and Judgement in Default of Appearance at the Johor Bahru High Court.  The sealed copies of Judgement in Default of Appearance have on 16 Jan 2001 been served to the Defendent with instructions to commence Winding-Up proceedings against the Defendant.</t>
  </si>
  <si>
    <t>Segment reporting</t>
  </si>
  <si>
    <t>Profit/(Loss)</t>
  </si>
  <si>
    <t>Total</t>
  </si>
  <si>
    <t>before</t>
  </si>
  <si>
    <t>assets</t>
  </si>
  <si>
    <t>Turnover</t>
  </si>
  <si>
    <t>taxation</t>
  </si>
  <si>
    <t>employed</t>
  </si>
  <si>
    <t>By industry segments :</t>
  </si>
  <si>
    <t>(RM)</t>
  </si>
  <si>
    <t>('000)</t>
  </si>
  <si>
    <t>Construction</t>
  </si>
  <si>
    <t>Manufacturing and trading</t>
  </si>
  <si>
    <t>Property development</t>
  </si>
  <si>
    <t>Corporate and others</t>
  </si>
  <si>
    <t>Rental of machineries</t>
  </si>
  <si>
    <t>By geographical location :</t>
  </si>
  <si>
    <t>Malaysia</t>
  </si>
  <si>
    <t>South Africa</t>
  </si>
  <si>
    <t>Profit before tax for the final quarter compared to the third quarter in year 2000 has grown by 26% due to higher margins on completion of certain projects by Pembinaan Mitrajaya Sdn Bhd. The property development companies i.e. PrimaHarta Development Sdn Bhd and Samrand Mitrajaya Development (Pty) Ltd also contributed to the improved results with their last quarter sales of RM30.0 million.</t>
  </si>
  <si>
    <t>Performance of company</t>
  </si>
  <si>
    <t>For the financial year ended 2000, the Group achieved a total turnover of RM219.6 million, a 23% increase over 1999 turnover of RM178.9million.The Group's profit before tax also increased correspondingly by 22% to RM47.5million. There has been improvement in both the construction and property development divisions of the Group with the property development division's profit before tax improving by 4,418% over the previous year. The South Africa operations have also turned around in year 2000, raking in a profit before tax of RM3.87 million.</t>
  </si>
  <si>
    <t>Current year prospects</t>
  </si>
  <si>
    <t>The Group's venture into property development which complements its main construction industry has been successful. The launches of the property development in Puchong as well as in South Africa have been well received. Barring unforeseen circumstances, the Directors expects another satisfactory year for 2001.</t>
  </si>
  <si>
    <t>In the Abridged Prospectus dated 21 December 2000, the Directors forecasted a consolidated profit after taxation and minority interest of RM23.972 million. The results as at 31 December 2000 saw a slightly lower profit after taxation and minority interest of RM21.839 million. This variance were due to lower contribution from the quarry operations and a slightly lower recognition of turnover from progress billing in the property development in Puchong Prima that was affected by the unfavourable weather in year 2000.</t>
  </si>
  <si>
    <t>Dividend</t>
  </si>
  <si>
    <t>a)</t>
  </si>
  <si>
    <t>A special tax exempt dividend of 10% and a final dividend of 5% less 28% tax, making a total dividend of 15% have been recommended by the Board of Directors for the shareholders approval.</t>
  </si>
  <si>
    <t>b)</t>
  </si>
  <si>
    <t>Amount per share (sen)</t>
  </si>
  <si>
    <t>Financial Year</t>
  </si>
  <si>
    <t>Ending 2000</t>
  </si>
  <si>
    <t>Ending 1999</t>
  </si>
  <si>
    <t>Interim dividend net of tax 28%</t>
  </si>
  <si>
    <t>Final dividend net of tax 28%</t>
  </si>
  <si>
    <t>Special dividend tax exempted</t>
  </si>
  <si>
    <t>Total dividend for the current financial year</t>
  </si>
  <si>
    <t>c)</t>
  </si>
  <si>
    <t>The proposed dividend payment date and entitlement will be advised in due course.</t>
  </si>
  <si>
    <t>By Order of the Board</t>
  </si>
  <si>
    <t>Leong Oi Wah</t>
  </si>
  <si>
    <t>Secretary</t>
  </si>
  <si>
    <t>QUARTERLY REPORT</t>
  </si>
  <si>
    <t>MITRAJAYA HOLDINGS BERHAD</t>
  </si>
  <si>
    <t>CONSOLIDATED BALANCE SHEET</t>
  </si>
  <si>
    <t>AS AT</t>
  </si>
  <si>
    <t>END OF</t>
  </si>
  <si>
    <t>PRECEDING</t>
  </si>
  <si>
    <t>CURRENT</t>
  </si>
  <si>
    <t>FINANCIAL</t>
  </si>
  <si>
    <t>QUARTER</t>
  </si>
  <si>
    <t>YEAR END</t>
  </si>
  <si>
    <t>31/12/00</t>
  </si>
  <si>
    <t>31/12/99</t>
  </si>
  <si>
    <t>RM'000</t>
  </si>
  <si>
    <t>Fixed Assets</t>
  </si>
  <si>
    <t>Development Property</t>
  </si>
  <si>
    <t>Investment in Associated Companies</t>
  </si>
  <si>
    <t>Long Term Investments</t>
  </si>
  <si>
    <t>Intangible Assets</t>
  </si>
  <si>
    <t>Current Assets</t>
  </si>
  <si>
    <t>Stocks</t>
  </si>
  <si>
    <t>Trade Debtors</t>
  </si>
  <si>
    <t>Short Term Investments</t>
  </si>
  <si>
    <t xml:space="preserve">Cash </t>
  </si>
  <si>
    <t>Deposits with Licensed</t>
  </si>
  <si>
    <t xml:space="preserve">               Financial Institutions</t>
  </si>
  <si>
    <t>Property development-in-progress</t>
  </si>
  <si>
    <t>Amount due from customers for contract work</t>
  </si>
  <si>
    <t>Other Debtors</t>
  </si>
  <si>
    <t>Current Liabilities</t>
  </si>
  <si>
    <t>Trade Creditors</t>
  </si>
  <si>
    <t>Other Creditors</t>
  </si>
  <si>
    <t>Provision for Taxation</t>
  </si>
  <si>
    <t>Proposed Dividend</t>
  </si>
  <si>
    <t>Amount due to customers for contract work</t>
  </si>
  <si>
    <t>Net Current Assets or Current Liabilities</t>
  </si>
  <si>
    <t>Shareholders' Fund</t>
  </si>
  <si>
    <t>Share Capital</t>
  </si>
  <si>
    <t>Reserves</t>
  </si>
  <si>
    <t>Share Premium</t>
  </si>
  <si>
    <t>Capital Reserve on Consolidation</t>
  </si>
  <si>
    <t>Exchange Reserve</t>
  </si>
  <si>
    <t>Retained Profit</t>
  </si>
  <si>
    <t>Minority Interests</t>
  </si>
  <si>
    <t>Other Long Term Liabilities</t>
  </si>
  <si>
    <t>Net tangible assets per share (sen)</t>
  </si>
  <si>
    <t>Appendix IIIA</t>
  </si>
  <si>
    <t>Quarterly report on consolidated results for the financial quarter ended 31/12/2000.</t>
  </si>
  <si>
    <t>The figures have not been audited.</t>
  </si>
  <si>
    <t>CONSOLIDATED INCOME STATEMENT</t>
  </si>
  <si>
    <t>INDIVIDUAL QUARTER</t>
  </si>
  <si>
    <t>CUMULATIVE QUARTER</t>
  </si>
  <si>
    <t>PRECEDING YEAR</t>
  </si>
  <si>
    <t>YEAR</t>
  </si>
  <si>
    <t>CORRESPONDING</t>
  </si>
  <si>
    <t>TO DATE</t>
  </si>
  <si>
    <t>PERIOD</t>
  </si>
  <si>
    <t>Investment Income</t>
  </si>
  <si>
    <t>Other income including interest income</t>
  </si>
  <si>
    <t>Operating profit/(loss) before</t>
  </si>
  <si>
    <t>interest on borrowings, depreciation and</t>
  </si>
  <si>
    <t>amortisation, exceptional items, income tax,</t>
  </si>
  <si>
    <t>minority interests and extraordinary items</t>
  </si>
  <si>
    <t>Interest on borrowings</t>
  </si>
  <si>
    <t>Depreciation and amortisation</t>
  </si>
  <si>
    <t>Exceptional items</t>
  </si>
  <si>
    <t>(e)</t>
  </si>
  <si>
    <t>Operating profit/(loss) after</t>
  </si>
  <si>
    <t xml:space="preserve">amortisation and exceptional items but </t>
  </si>
  <si>
    <t>before income tax, minority interests and</t>
  </si>
  <si>
    <t>extraordinary items</t>
  </si>
  <si>
    <t>(f)</t>
  </si>
  <si>
    <t>Share in the results of associated</t>
  </si>
  <si>
    <t>companies</t>
  </si>
  <si>
    <t>(g)</t>
  </si>
  <si>
    <t>Profit/(loss) before taxation, minority</t>
  </si>
  <si>
    <t>interests and extraordinary items</t>
  </si>
  <si>
    <t>(h)</t>
  </si>
  <si>
    <t>Taxation</t>
  </si>
  <si>
    <t>(i)</t>
  </si>
  <si>
    <t>Profit/(loss) after taxation</t>
  </si>
  <si>
    <t>before deducting minority interests</t>
  </si>
  <si>
    <t>(ii)</t>
  </si>
  <si>
    <t>Less minority interests</t>
  </si>
  <si>
    <t>(j)</t>
  </si>
  <si>
    <t>attributable to members of the company</t>
  </si>
  <si>
    <t>(k)</t>
  </si>
  <si>
    <t>Extraordinary items</t>
  </si>
  <si>
    <t>(iii)</t>
  </si>
  <si>
    <t>Extraordinary items attributable to</t>
  </si>
  <si>
    <t>members of the company</t>
  </si>
  <si>
    <t>(l)</t>
  </si>
  <si>
    <t>Profit/(loss) after taxation and</t>
  </si>
  <si>
    <t>extraordinary items attributable to the</t>
  </si>
  <si>
    <t xml:space="preserve">Earnings pershare based on 2(j) above </t>
  </si>
  <si>
    <t>after deducting any provision for</t>
  </si>
  <si>
    <t>preference dividends, if any:-</t>
  </si>
  <si>
    <t>Basic (sen)</t>
  </si>
  <si>
    <t>Fully diluted (sen)</t>
  </si>
  <si>
    <t>Dividend per share (sen)</t>
  </si>
  <si>
    <t>10.00 (tax exempt) + 5.00</t>
  </si>
  <si>
    <t>Dividend description</t>
  </si>
  <si>
    <t>Final Dividend</t>
  </si>
  <si>
    <t>Annual</t>
  </si>
  <si>
    <t>As at end of current quarter</t>
  </si>
  <si>
    <t>As at preceding financial year end</t>
  </si>
  <si>
    <t>Net tangible assets per share (RM)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</si>
</sst>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 numFmtId="174" formatCode="_(* #,##0.0_);_(* \(#,##0.0\);_(* &quot;-&quot;??_);_(@_)"/>
  </numFmts>
  <fonts count="5">
    <font>
      <sz val="10"/>
      <name val="Arial"/>
      <family val="0"/>
    </font>
    <font>
      <b/>
      <sz val="10"/>
      <name val="Arial"/>
      <family val="2"/>
    </font>
    <font>
      <b/>
      <u val="single"/>
      <sz val="10"/>
      <name val="Arial"/>
      <family val="2"/>
    </font>
    <font>
      <i/>
      <sz val="10"/>
      <name val="Arial"/>
      <family val="2"/>
    </font>
    <font>
      <sz val="10"/>
      <color indexed="17"/>
      <name val="Arial"/>
      <family val="2"/>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1" fillId="0" borderId="0" xfId="0" applyFont="1" applyAlignment="1">
      <alignment/>
    </xf>
    <xf numFmtId="0" fontId="0" fillId="0" borderId="0" xfId="0" applyFont="1" applyAlignment="1">
      <alignment/>
    </xf>
    <xf numFmtId="172" fontId="0" fillId="0" borderId="0" xfId="15" applyNumberFormat="1" applyFont="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Font="1" applyAlignment="1">
      <alignment vertical="top"/>
    </xf>
    <xf numFmtId="0" fontId="0" fillId="0" borderId="0" xfId="0" applyFont="1" applyAlignment="1">
      <alignment horizontal="justify"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43" fontId="0" fillId="0" borderId="0" xfId="15" applyNumberFormat="1" applyFont="1" applyAlignment="1">
      <alignment horizontal="justify" vertical="center" wrapText="1"/>
    </xf>
    <xf numFmtId="0" fontId="0" fillId="0" borderId="0" xfId="0" applyAlignment="1">
      <alignment vertical="top"/>
    </xf>
    <xf numFmtId="43" fontId="0" fillId="0" borderId="0" xfId="15" applyNumberFormat="1" applyFont="1" applyAlignment="1">
      <alignment horizontal="center" vertical="center" wrapText="1"/>
    </xf>
    <xf numFmtId="0" fontId="0" fillId="0" borderId="0" xfId="0" applyFont="1" applyAlignment="1">
      <alignment vertical="center"/>
    </xf>
    <xf numFmtId="0" fontId="0" fillId="0" borderId="0" xfId="0" applyFont="1" applyAlignment="1">
      <alignment horizontal="justify" vertical="top"/>
    </xf>
    <xf numFmtId="0" fontId="0" fillId="0" borderId="0" xfId="0" applyAlignment="1">
      <alignment horizontal="justify" vertical="top"/>
    </xf>
    <xf numFmtId="0" fontId="1" fillId="0" borderId="0" xfId="0" applyFont="1" applyAlignment="1">
      <alignment/>
    </xf>
    <xf numFmtId="0" fontId="0" fillId="0" borderId="0" xfId="0" applyFont="1" applyAlignment="1">
      <alignment horizontal="right"/>
    </xf>
    <xf numFmtId="172" fontId="0" fillId="0" borderId="0" xfId="15" applyNumberFormat="1" applyFont="1" applyAlignment="1">
      <alignment vertical="top"/>
    </xf>
    <xf numFmtId="172" fontId="0" fillId="0" borderId="0" xfId="15" applyNumberFormat="1" applyFont="1" applyAlignment="1">
      <alignment/>
    </xf>
    <xf numFmtId="0" fontId="0" fillId="0" borderId="0" xfId="0" applyAlignment="1">
      <alignment wrapText="1"/>
    </xf>
    <xf numFmtId="0" fontId="0" fillId="0" borderId="0" xfId="0" applyFont="1" applyAlignment="1">
      <alignment wrapText="1"/>
    </xf>
    <xf numFmtId="172" fontId="0" fillId="0" borderId="1" xfId="0" applyNumberFormat="1" applyFont="1" applyBorder="1" applyAlignment="1">
      <alignment/>
    </xf>
    <xf numFmtId="172" fontId="0" fillId="0" borderId="0" xfId="15" applyNumberFormat="1" applyFont="1" applyAlignment="1">
      <alignment horizontal="right"/>
    </xf>
    <xf numFmtId="0" fontId="0" fillId="0" borderId="0" xfId="0" applyFont="1" applyFill="1" applyAlignment="1">
      <alignment/>
    </xf>
    <xf numFmtId="172" fontId="0" fillId="0" borderId="0" xfId="15" applyNumberFormat="1" applyFont="1" applyFill="1" applyAlignment="1">
      <alignment/>
    </xf>
    <xf numFmtId="172" fontId="0" fillId="0" borderId="2" xfId="15" applyNumberFormat="1" applyFont="1" applyFill="1" applyBorder="1" applyAlignment="1">
      <alignment/>
    </xf>
    <xf numFmtId="172" fontId="0" fillId="0" borderId="2" xfId="15" applyNumberFormat="1" applyFont="1" applyBorder="1" applyAlignment="1">
      <alignment/>
    </xf>
    <xf numFmtId="173" fontId="0" fillId="0" borderId="0" xfId="15" applyNumberFormat="1" applyFont="1" applyAlignment="1">
      <alignment/>
    </xf>
    <xf numFmtId="172" fontId="0" fillId="0" borderId="2" xfId="15" applyNumberFormat="1" applyFont="1" applyBorder="1" applyAlignment="1">
      <alignment horizontal="left"/>
    </xf>
    <xf numFmtId="172" fontId="0" fillId="0" borderId="2" xfId="15" applyNumberFormat="1" applyFont="1" applyBorder="1" applyAlignment="1">
      <alignment horizontal="right"/>
    </xf>
    <xf numFmtId="0" fontId="0" fillId="0" borderId="0" xfId="0" applyFont="1" applyFill="1" applyAlignment="1">
      <alignment horizontal="justify" vertical="top" wrapText="1"/>
    </xf>
    <xf numFmtId="9" fontId="0" fillId="0" borderId="0" xfId="19" applyFont="1" applyFill="1" applyAlignment="1">
      <alignment/>
    </xf>
    <xf numFmtId="0" fontId="1" fillId="0" borderId="0" xfId="0" applyFont="1" applyFill="1" applyAlignment="1">
      <alignment/>
    </xf>
    <xf numFmtId="0" fontId="0" fillId="0" borderId="0" xfId="0" applyFont="1" applyBorder="1" applyAlignment="1">
      <alignment/>
    </xf>
    <xf numFmtId="172" fontId="0" fillId="0" borderId="0" xfId="15" applyNumberFormat="1" applyFont="1" applyBorder="1" applyAlignment="1">
      <alignment/>
    </xf>
    <xf numFmtId="0" fontId="0" fillId="0" borderId="0" xfId="0" applyFont="1" applyBorder="1" applyAlignment="1">
      <alignment horizontal="center"/>
    </xf>
    <xf numFmtId="172" fontId="0" fillId="0" borderId="0" xfId="15" applyNumberFormat="1" applyFont="1" applyBorder="1" applyAlignment="1" quotePrefix="1">
      <alignment horizontal="center"/>
    </xf>
    <xf numFmtId="172" fontId="0" fillId="0" borderId="0" xfId="15" applyNumberFormat="1" applyFont="1" applyBorder="1" applyAlignment="1" quotePrefix="1">
      <alignment horizontal="right"/>
    </xf>
    <xf numFmtId="0" fontId="0" fillId="0" borderId="0" xfId="0" applyFont="1" applyAlignment="1">
      <alignment horizontal="center"/>
    </xf>
    <xf numFmtId="0" fontId="0" fillId="0" borderId="1" xfId="0" applyFont="1" applyBorder="1" applyAlignment="1">
      <alignment horizontal="center" vertical="top"/>
    </xf>
    <xf numFmtId="0" fontId="2" fillId="0" borderId="0" xfId="0" applyFont="1" applyAlignment="1">
      <alignment/>
    </xf>
    <xf numFmtId="172" fontId="1" fillId="0" borderId="0" xfId="15" applyNumberFormat="1" applyFont="1" applyAlignment="1">
      <alignment horizontal="center"/>
    </xf>
    <xf numFmtId="0" fontId="1" fillId="0" borderId="0" xfId="0" applyFont="1" applyAlignment="1">
      <alignment horizontal="center"/>
    </xf>
    <xf numFmtId="172" fontId="1" fillId="0" borderId="0" xfId="15" applyNumberFormat="1" applyFont="1" applyFill="1" applyBorder="1" applyAlignment="1" quotePrefix="1">
      <alignment horizontal="center"/>
    </xf>
    <xf numFmtId="0" fontId="1" fillId="0" borderId="0" xfId="0" applyFont="1" applyFill="1" applyBorder="1" applyAlignment="1">
      <alignment horizontal="center"/>
    </xf>
    <xf numFmtId="172" fontId="1" fillId="0" borderId="0" xfId="15" applyNumberFormat="1" applyFont="1" applyFill="1" applyBorder="1" applyAlignment="1">
      <alignment horizontal="center"/>
    </xf>
    <xf numFmtId="172" fontId="0" fillId="0" borderId="0" xfId="0" applyNumberFormat="1" applyFont="1" applyAlignment="1">
      <alignment/>
    </xf>
    <xf numFmtId="0" fontId="3" fillId="0" borderId="0" xfId="0" applyFont="1" applyAlignment="1">
      <alignment/>
    </xf>
    <xf numFmtId="172" fontId="0" fillId="0" borderId="3" xfId="15" applyNumberFormat="1" applyFont="1" applyBorder="1" applyAlignment="1">
      <alignment/>
    </xf>
    <xf numFmtId="172" fontId="0" fillId="0" borderId="4" xfId="15" applyNumberFormat="1" applyFont="1" applyBorder="1" applyAlignment="1">
      <alignment/>
    </xf>
    <xf numFmtId="171" fontId="0" fillId="0" borderId="0" xfId="15" applyNumberFormat="1" applyFont="1" applyAlignment="1">
      <alignment/>
    </xf>
    <xf numFmtId="0" fontId="0" fillId="0" borderId="0" xfId="0" applyFont="1" applyFill="1" applyBorder="1" applyAlignment="1" quotePrefix="1">
      <alignment horizontal="center"/>
    </xf>
    <xf numFmtId="0" fontId="0" fillId="0" borderId="0" xfId="0" applyFont="1" applyFill="1" applyBorder="1" applyAlignment="1">
      <alignment horizontal="center"/>
    </xf>
    <xf numFmtId="173" fontId="0" fillId="0" borderId="0" xfId="15" applyNumberFormat="1" applyFont="1" applyBorder="1" applyAlignment="1">
      <alignment horizontal="center"/>
    </xf>
    <xf numFmtId="172" fontId="1" fillId="0" borderId="0" xfId="15" applyNumberFormat="1" applyFont="1" applyBorder="1" applyAlignment="1">
      <alignment/>
    </xf>
    <xf numFmtId="173" fontId="0" fillId="0" borderId="0" xfId="15" applyNumberFormat="1" applyFont="1" applyAlignment="1">
      <alignment horizontal="center"/>
    </xf>
    <xf numFmtId="173" fontId="4" fillId="0" borderId="0" xfId="15" applyNumberFormat="1" applyFont="1" applyAlignment="1">
      <alignment horizontal="center"/>
    </xf>
    <xf numFmtId="172" fontId="0" fillId="0" borderId="0" xfId="15" applyNumberFormat="1" applyFont="1" applyBorder="1" applyAlignment="1">
      <alignment horizontal="center"/>
    </xf>
    <xf numFmtId="172" fontId="0" fillId="0" borderId="0" xfId="15" applyNumberFormat="1" applyFont="1" applyAlignment="1">
      <alignment horizontal="center"/>
    </xf>
    <xf numFmtId="2" fontId="0" fillId="0" borderId="0" xfId="15" applyNumberFormat="1" applyFont="1" applyAlignment="1">
      <alignment horizontal="center"/>
    </xf>
    <xf numFmtId="2" fontId="0" fillId="0" borderId="0" xfId="15" applyNumberFormat="1" applyFont="1" applyBorder="1" applyAlignment="1">
      <alignment horizontal="center"/>
    </xf>
    <xf numFmtId="2" fontId="3" fillId="0" borderId="0" xfId="15" applyNumberFormat="1" applyFont="1" applyAlignment="1">
      <alignment horizontal="center"/>
    </xf>
    <xf numFmtId="172" fontId="1" fillId="0" borderId="0" xfId="15" applyNumberFormat="1" applyFont="1" applyBorder="1" applyAlignment="1">
      <alignment horizontal="center"/>
    </xf>
    <xf numFmtId="172" fontId="0" fillId="0" borderId="0" xfId="15" applyNumberFormat="1" applyFont="1" applyBorder="1" applyAlignment="1" quotePrefix="1">
      <alignment/>
    </xf>
    <xf numFmtId="173" fontId="0" fillId="0" borderId="0" xfId="15" applyNumberFormat="1" applyFont="1" applyBorder="1" applyAlignment="1">
      <alignment/>
    </xf>
    <xf numFmtId="172" fontId="0" fillId="0" borderId="0" xfId="15" applyNumberFormat="1" applyFont="1" applyFill="1" applyBorder="1" applyAlignment="1">
      <alignment horizontal="right"/>
    </xf>
    <xf numFmtId="172" fontId="0" fillId="0" borderId="0" xfId="15" applyNumberFormat="1" applyFont="1" applyFill="1" applyBorder="1" applyAlignment="1">
      <alignment horizontal="center"/>
    </xf>
    <xf numFmtId="172" fontId="0" fillId="0" borderId="0" xfId="15" applyNumberFormat="1" applyFont="1" applyFill="1" applyBorder="1" applyAlignment="1" quotePrefix="1">
      <alignment horizontal="center"/>
    </xf>
    <xf numFmtId="171" fontId="0" fillId="0" borderId="0" xfId="15" applyFont="1" applyAlignment="1">
      <alignment/>
    </xf>
    <xf numFmtId="172" fontId="0" fillId="0" borderId="0" xfId="0" applyNumberFormat="1" applyFont="1" applyBorder="1" applyAlignment="1">
      <alignment horizontal="center"/>
    </xf>
    <xf numFmtId="172" fontId="0" fillId="0" borderId="0" xfId="0" applyNumberFormat="1" applyFont="1" applyBorder="1" applyAlignment="1">
      <alignment/>
    </xf>
    <xf numFmtId="174" fontId="0" fillId="0" borderId="0" xfId="15" applyNumberFormat="1" applyFont="1" applyBorder="1" applyAlignment="1">
      <alignment horizontal="center" vertical="top" wrapText="1"/>
    </xf>
    <xf numFmtId="0" fontId="0" fillId="0" borderId="0" xfId="0" applyFont="1" applyFill="1" applyAlignment="1">
      <alignment horizontal="justify" vertical="top" wrapText="1"/>
    </xf>
    <xf numFmtId="0" fontId="0" fillId="0" borderId="0" xfId="0" applyAlignment="1">
      <alignment horizontal="justify" vertical="top" wrapText="1"/>
    </xf>
    <xf numFmtId="0" fontId="0" fillId="0" borderId="0" xfId="0" applyFont="1" applyAlignment="1">
      <alignment horizontal="justify" vertical="top" wrapText="1"/>
    </xf>
    <xf numFmtId="0" fontId="0" fillId="0" borderId="0" xfId="0" applyFont="1" applyFill="1" applyAlignment="1">
      <alignment horizontal="justify" vertical="top"/>
    </xf>
    <xf numFmtId="0" fontId="0" fillId="0" borderId="0" xfId="0" applyAlignment="1">
      <alignment horizontal="justify" vertical="top"/>
    </xf>
    <xf numFmtId="0" fontId="0" fillId="0" borderId="0" xfId="0" applyFont="1" applyAlignment="1">
      <alignment horizontal="justify" vertical="top"/>
    </xf>
    <xf numFmtId="0" fontId="0" fillId="0" borderId="0" xfId="0" applyAlignment="1">
      <alignment vertical="top" wrapText="1"/>
    </xf>
    <xf numFmtId="0" fontId="0" fillId="0" borderId="0" xfId="0" applyFont="1" applyAlignment="1">
      <alignment horizontal="justify" vertical="justify" wrapText="1"/>
    </xf>
    <xf numFmtId="0" fontId="0" fillId="0" borderId="0" xfId="0" applyFont="1" applyAlignment="1">
      <alignment horizontal="justify" vertical="center" wrapText="1"/>
    </xf>
    <xf numFmtId="0" fontId="0" fillId="0" borderId="0" xfId="0" applyFont="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18"/>
  <sheetViews>
    <sheetView tabSelected="1" zoomScaleSheetLayoutView="100" workbookViewId="0" topLeftCell="A55">
      <selection activeCell="D69" sqref="D69"/>
    </sheetView>
  </sheetViews>
  <sheetFormatPr defaultColWidth="9.140625" defaultRowHeight="12.75"/>
  <cols>
    <col min="1" max="1" width="2.8515625" style="2" customWidth="1"/>
    <col min="2" max="2" width="3.28125" style="2" customWidth="1"/>
    <col min="3" max="3" width="3.140625" style="2" customWidth="1"/>
    <col min="4" max="4" width="33.140625" style="2" customWidth="1"/>
    <col min="5" max="5" width="15.57421875" style="39" customWidth="1"/>
    <col min="6" max="6" width="6.140625" style="2" customWidth="1"/>
    <col min="7" max="7" width="15.57421875" style="2" customWidth="1"/>
    <col min="8" max="8" width="4.140625" style="2" customWidth="1"/>
    <col min="9" max="9" width="15.7109375" style="2" customWidth="1"/>
    <col min="10" max="10" width="6.28125" style="2" customWidth="1"/>
    <col min="11" max="11" width="15.7109375" style="2" customWidth="1"/>
    <col min="12" max="12" width="2.7109375" style="2" customWidth="1"/>
    <col min="13" max="16384" width="9.140625" style="2" customWidth="1"/>
  </cols>
  <sheetData>
    <row r="1" spans="1:11" ht="12.75">
      <c r="A1" s="1" t="s">
        <v>87</v>
      </c>
      <c r="K1" s="2" t="s">
        <v>132</v>
      </c>
    </row>
    <row r="3" ht="12.75">
      <c r="A3" s="2" t="s">
        <v>133</v>
      </c>
    </row>
    <row r="4" ht="12.75">
      <c r="A4" s="2" t="s">
        <v>134</v>
      </c>
    </row>
    <row r="6" ht="12.75">
      <c r="A6" s="1" t="s">
        <v>88</v>
      </c>
    </row>
    <row r="8" spans="1:6" ht="12.75">
      <c r="A8" s="41" t="s">
        <v>135</v>
      </c>
      <c r="B8" s="1"/>
      <c r="E8" s="43"/>
      <c r="F8" s="1"/>
    </row>
    <row r="9" spans="3:10" ht="12.75">
      <c r="C9" s="1"/>
      <c r="F9" s="43" t="s">
        <v>136</v>
      </c>
      <c r="J9" s="43" t="s">
        <v>137</v>
      </c>
    </row>
    <row r="10" spans="3:11" ht="12.75">
      <c r="C10" s="1"/>
      <c r="E10" s="39" t="s">
        <v>93</v>
      </c>
      <c r="F10" s="43"/>
      <c r="G10" s="39" t="s">
        <v>138</v>
      </c>
      <c r="H10" s="39"/>
      <c r="I10" s="39" t="s">
        <v>93</v>
      </c>
      <c r="J10" s="39"/>
      <c r="K10" s="39" t="s">
        <v>138</v>
      </c>
    </row>
    <row r="11" spans="3:11" ht="12.75">
      <c r="C11" s="1"/>
      <c r="E11" s="39" t="s">
        <v>139</v>
      </c>
      <c r="F11" s="43"/>
      <c r="G11" s="39" t="s">
        <v>140</v>
      </c>
      <c r="H11" s="39"/>
      <c r="I11" s="39" t="s">
        <v>139</v>
      </c>
      <c r="J11" s="39"/>
      <c r="K11" s="39" t="s">
        <v>140</v>
      </c>
    </row>
    <row r="12" spans="5:11" ht="12.75">
      <c r="E12" s="39" t="s">
        <v>95</v>
      </c>
      <c r="F12" s="39"/>
      <c r="G12" s="39" t="s">
        <v>95</v>
      </c>
      <c r="H12" s="39"/>
      <c r="I12" s="39" t="s">
        <v>141</v>
      </c>
      <c r="J12" s="39"/>
      <c r="K12" s="39" t="s">
        <v>142</v>
      </c>
    </row>
    <row r="13" spans="5:12" ht="12.75">
      <c r="E13" s="52" t="s">
        <v>97</v>
      </c>
      <c r="F13" s="53"/>
      <c r="G13" s="52" t="s">
        <v>98</v>
      </c>
      <c r="H13" s="53"/>
      <c r="I13" s="52" t="s">
        <v>97</v>
      </c>
      <c r="J13" s="53"/>
      <c r="K13" s="52" t="s">
        <v>98</v>
      </c>
      <c r="L13" s="53"/>
    </row>
    <row r="14" spans="5:12" ht="12.75">
      <c r="E14" s="53" t="s">
        <v>99</v>
      </c>
      <c r="F14" s="53"/>
      <c r="G14" s="53" t="s">
        <v>99</v>
      </c>
      <c r="H14" s="53"/>
      <c r="I14" s="53" t="s">
        <v>99</v>
      </c>
      <c r="J14" s="53"/>
      <c r="K14" s="53" t="s">
        <v>99</v>
      </c>
      <c r="L14" s="53"/>
    </row>
    <row r="15" spans="5:12" ht="12.75">
      <c r="E15" s="53"/>
      <c r="F15" s="53"/>
      <c r="G15" s="53"/>
      <c r="H15" s="53"/>
      <c r="I15" s="53"/>
      <c r="J15" s="53"/>
      <c r="K15" s="53"/>
      <c r="L15" s="53"/>
    </row>
    <row r="16" spans="1:12" ht="12.75">
      <c r="A16" s="2">
        <v>1</v>
      </c>
      <c r="B16" s="2" t="s">
        <v>22</v>
      </c>
      <c r="C16" s="2" t="s">
        <v>50</v>
      </c>
      <c r="E16" s="54">
        <v>63234</v>
      </c>
      <c r="F16" s="35"/>
      <c r="G16" s="54">
        <v>76897</v>
      </c>
      <c r="H16" s="35"/>
      <c r="I16" s="54">
        <v>219568</v>
      </c>
      <c r="J16" s="35"/>
      <c r="K16" s="54">
        <v>178908</v>
      </c>
      <c r="L16" s="34"/>
    </row>
    <row r="17" spans="5:12" ht="12.75">
      <c r="E17" s="54"/>
      <c r="F17" s="35"/>
      <c r="G17" s="54"/>
      <c r="H17" s="35"/>
      <c r="I17" s="54"/>
      <c r="J17" s="35"/>
      <c r="K17" s="54"/>
      <c r="L17" s="34"/>
    </row>
    <row r="18" spans="2:12" ht="12.75">
      <c r="B18" s="2" t="s">
        <v>24</v>
      </c>
      <c r="C18" s="2" t="s">
        <v>143</v>
      </c>
      <c r="E18" s="54">
        <v>0</v>
      </c>
      <c r="F18" s="35"/>
      <c r="G18" s="54">
        <v>0</v>
      </c>
      <c r="H18" s="35"/>
      <c r="I18" s="54">
        <v>0</v>
      </c>
      <c r="J18" s="35"/>
      <c r="K18" s="54">
        <v>0</v>
      </c>
      <c r="L18" s="34"/>
    </row>
    <row r="19" spans="5:12" ht="12.75">
      <c r="E19" s="54"/>
      <c r="F19" s="35"/>
      <c r="G19" s="54"/>
      <c r="H19" s="35"/>
      <c r="I19" s="54"/>
      <c r="J19" s="35"/>
      <c r="K19" s="54"/>
      <c r="L19" s="34"/>
    </row>
    <row r="20" spans="2:12" ht="12.75">
      <c r="B20" s="2" t="s">
        <v>26</v>
      </c>
      <c r="C20" s="2" t="s">
        <v>144</v>
      </c>
      <c r="E20" s="54">
        <v>0</v>
      </c>
      <c r="F20" s="35"/>
      <c r="G20" s="54">
        <v>274</v>
      </c>
      <c r="H20" s="35"/>
      <c r="I20" s="54">
        <v>1735</v>
      </c>
      <c r="J20" s="35"/>
      <c r="K20" s="54">
        <v>2583</v>
      </c>
      <c r="L20" s="34"/>
    </row>
    <row r="21" spans="5:12" ht="12.75">
      <c r="E21" s="54"/>
      <c r="F21" s="35"/>
      <c r="G21" s="54"/>
      <c r="H21" s="35"/>
      <c r="I21" s="54"/>
      <c r="J21" s="35"/>
      <c r="K21" s="54"/>
      <c r="L21" s="34"/>
    </row>
    <row r="22" spans="1:12" ht="12.75">
      <c r="A22" s="2">
        <v>2</v>
      </c>
      <c r="B22" s="2" t="s">
        <v>22</v>
      </c>
      <c r="C22" s="2" t="s">
        <v>145</v>
      </c>
      <c r="E22" s="54"/>
      <c r="F22" s="35"/>
      <c r="G22" s="54"/>
      <c r="H22" s="35"/>
      <c r="I22" s="54"/>
      <c r="J22" s="35"/>
      <c r="K22" s="54"/>
      <c r="L22" s="34"/>
    </row>
    <row r="23" spans="3:12" ht="12.75">
      <c r="C23" s="2" t="s">
        <v>146</v>
      </c>
      <c r="E23" s="54"/>
      <c r="F23" s="35"/>
      <c r="G23" s="54"/>
      <c r="H23" s="35"/>
      <c r="I23" s="54"/>
      <c r="J23" s="35"/>
      <c r="K23" s="54"/>
      <c r="L23" s="34"/>
    </row>
    <row r="24" spans="3:12" ht="12.75">
      <c r="C24" s="2" t="s">
        <v>147</v>
      </c>
      <c r="E24" s="54"/>
      <c r="F24" s="35"/>
      <c r="G24" s="54"/>
      <c r="H24" s="35"/>
      <c r="I24" s="54"/>
      <c r="J24" s="35"/>
      <c r="K24" s="54"/>
      <c r="L24" s="34"/>
    </row>
    <row r="25" spans="3:12" ht="12.75">
      <c r="C25" s="2" t="s">
        <v>148</v>
      </c>
      <c r="E25" s="54">
        <v>19382</v>
      </c>
      <c r="F25" s="35"/>
      <c r="G25" s="54">
        <v>12350</v>
      </c>
      <c r="H25" s="35"/>
      <c r="I25" s="54">
        <v>54743</v>
      </c>
      <c r="J25" s="35"/>
      <c r="K25" s="54">
        <v>40213</v>
      </c>
      <c r="L25" s="34"/>
    </row>
    <row r="26" spans="5:12" ht="12.75">
      <c r="E26" s="54"/>
      <c r="F26" s="35"/>
      <c r="G26" s="54"/>
      <c r="H26" s="35"/>
      <c r="I26" s="54"/>
      <c r="J26" s="35"/>
      <c r="K26" s="54"/>
      <c r="L26" s="34"/>
    </row>
    <row r="27" spans="2:12" ht="12.75">
      <c r="B27" s="2" t="s">
        <v>24</v>
      </c>
      <c r="C27" s="2" t="s">
        <v>149</v>
      </c>
      <c r="E27" s="54">
        <v>1508</v>
      </c>
      <c r="F27" s="35"/>
      <c r="G27" s="54">
        <v>63</v>
      </c>
      <c r="H27" s="35"/>
      <c r="I27" s="54">
        <v>4326</v>
      </c>
      <c r="J27" s="35"/>
      <c r="K27" s="54">
        <v>212</v>
      </c>
      <c r="L27" s="34"/>
    </row>
    <row r="28" spans="5:12" ht="12.75">
      <c r="E28" s="54"/>
      <c r="F28" s="35"/>
      <c r="G28" s="54"/>
      <c r="H28" s="35"/>
      <c r="I28" s="54"/>
      <c r="J28" s="35"/>
      <c r="K28" s="54"/>
      <c r="L28" s="34"/>
    </row>
    <row r="29" spans="2:12" ht="12.75">
      <c r="B29" s="2" t="s">
        <v>26</v>
      </c>
      <c r="C29" s="2" t="s">
        <v>150</v>
      </c>
      <c r="E29" s="54">
        <v>784</v>
      </c>
      <c r="F29" s="35"/>
      <c r="G29" s="54">
        <v>-1115</v>
      </c>
      <c r="H29" s="35"/>
      <c r="I29" s="54">
        <v>2748</v>
      </c>
      <c r="J29" s="35"/>
      <c r="K29" s="54">
        <v>1048</v>
      </c>
      <c r="L29" s="34"/>
    </row>
    <row r="30" spans="5:12" ht="12.75">
      <c r="E30" s="54"/>
      <c r="F30" s="35"/>
      <c r="G30" s="54"/>
      <c r="H30" s="35"/>
      <c r="I30" s="54"/>
      <c r="J30" s="55"/>
      <c r="K30" s="54"/>
      <c r="L30" s="34"/>
    </row>
    <row r="31" spans="2:12" ht="12.75">
      <c r="B31" s="2" t="s">
        <v>28</v>
      </c>
      <c r="C31" s="2" t="s">
        <v>151</v>
      </c>
      <c r="E31" s="54">
        <v>0</v>
      </c>
      <c r="F31" s="55"/>
      <c r="G31" s="54">
        <v>0</v>
      </c>
      <c r="H31" s="35"/>
      <c r="I31" s="54">
        <v>0</v>
      </c>
      <c r="J31" s="55"/>
      <c r="K31" s="54">
        <v>0</v>
      </c>
      <c r="L31" s="34"/>
    </row>
    <row r="32" spans="5:12" ht="12.75">
      <c r="E32" s="54"/>
      <c r="F32" s="35"/>
      <c r="G32" s="54"/>
      <c r="H32" s="35"/>
      <c r="I32" s="54"/>
      <c r="J32" s="35"/>
      <c r="K32" s="54"/>
      <c r="L32" s="34"/>
    </row>
    <row r="33" spans="2:11" ht="12.75">
      <c r="B33" s="2" t="s">
        <v>152</v>
      </c>
      <c r="C33" s="2" t="s">
        <v>153</v>
      </c>
      <c r="E33" s="56"/>
      <c r="F33" s="3"/>
      <c r="G33" s="56"/>
      <c r="H33" s="3"/>
      <c r="I33" s="56"/>
      <c r="J33" s="3"/>
      <c r="K33" s="56"/>
    </row>
    <row r="34" spans="3:11" ht="12.75">
      <c r="C34" s="2" t="s">
        <v>146</v>
      </c>
      <c r="E34" s="56"/>
      <c r="F34" s="3"/>
      <c r="G34" s="56"/>
      <c r="H34" s="3"/>
      <c r="I34" s="56"/>
      <c r="J34" s="3"/>
      <c r="K34" s="56"/>
    </row>
    <row r="35" spans="3:11" ht="12.75">
      <c r="C35" s="2" t="s">
        <v>154</v>
      </c>
      <c r="E35" s="56"/>
      <c r="F35" s="3"/>
      <c r="G35" s="56"/>
      <c r="H35" s="3"/>
      <c r="I35" s="56"/>
      <c r="J35" s="3"/>
      <c r="K35" s="56"/>
    </row>
    <row r="36" spans="3:11" ht="12.75">
      <c r="C36" s="2" t="s">
        <v>155</v>
      </c>
      <c r="E36" s="56"/>
      <c r="F36" s="3"/>
      <c r="G36" s="56"/>
      <c r="H36" s="3"/>
      <c r="I36" s="56"/>
      <c r="J36" s="3"/>
      <c r="K36" s="56"/>
    </row>
    <row r="37" spans="3:11" ht="12.75">
      <c r="C37" s="2" t="s">
        <v>156</v>
      </c>
      <c r="E37" s="57">
        <f>+E25-E27-E29-E31</f>
        <v>17090</v>
      </c>
      <c r="F37" s="3"/>
      <c r="G37" s="54">
        <f>+G25-G27-G29</f>
        <v>13402</v>
      </c>
      <c r="H37" s="3"/>
      <c r="I37" s="57">
        <f>+I25-I27-I29-I31</f>
        <v>47669</v>
      </c>
      <c r="J37" s="3"/>
      <c r="K37" s="54">
        <f>+K25-K27-K29</f>
        <v>38953</v>
      </c>
    </row>
    <row r="38" spans="5:11" ht="12.75">
      <c r="E38" s="56"/>
      <c r="F38" s="3"/>
      <c r="G38" s="56"/>
      <c r="H38" s="3"/>
      <c r="I38" s="56"/>
      <c r="J38" s="3"/>
      <c r="K38" s="56"/>
    </row>
    <row r="39" spans="2:11" ht="12.75">
      <c r="B39" s="2" t="s">
        <v>157</v>
      </c>
      <c r="C39" s="2" t="s">
        <v>158</v>
      </c>
      <c r="E39" s="56"/>
      <c r="F39" s="3"/>
      <c r="G39" s="56"/>
      <c r="H39" s="3"/>
      <c r="I39" s="56"/>
      <c r="J39" s="3"/>
      <c r="K39" s="56"/>
    </row>
    <row r="40" spans="3:11" ht="12.75">
      <c r="C40" s="2" t="s">
        <v>159</v>
      </c>
      <c r="E40" s="56">
        <v>-69</v>
      </c>
      <c r="F40" s="3"/>
      <c r="G40" s="54">
        <v>-49</v>
      </c>
      <c r="H40" s="3"/>
      <c r="I40" s="56">
        <v>-95</v>
      </c>
      <c r="J40" s="3"/>
      <c r="K40" s="56">
        <v>123</v>
      </c>
    </row>
    <row r="41" spans="5:11" ht="12.75">
      <c r="E41" s="56"/>
      <c r="F41" s="3"/>
      <c r="G41" s="56"/>
      <c r="H41" s="3"/>
      <c r="I41" s="56"/>
      <c r="J41" s="3"/>
      <c r="K41" s="56"/>
    </row>
    <row r="42" spans="2:11" ht="12.75">
      <c r="B42" s="2" t="s">
        <v>160</v>
      </c>
      <c r="C42" s="2" t="s">
        <v>161</v>
      </c>
      <c r="E42" s="56"/>
      <c r="F42" s="3"/>
      <c r="G42" s="56"/>
      <c r="H42" s="3"/>
      <c r="I42" s="56"/>
      <c r="J42" s="3"/>
      <c r="K42" s="56"/>
    </row>
    <row r="43" spans="3:11" ht="12.75">
      <c r="C43" s="2" t="s">
        <v>162</v>
      </c>
      <c r="E43" s="57">
        <f>+E37+E40</f>
        <v>17021</v>
      </c>
      <c r="F43" s="3"/>
      <c r="G43" s="54">
        <f>+G37+G40</f>
        <v>13353</v>
      </c>
      <c r="H43" s="3"/>
      <c r="I43" s="57">
        <f>+I37+I40</f>
        <v>47574</v>
      </c>
      <c r="J43" s="3"/>
      <c r="K43" s="54">
        <f>+K37+K40</f>
        <v>39076</v>
      </c>
    </row>
    <row r="44" spans="5:11" ht="12.75">
      <c r="E44" s="56"/>
      <c r="F44" s="3"/>
      <c r="G44" s="54"/>
      <c r="H44" s="3"/>
      <c r="I44" s="56"/>
      <c r="J44" s="3"/>
      <c r="K44" s="56"/>
    </row>
    <row r="45" spans="2:11" ht="12.75">
      <c r="B45" s="2" t="s">
        <v>163</v>
      </c>
      <c r="C45" s="2" t="s">
        <v>164</v>
      </c>
      <c r="E45" s="56">
        <v>-8084</v>
      </c>
      <c r="F45" s="3"/>
      <c r="G45" s="54">
        <v>-299</v>
      </c>
      <c r="H45" s="3"/>
      <c r="I45" s="56">
        <v>-17322</v>
      </c>
      <c r="J45" s="3"/>
      <c r="K45" s="56">
        <v>-299</v>
      </c>
    </row>
    <row r="46" spans="5:11" ht="12.75">
      <c r="E46" s="56"/>
      <c r="F46" s="3"/>
      <c r="G46" s="56"/>
      <c r="H46" s="3"/>
      <c r="I46" s="56"/>
      <c r="J46" s="3"/>
      <c r="K46" s="56"/>
    </row>
    <row r="47" spans="2:11" ht="12.75">
      <c r="B47" s="2" t="s">
        <v>165</v>
      </c>
      <c r="C47" s="2" t="s">
        <v>165</v>
      </c>
      <c r="D47" s="2" t="s">
        <v>166</v>
      </c>
      <c r="E47" s="56"/>
      <c r="F47" s="3"/>
      <c r="G47" s="56"/>
      <c r="H47" s="3"/>
      <c r="I47" s="56"/>
      <c r="J47" s="3"/>
      <c r="K47" s="56"/>
    </row>
    <row r="48" spans="4:11" ht="12.75">
      <c r="D48" s="2" t="s">
        <v>167</v>
      </c>
      <c r="E48" s="57">
        <f>+E43+E45</f>
        <v>8937</v>
      </c>
      <c r="F48" s="3"/>
      <c r="G48" s="54">
        <f>+G43-G45</f>
        <v>13652</v>
      </c>
      <c r="H48" s="3"/>
      <c r="I48" s="57">
        <f>+I43+I45</f>
        <v>30252</v>
      </c>
      <c r="J48" s="3"/>
      <c r="K48" s="54">
        <f>+K43-K45</f>
        <v>39375</v>
      </c>
    </row>
    <row r="49" spans="5:11" ht="12.75">
      <c r="E49" s="56"/>
      <c r="F49" s="3"/>
      <c r="G49" s="56"/>
      <c r="H49" s="3"/>
      <c r="I49" s="56"/>
      <c r="J49" s="3"/>
      <c r="K49" s="56"/>
    </row>
    <row r="50" spans="3:11" ht="12.75">
      <c r="C50" s="2" t="s">
        <v>168</v>
      </c>
      <c r="D50" s="2" t="s">
        <v>169</v>
      </c>
      <c r="E50" s="56">
        <v>-2505</v>
      </c>
      <c r="F50" s="3"/>
      <c r="G50" s="54">
        <v>149</v>
      </c>
      <c r="H50" s="3"/>
      <c r="I50" s="56">
        <v>-8413</v>
      </c>
      <c r="J50" s="3"/>
      <c r="K50" s="56">
        <v>708</v>
      </c>
    </row>
    <row r="51" spans="5:11" ht="12.75">
      <c r="E51" s="56"/>
      <c r="F51" s="3"/>
      <c r="G51" s="56"/>
      <c r="H51" s="3"/>
      <c r="I51" s="56"/>
      <c r="J51" s="3"/>
      <c r="K51" s="56"/>
    </row>
    <row r="52" spans="2:11" ht="12.75">
      <c r="B52" s="2" t="s">
        <v>170</v>
      </c>
      <c r="C52" s="2" t="s">
        <v>166</v>
      </c>
      <c r="E52" s="56"/>
      <c r="F52" s="3"/>
      <c r="G52" s="56"/>
      <c r="H52" s="3"/>
      <c r="I52" s="56"/>
      <c r="J52" s="3"/>
      <c r="K52" s="56"/>
    </row>
    <row r="53" spans="3:11" ht="12.75">
      <c r="C53" s="2" t="s">
        <v>171</v>
      </c>
      <c r="E53" s="57">
        <v>6432</v>
      </c>
      <c r="F53" s="3"/>
      <c r="G53" s="54">
        <f>+G48+G50</f>
        <v>13801</v>
      </c>
      <c r="H53" s="3"/>
      <c r="I53" s="57">
        <f>+I48+I50</f>
        <v>21839</v>
      </c>
      <c r="J53" s="3"/>
      <c r="K53" s="57">
        <f>+K48+K50</f>
        <v>40083</v>
      </c>
    </row>
    <row r="54" spans="5:11" ht="12.75">
      <c r="E54" s="56"/>
      <c r="F54" s="3"/>
      <c r="G54" s="56"/>
      <c r="H54" s="3"/>
      <c r="I54" s="56"/>
      <c r="J54" s="3"/>
      <c r="K54" s="56"/>
    </row>
    <row r="55" spans="2:11" ht="12.75">
      <c r="B55" s="2" t="s">
        <v>172</v>
      </c>
      <c r="C55" s="2" t="s">
        <v>165</v>
      </c>
      <c r="D55" s="2" t="s">
        <v>173</v>
      </c>
      <c r="E55" s="56">
        <v>0</v>
      </c>
      <c r="F55" s="3"/>
      <c r="G55" s="54">
        <v>0</v>
      </c>
      <c r="H55" s="58"/>
      <c r="I55" s="56">
        <v>0</v>
      </c>
      <c r="J55" s="3"/>
      <c r="K55" s="56">
        <v>0</v>
      </c>
    </row>
    <row r="56" spans="3:11" ht="12.75">
      <c r="C56" s="2" t="s">
        <v>168</v>
      </c>
      <c r="D56" s="2" t="s">
        <v>169</v>
      </c>
      <c r="E56" s="56">
        <v>0</v>
      </c>
      <c r="F56" s="3"/>
      <c r="G56" s="54">
        <v>0</v>
      </c>
      <c r="H56" s="3"/>
      <c r="I56" s="56">
        <v>0</v>
      </c>
      <c r="J56" s="3"/>
      <c r="K56" s="56">
        <v>0</v>
      </c>
    </row>
    <row r="57" spans="3:11" ht="12.75">
      <c r="C57" s="2" t="s">
        <v>174</v>
      </c>
      <c r="D57" s="2" t="s">
        <v>175</v>
      </c>
      <c r="E57" s="56"/>
      <c r="F57" s="3"/>
      <c r="G57" s="56"/>
      <c r="H57" s="3"/>
      <c r="I57" s="56"/>
      <c r="J57" s="3"/>
      <c r="K57" s="56"/>
    </row>
    <row r="58" spans="4:11" ht="12.75">
      <c r="D58" s="2" t="s">
        <v>176</v>
      </c>
      <c r="E58" s="56">
        <v>0</v>
      </c>
      <c r="F58" s="3"/>
      <c r="G58" s="54">
        <v>0</v>
      </c>
      <c r="H58" s="3"/>
      <c r="I58" s="56">
        <v>0</v>
      </c>
      <c r="J58" s="3"/>
      <c r="K58" s="56">
        <v>0</v>
      </c>
    </row>
    <row r="59" spans="5:11" ht="12.75">
      <c r="E59" s="56"/>
      <c r="F59" s="3"/>
      <c r="G59" s="54"/>
      <c r="H59" s="3"/>
      <c r="I59" s="56"/>
      <c r="J59" s="3"/>
      <c r="K59" s="56"/>
    </row>
    <row r="60" spans="2:11" ht="12.75">
      <c r="B60" s="2" t="s">
        <v>177</v>
      </c>
      <c r="C60" s="2" t="s">
        <v>178</v>
      </c>
      <c r="E60" s="56"/>
      <c r="F60" s="3"/>
      <c r="G60" s="56"/>
      <c r="H60" s="3"/>
      <c r="I60" s="56"/>
      <c r="J60" s="3"/>
      <c r="K60" s="56"/>
    </row>
    <row r="61" spans="3:11" ht="12.75">
      <c r="C61" s="2" t="s">
        <v>179</v>
      </c>
      <c r="E61" s="56"/>
      <c r="F61" s="3"/>
      <c r="G61" s="56"/>
      <c r="H61" s="3"/>
      <c r="I61" s="56"/>
      <c r="J61" s="3"/>
      <c r="K61" s="56"/>
    </row>
    <row r="62" spans="3:11" ht="12.75">
      <c r="C62" s="2" t="s">
        <v>176</v>
      </c>
      <c r="E62" s="57">
        <f>+E53-E55-E56-E58</f>
        <v>6432</v>
      </c>
      <c r="F62" s="3"/>
      <c r="G62" s="54">
        <f>+G53</f>
        <v>13801</v>
      </c>
      <c r="H62" s="3"/>
      <c r="I62" s="57">
        <f>+I53-I55-I56-I58</f>
        <v>21839</v>
      </c>
      <c r="J62" s="3"/>
      <c r="K62" s="57">
        <f>+K53-K55-K56-K58</f>
        <v>40083</v>
      </c>
    </row>
    <row r="63" spans="5:11" ht="12.75">
      <c r="E63" s="56"/>
      <c r="F63" s="3"/>
      <c r="G63" s="56"/>
      <c r="H63" s="3"/>
      <c r="I63" s="56"/>
      <c r="J63" s="3"/>
      <c r="K63" s="56"/>
    </row>
    <row r="64" spans="1:11" ht="12.75">
      <c r="A64" s="2">
        <v>3</v>
      </c>
      <c r="B64" s="2" t="s">
        <v>22</v>
      </c>
      <c r="C64" s="2" t="s">
        <v>180</v>
      </c>
      <c r="E64" s="59"/>
      <c r="F64" s="3"/>
      <c r="G64" s="56"/>
      <c r="H64" s="3"/>
      <c r="I64" s="59"/>
      <c r="J64" s="3"/>
      <c r="K64" s="56"/>
    </row>
    <row r="65" spans="3:11" ht="12.75">
      <c r="C65" s="2" t="s">
        <v>181</v>
      </c>
      <c r="E65" s="59"/>
      <c r="F65" s="3"/>
      <c r="G65" s="56"/>
      <c r="H65" s="3"/>
      <c r="I65" s="59"/>
      <c r="J65" s="3"/>
      <c r="K65" s="56"/>
    </row>
    <row r="66" spans="3:11" ht="12.75">
      <c r="C66" s="2" t="s">
        <v>182</v>
      </c>
      <c r="E66" s="59"/>
      <c r="F66" s="3"/>
      <c r="G66" s="56"/>
      <c r="H66" s="3"/>
      <c r="I66" s="59"/>
      <c r="J66" s="3"/>
      <c r="K66" s="56"/>
    </row>
    <row r="67" spans="5:11" ht="12.75">
      <c r="E67" s="59"/>
      <c r="F67" s="3"/>
      <c r="G67" s="56"/>
      <c r="H67" s="3"/>
      <c r="I67" s="59"/>
      <c r="J67" s="3"/>
      <c r="K67" s="56"/>
    </row>
    <row r="68" spans="3:11" ht="12.75">
      <c r="C68" s="2" t="s">
        <v>165</v>
      </c>
      <c r="D68" s="2" t="s">
        <v>183</v>
      </c>
      <c r="E68" s="60">
        <v>5.42</v>
      </c>
      <c r="F68" s="3"/>
      <c r="G68" s="61">
        <v>15.03</v>
      </c>
      <c r="H68" s="3"/>
      <c r="I68" s="60">
        <v>20.52</v>
      </c>
      <c r="J68" s="59"/>
      <c r="K68" s="61">
        <v>44.06</v>
      </c>
    </row>
    <row r="69" spans="5:11" ht="12.75">
      <c r="E69" s="59"/>
      <c r="F69" s="3"/>
      <c r="G69" s="62"/>
      <c r="H69" s="3"/>
      <c r="I69" s="60"/>
      <c r="J69" s="59"/>
      <c r="K69" s="62"/>
    </row>
    <row r="70" spans="3:11" ht="12.75">
      <c r="C70" s="2" t="s">
        <v>168</v>
      </c>
      <c r="D70" s="2" t="s">
        <v>184</v>
      </c>
      <c r="E70" s="60">
        <v>4.84</v>
      </c>
      <c r="F70" s="3"/>
      <c r="G70" s="61">
        <v>11.89</v>
      </c>
      <c r="H70" s="3"/>
      <c r="I70" s="60">
        <v>17.03</v>
      </c>
      <c r="J70" s="59"/>
      <c r="K70" s="61">
        <v>35.65</v>
      </c>
    </row>
    <row r="71" spans="5:11" ht="12.75">
      <c r="E71" s="59"/>
      <c r="F71" s="3"/>
      <c r="G71" s="62"/>
      <c r="H71" s="3"/>
      <c r="I71" s="59"/>
      <c r="J71" s="3"/>
      <c r="K71" s="62"/>
    </row>
    <row r="72" spans="1:12" ht="12.75">
      <c r="A72" s="2">
        <v>4</v>
      </c>
      <c r="B72" s="2" t="s">
        <v>22</v>
      </c>
      <c r="C72" s="2" t="s">
        <v>185</v>
      </c>
      <c r="E72" s="72" t="s">
        <v>186</v>
      </c>
      <c r="F72" s="35"/>
      <c r="G72" s="61">
        <v>5</v>
      </c>
      <c r="H72" s="35"/>
      <c r="I72" s="72" t="s">
        <v>186</v>
      </c>
      <c r="J72" s="55"/>
      <c r="K72" s="61">
        <v>10</v>
      </c>
      <c r="L72" s="34"/>
    </row>
    <row r="73" spans="5:12" ht="12.75">
      <c r="E73" s="72"/>
      <c r="F73" s="35"/>
      <c r="G73" s="61"/>
      <c r="H73" s="35"/>
      <c r="I73" s="72"/>
      <c r="J73" s="55"/>
      <c r="K73" s="61"/>
      <c r="L73" s="34"/>
    </row>
    <row r="74" spans="5:12" ht="12.75">
      <c r="E74" s="63"/>
      <c r="F74" s="64"/>
      <c r="G74" s="54"/>
      <c r="H74" s="35"/>
      <c r="I74" s="63"/>
      <c r="J74" s="35"/>
      <c r="K74" s="65"/>
      <c r="L74" s="34"/>
    </row>
    <row r="75" spans="2:12" ht="12.75">
      <c r="B75" s="2" t="s">
        <v>24</v>
      </c>
      <c r="C75" s="2" t="s">
        <v>187</v>
      </c>
      <c r="E75" s="66" t="s">
        <v>188</v>
      </c>
      <c r="F75" s="35"/>
      <c r="G75" s="54" t="s">
        <v>188</v>
      </c>
      <c r="H75" s="67"/>
      <c r="I75" s="66" t="s">
        <v>188</v>
      </c>
      <c r="J75" s="35"/>
      <c r="K75" s="54" t="s">
        <v>189</v>
      </c>
      <c r="L75" s="53"/>
    </row>
    <row r="76" spans="5:12" ht="12.75">
      <c r="E76" s="67"/>
      <c r="F76" s="35"/>
      <c r="G76" s="58"/>
      <c r="H76" s="67"/>
      <c r="I76" s="35"/>
      <c r="J76" s="35"/>
      <c r="K76" s="58"/>
      <c r="L76" s="53"/>
    </row>
    <row r="77" spans="6:12" ht="12.75">
      <c r="F77" s="67" t="s">
        <v>190</v>
      </c>
      <c r="G77" s="58"/>
      <c r="H77" s="67"/>
      <c r="I77" s="35"/>
      <c r="J77" s="58" t="s">
        <v>191</v>
      </c>
      <c r="K77" s="58"/>
      <c r="L77" s="53"/>
    </row>
    <row r="78" spans="5:12" ht="12.75">
      <c r="E78" s="67"/>
      <c r="F78" s="68" t="s">
        <v>97</v>
      </c>
      <c r="G78" s="67"/>
      <c r="H78" s="67"/>
      <c r="I78" s="35"/>
      <c r="J78" s="58" t="s">
        <v>98</v>
      </c>
      <c r="K78" s="67"/>
      <c r="L78" s="53"/>
    </row>
    <row r="79" spans="1:12" ht="12.75">
      <c r="A79" s="2">
        <v>5</v>
      </c>
      <c r="C79" s="2" t="s">
        <v>192</v>
      </c>
      <c r="E79" s="67"/>
      <c r="F79" s="69">
        <v>1.32</v>
      </c>
      <c r="G79" s="69"/>
      <c r="H79" s="69"/>
      <c r="I79" s="69"/>
      <c r="J79" s="69">
        <v>2.01</v>
      </c>
      <c r="L79" s="53"/>
    </row>
    <row r="80" spans="5:13" ht="12.75">
      <c r="E80" s="67"/>
      <c r="F80" s="67"/>
      <c r="G80" s="67"/>
      <c r="H80" s="53"/>
      <c r="I80" s="34"/>
      <c r="J80" s="34"/>
      <c r="K80" s="53"/>
      <c r="L80" s="53"/>
      <c r="M80" s="53"/>
    </row>
    <row r="81" spans="5:12" ht="12.75">
      <c r="E81" s="58"/>
      <c r="F81" s="35"/>
      <c r="G81" s="35"/>
      <c r="H81" s="34"/>
      <c r="I81" s="34"/>
      <c r="J81" s="34"/>
      <c r="K81" s="34"/>
      <c r="L81" s="34"/>
    </row>
    <row r="82" spans="5:12" ht="12.75">
      <c r="E82" s="58"/>
      <c r="F82" s="35"/>
      <c r="G82" s="35"/>
      <c r="H82" s="34"/>
      <c r="I82" s="34"/>
      <c r="J82" s="34"/>
      <c r="K82" s="35"/>
      <c r="L82" s="35"/>
    </row>
    <row r="83" spans="5:12" ht="12.75">
      <c r="E83" s="58"/>
      <c r="F83" s="35"/>
      <c r="G83" s="35"/>
      <c r="H83" s="34"/>
      <c r="I83" s="34"/>
      <c r="J83" s="34"/>
      <c r="K83" s="35"/>
      <c r="L83" s="35"/>
    </row>
    <row r="84" spans="5:12" ht="12.75">
      <c r="E84" s="58"/>
      <c r="F84" s="35"/>
      <c r="G84" s="35"/>
      <c r="H84" s="34"/>
      <c r="I84" s="34"/>
      <c r="J84" s="34"/>
      <c r="K84" s="35"/>
      <c r="L84" s="35"/>
    </row>
    <row r="85" spans="5:12" ht="12.75">
      <c r="E85" s="58"/>
      <c r="F85" s="35"/>
      <c r="G85" s="35"/>
      <c r="H85" s="34"/>
      <c r="I85" s="34"/>
      <c r="J85" s="34"/>
      <c r="K85" s="35"/>
      <c r="L85" s="35"/>
    </row>
    <row r="86" spans="5:12" ht="12.75">
      <c r="E86" s="58"/>
      <c r="F86" s="35"/>
      <c r="G86" s="35"/>
      <c r="H86" s="34"/>
      <c r="I86" s="34"/>
      <c r="J86" s="34"/>
      <c r="K86" s="35"/>
      <c r="L86" s="35"/>
    </row>
    <row r="87" spans="5:12" ht="12.75">
      <c r="E87" s="58"/>
      <c r="F87" s="35"/>
      <c r="G87" s="35"/>
      <c r="H87" s="34"/>
      <c r="I87" s="34"/>
      <c r="J87" s="34"/>
      <c r="K87" s="35"/>
      <c r="L87" s="35"/>
    </row>
    <row r="88" spans="5:12" ht="12.75">
      <c r="E88" s="58"/>
      <c r="F88" s="35"/>
      <c r="G88" s="35"/>
      <c r="H88" s="34"/>
      <c r="I88" s="34"/>
      <c r="J88" s="34"/>
      <c r="K88" s="35"/>
      <c r="L88" s="35"/>
    </row>
    <row r="89" spans="5:12" ht="12.75">
      <c r="E89" s="58"/>
      <c r="F89" s="35"/>
      <c r="G89" s="35"/>
      <c r="H89" s="34"/>
      <c r="I89" s="34"/>
      <c r="J89" s="34"/>
      <c r="K89" s="35"/>
      <c r="L89" s="35"/>
    </row>
    <row r="90" spans="5:12" ht="12.75">
      <c r="E90" s="58"/>
      <c r="F90" s="35"/>
      <c r="G90" s="35"/>
      <c r="H90" s="34"/>
      <c r="I90" s="34"/>
      <c r="J90" s="34"/>
      <c r="K90" s="35"/>
      <c r="L90" s="35"/>
    </row>
    <row r="91" spans="5:12" ht="12.75">
      <c r="E91" s="58"/>
      <c r="F91" s="35"/>
      <c r="G91" s="35"/>
      <c r="H91" s="34"/>
      <c r="I91" s="34"/>
      <c r="J91" s="34"/>
      <c r="K91" s="35"/>
      <c r="L91" s="34"/>
    </row>
    <row r="92" spans="5:12" ht="12.75">
      <c r="E92" s="58"/>
      <c r="F92" s="35"/>
      <c r="G92" s="35"/>
      <c r="H92" s="34"/>
      <c r="I92" s="34"/>
      <c r="J92" s="34"/>
      <c r="K92" s="34"/>
      <c r="L92" s="34"/>
    </row>
    <row r="93" spans="5:12" ht="12.75">
      <c r="E93" s="36"/>
      <c r="F93" s="34"/>
      <c r="G93" s="34"/>
      <c r="H93" s="34"/>
      <c r="I93" s="34"/>
      <c r="J93" s="34"/>
      <c r="K93" s="35"/>
      <c r="L93" s="35"/>
    </row>
    <row r="94" spans="5:12" ht="12.75">
      <c r="E94" s="58"/>
      <c r="F94" s="34"/>
      <c r="G94" s="35"/>
      <c r="H94" s="34"/>
      <c r="I94" s="34"/>
      <c r="J94" s="34"/>
      <c r="K94" s="35"/>
      <c r="L94" s="35"/>
    </row>
    <row r="95" spans="5:12" ht="12.75">
      <c r="E95" s="58"/>
      <c r="F95" s="34"/>
      <c r="G95" s="35"/>
      <c r="H95" s="34"/>
      <c r="I95" s="34"/>
      <c r="J95" s="34"/>
      <c r="K95" s="34"/>
      <c r="L95" s="34"/>
    </row>
    <row r="96" spans="5:12" ht="12.75">
      <c r="E96" s="70"/>
      <c r="F96" s="34"/>
      <c r="G96" s="71"/>
      <c r="H96" s="34"/>
      <c r="I96" s="34"/>
      <c r="J96" s="34"/>
      <c r="K96" s="35"/>
      <c r="L96" s="35"/>
    </row>
    <row r="97" spans="5:12" ht="12.75">
      <c r="E97" s="36"/>
      <c r="F97" s="34"/>
      <c r="G97" s="34"/>
      <c r="H97" s="34"/>
      <c r="I97" s="34"/>
      <c r="J97" s="34"/>
      <c r="K97" s="35"/>
      <c r="L97" s="35"/>
    </row>
    <row r="98" spans="5:12" ht="12.75">
      <c r="E98" s="36"/>
      <c r="F98" s="34"/>
      <c r="G98" s="34"/>
      <c r="H98" s="34"/>
      <c r="I98" s="34"/>
      <c r="J98" s="34"/>
      <c r="K98" s="35"/>
      <c r="L98" s="34"/>
    </row>
    <row r="99" spans="5:12" ht="12.75">
      <c r="E99" s="58"/>
      <c r="F99" s="35"/>
      <c r="G99" s="35"/>
      <c r="H99" s="34"/>
      <c r="I99" s="34"/>
      <c r="J99" s="34"/>
      <c r="K99" s="35"/>
      <c r="L99" s="35"/>
    </row>
    <row r="100" spans="5:12" ht="12.75">
      <c r="E100" s="58"/>
      <c r="F100" s="35"/>
      <c r="G100" s="35"/>
      <c r="H100" s="34"/>
      <c r="I100" s="34"/>
      <c r="J100" s="34"/>
      <c r="K100" s="71"/>
      <c r="L100" s="34"/>
    </row>
    <row r="101" spans="5:12" ht="12.75">
      <c r="E101" s="58"/>
      <c r="F101" s="35"/>
      <c r="G101" s="35"/>
      <c r="H101" s="34"/>
      <c r="I101" s="34"/>
      <c r="J101" s="34"/>
      <c r="K101" s="34"/>
      <c r="L101" s="34"/>
    </row>
    <row r="102" spans="5:12" ht="12.75">
      <c r="E102" s="58"/>
      <c r="F102" s="35"/>
      <c r="G102" s="35"/>
      <c r="H102" s="34"/>
      <c r="I102" s="34"/>
      <c r="J102" s="34"/>
      <c r="K102" s="35"/>
      <c r="L102" s="35"/>
    </row>
    <row r="103" spans="5:12" ht="12.75">
      <c r="E103" s="58"/>
      <c r="F103" s="35"/>
      <c r="G103" s="35"/>
      <c r="H103" s="34"/>
      <c r="I103" s="34"/>
      <c r="J103" s="34"/>
      <c r="K103" s="55"/>
      <c r="L103" s="55"/>
    </row>
    <row r="104" spans="5:12" ht="12.75">
      <c r="E104" s="58"/>
      <c r="F104" s="35"/>
      <c r="G104" s="35"/>
      <c r="H104" s="34"/>
      <c r="I104" s="34"/>
      <c r="J104" s="34"/>
      <c r="K104" s="55"/>
      <c r="L104" s="55"/>
    </row>
    <row r="105" spans="5:12" ht="12.75">
      <c r="E105" s="58"/>
      <c r="F105" s="35"/>
      <c r="G105" s="35"/>
      <c r="H105" s="34"/>
      <c r="I105" s="34"/>
      <c r="J105" s="34"/>
      <c r="K105" s="35"/>
      <c r="L105" s="35"/>
    </row>
    <row r="106" spans="5:12" ht="12.75">
      <c r="E106" s="58"/>
      <c r="F106" s="35"/>
      <c r="G106" s="35"/>
      <c r="H106" s="34"/>
      <c r="I106" s="34"/>
      <c r="J106" s="34"/>
      <c r="K106" s="35"/>
      <c r="L106" s="35"/>
    </row>
    <row r="107" spans="5:12" ht="12.75">
      <c r="E107" s="58"/>
      <c r="F107" s="35"/>
      <c r="G107" s="35"/>
      <c r="H107" s="34"/>
      <c r="I107" s="34"/>
      <c r="J107" s="34"/>
      <c r="K107" s="35"/>
      <c r="L107" s="35"/>
    </row>
    <row r="108" spans="5:12" ht="12.75">
      <c r="E108" s="63"/>
      <c r="F108" s="55"/>
      <c r="G108" s="55"/>
      <c r="H108" s="34"/>
      <c r="I108" s="34"/>
      <c r="J108" s="34"/>
      <c r="K108" s="35"/>
      <c r="L108" s="35"/>
    </row>
    <row r="109" spans="5:12" ht="12.75">
      <c r="E109" s="58"/>
      <c r="F109" s="35"/>
      <c r="G109" s="35"/>
      <c r="H109" s="34"/>
      <c r="I109" s="34"/>
      <c r="J109" s="34"/>
      <c r="K109" s="35"/>
      <c r="L109" s="35"/>
    </row>
    <row r="110" spans="5:12" ht="12.75">
      <c r="E110" s="58"/>
      <c r="F110" s="35"/>
      <c r="G110" s="35"/>
      <c r="H110" s="34"/>
      <c r="I110" s="34"/>
      <c r="J110" s="34"/>
      <c r="K110" s="35"/>
      <c r="L110" s="35"/>
    </row>
    <row r="111" spans="5:12" ht="12.75">
      <c r="E111" s="58"/>
      <c r="F111" s="35"/>
      <c r="G111" s="35"/>
      <c r="H111" s="34"/>
      <c r="I111" s="34"/>
      <c r="J111" s="34"/>
      <c r="K111" s="35"/>
      <c r="L111" s="35"/>
    </row>
    <row r="112" spans="5:12" ht="12.75">
      <c r="E112" s="58"/>
      <c r="F112" s="35"/>
      <c r="G112" s="35"/>
      <c r="H112" s="34"/>
      <c r="I112" s="34"/>
      <c r="J112" s="34"/>
      <c r="K112" s="35"/>
      <c r="L112" s="35"/>
    </row>
    <row r="113" spans="5:12" ht="12.75">
      <c r="E113" s="58"/>
      <c r="F113" s="35"/>
      <c r="G113" s="35"/>
      <c r="H113" s="34"/>
      <c r="I113" s="34"/>
      <c r="J113" s="34"/>
      <c r="K113" s="35"/>
      <c r="L113" s="35"/>
    </row>
    <row r="114" spans="5:12" ht="12.75">
      <c r="E114" s="58"/>
      <c r="F114" s="35"/>
      <c r="G114" s="35"/>
      <c r="H114" s="34"/>
      <c r="I114" s="34"/>
      <c r="J114" s="34"/>
      <c r="K114" s="35"/>
      <c r="L114" s="35"/>
    </row>
    <row r="115" spans="5:12" ht="12.75">
      <c r="E115" s="58"/>
      <c r="F115" s="35"/>
      <c r="G115" s="35"/>
      <c r="H115" s="34"/>
      <c r="I115" s="34"/>
      <c r="J115" s="34"/>
      <c r="K115" s="34"/>
      <c r="L115" s="34"/>
    </row>
    <row r="116" spans="5:12" ht="12.75">
      <c r="E116" s="63"/>
      <c r="F116" s="55"/>
      <c r="G116" s="55"/>
      <c r="H116" s="34"/>
      <c r="I116" s="34"/>
      <c r="J116" s="34"/>
      <c r="K116" s="34"/>
      <c r="L116" s="34"/>
    </row>
    <row r="117" spans="5:7" ht="12.75">
      <c r="E117" s="59"/>
      <c r="F117" s="3"/>
      <c r="G117" s="3"/>
    </row>
    <row r="118" spans="5:7" ht="12.75">
      <c r="E118" s="59"/>
      <c r="F118" s="3"/>
      <c r="G118" s="3"/>
    </row>
  </sheetData>
  <mergeCells count="2">
    <mergeCell ref="E72:E73"/>
    <mergeCell ref="I72:I73"/>
  </mergeCells>
  <printOptions horizontalCentered="1" verticalCentered="1"/>
  <pageMargins left="0.3937007874015748" right="0.3937007874015748" top="0.3937007874015748" bottom="0.3937007874015748" header="0" footer="0"/>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H60"/>
  <sheetViews>
    <sheetView zoomScaleSheetLayoutView="75" workbookViewId="0" topLeftCell="A35">
      <selection activeCell="A42" sqref="A42"/>
    </sheetView>
  </sheetViews>
  <sheetFormatPr defaultColWidth="9.140625" defaultRowHeight="12.75"/>
  <cols>
    <col min="1" max="1" width="4.140625" style="2" customWidth="1"/>
    <col min="2" max="2" width="3.8515625" style="2" customWidth="1"/>
    <col min="3" max="3" width="38.8515625" style="2" customWidth="1"/>
    <col min="4" max="4" width="15.7109375" style="3" customWidth="1"/>
    <col min="5" max="5" width="6.28125" style="2" customWidth="1"/>
    <col min="6" max="6" width="15.7109375" style="3" customWidth="1"/>
    <col min="7" max="16384" width="9.140625" style="2" customWidth="1"/>
  </cols>
  <sheetData>
    <row r="1" ht="12.75">
      <c r="A1" s="1" t="s">
        <v>87</v>
      </c>
    </row>
    <row r="3" ht="12.75">
      <c r="A3" s="1" t="s">
        <v>88</v>
      </c>
    </row>
    <row r="5" ht="12.75">
      <c r="A5" s="41" t="s">
        <v>89</v>
      </c>
    </row>
    <row r="6" ht="12.75">
      <c r="A6" s="1"/>
    </row>
    <row r="7" spans="4:6" ht="12.75">
      <c r="D7" s="42" t="s">
        <v>90</v>
      </c>
      <c r="E7" s="43"/>
      <c r="F7" s="42" t="s">
        <v>90</v>
      </c>
    </row>
    <row r="8" spans="4:6" ht="12.75">
      <c r="D8" s="42" t="s">
        <v>91</v>
      </c>
      <c r="E8" s="43"/>
      <c r="F8" s="42" t="s">
        <v>92</v>
      </c>
    </row>
    <row r="9" spans="4:6" ht="12.75">
      <c r="D9" s="42" t="s">
        <v>93</v>
      </c>
      <c r="E9" s="43"/>
      <c r="F9" s="42" t="s">
        <v>94</v>
      </c>
    </row>
    <row r="10" spans="4:6" ht="12.75">
      <c r="D10" s="42" t="s">
        <v>95</v>
      </c>
      <c r="E10" s="43"/>
      <c r="F10" s="42" t="s">
        <v>96</v>
      </c>
    </row>
    <row r="11" spans="4:6" ht="12.75">
      <c r="D11" s="44" t="s">
        <v>97</v>
      </c>
      <c r="E11" s="45"/>
      <c r="F11" s="46" t="s">
        <v>98</v>
      </c>
    </row>
    <row r="12" spans="4:6" ht="12.75">
      <c r="D12" s="46" t="s">
        <v>99</v>
      </c>
      <c r="E12" s="45"/>
      <c r="F12" s="46" t="s">
        <v>99</v>
      </c>
    </row>
    <row r="13" spans="1:8" ht="12.75">
      <c r="A13" s="2">
        <v>1</v>
      </c>
      <c r="B13" s="2" t="s">
        <v>100</v>
      </c>
      <c r="D13" s="3">
        <v>26819</v>
      </c>
      <c r="F13" s="3">
        <v>37530</v>
      </c>
      <c r="H13" s="47"/>
    </row>
    <row r="14" spans="1:8" ht="12.75">
      <c r="A14" s="2">
        <v>2</v>
      </c>
      <c r="B14" s="2" t="s">
        <v>101</v>
      </c>
      <c r="D14" s="3">
        <v>15157</v>
      </c>
      <c r="F14" s="3">
        <v>0</v>
      </c>
      <c r="H14" s="47"/>
    </row>
    <row r="15" spans="1:6" ht="12.75">
      <c r="A15" s="2">
        <v>3</v>
      </c>
      <c r="B15" s="2" t="s">
        <v>102</v>
      </c>
      <c r="D15" s="3">
        <v>51</v>
      </c>
      <c r="F15" s="3">
        <v>1623</v>
      </c>
    </row>
    <row r="16" spans="1:6" ht="12.75">
      <c r="A16" s="2">
        <v>4</v>
      </c>
      <c r="B16" s="2" t="s">
        <v>103</v>
      </c>
      <c r="D16" s="3">
        <v>2846</v>
      </c>
      <c r="F16" s="3">
        <v>40</v>
      </c>
    </row>
    <row r="17" spans="1:6" ht="12.75">
      <c r="A17" s="2">
        <v>5</v>
      </c>
      <c r="B17" s="2" t="s">
        <v>104</v>
      </c>
      <c r="D17" s="3">
        <v>0</v>
      </c>
      <c r="F17" s="3">
        <v>186</v>
      </c>
    </row>
    <row r="20" spans="1:2" ht="12.75">
      <c r="A20" s="2">
        <v>6</v>
      </c>
      <c r="B20" s="2" t="s">
        <v>105</v>
      </c>
    </row>
    <row r="21" spans="3:6" ht="12.75">
      <c r="C21" s="48" t="s">
        <v>106</v>
      </c>
      <c r="D21" s="3">
        <v>1778</v>
      </c>
      <c r="F21" s="3">
        <v>83</v>
      </c>
    </row>
    <row r="22" spans="3:6" ht="12.75">
      <c r="C22" s="48" t="s">
        <v>107</v>
      </c>
      <c r="D22" s="3">
        <v>85440</v>
      </c>
      <c r="F22" s="3">
        <v>73153</v>
      </c>
    </row>
    <row r="23" spans="3:6" ht="12.75">
      <c r="C23" s="48" t="s">
        <v>108</v>
      </c>
      <c r="D23" s="3">
        <v>0</v>
      </c>
      <c r="F23" s="3">
        <v>0</v>
      </c>
    </row>
    <row r="24" spans="3:6" ht="12.75">
      <c r="C24" s="48" t="s">
        <v>109</v>
      </c>
      <c r="D24" s="3">
        <v>7048</v>
      </c>
      <c r="F24" s="3">
        <v>2692</v>
      </c>
    </row>
    <row r="25" ht="12.75">
      <c r="C25" s="48" t="s">
        <v>110</v>
      </c>
    </row>
    <row r="26" spans="3:6" ht="12.75">
      <c r="C26" s="48" t="s">
        <v>111</v>
      </c>
      <c r="D26" s="3">
        <v>3133</v>
      </c>
      <c r="F26" s="3">
        <v>4805</v>
      </c>
    </row>
    <row r="27" spans="3:6" ht="12.75">
      <c r="C27" s="48" t="s">
        <v>112</v>
      </c>
      <c r="D27" s="3">
        <v>137733</v>
      </c>
      <c r="F27" s="3">
        <v>94877</v>
      </c>
    </row>
    <row r="28" spans="3:6" ht="12.75">
      <c r="C28" s="48" t="s">
        <v>113</v>
      </c>
      <c r="D28" s="3">
        <v>3177</v>
      </c>
      <c r="F28" s="3">
        <v>2391</v>
      </c>
    </row>
    <row r="29" spans="3:6" ht="12.75">
      <c r="C29" s="48" t="s">
        <v>114</v>
      </c>
      <c r="D29" s="49">
        <v>16602</v>
      </c>
      <c r="F29" s="49">
        <v>10476</v>
      </c>
    </row>
    <row r="30" spans="4:7" ht="12.75">
      <c r="D30" s="3">
        <f>SUM(D21:D29)</f>
        <v>254911</v>
      </c>
      <c r="F30" s="3">
        <f>SUM(F21:F29)</f>
        <v>188477</v>
      </c>
      <c r="G30" s="47"/>
    </row>
    <row r="32" spans="1:2" ht="12.75">
      <c r="A32" s="2">
        <v>7</v>
      </c>
      <c r="B32" s="2" t="s">
        <v>115</v>
      </c>
    </row>
    <row r="33" spans="3:6" ht="12.75">
      <c r="C33" s="48" t="s">
        <v>35</v>
      </c>
      <c r="D33" s="3">
        <v>28878</v>
      </c>
      <c r="F33" s="3">
        <v>15094</v>
      </c>
    </row>
    <row r="34" spans="3:6" ht="12.75">
      <c r="C34" s="48" t="s">
        <v>116</v>
      </c>
      <c r="D34" s="3">
        <v>43221</v>
      </c>
      <c r="F34" s="3">
        <v>50906</v>
      </c>
    </row>
    <row r="35" spans="3:6" ht="12.75">
      <c r="C35" s="48" t="s">
        <v>117</v>
      </c>
      <c r="D35" s="3">
        <v>4674</v>
      </c>
      <c r="F35" s="3">
        <v>12479</v>
      </c>
    </row>
    <row r="36" spans="3:6" ht="12.75">
      <c r="C36" s="48" t="s">
        <v>118</v>
      </c>
      <c r="D36" s="3">
        <v>13838</v>
      </c>
      <c r="F36" s="3">
        <v>701</v>
      </c>
    </row>
    <row r="37" spans="3:6" ht="12.75">
      <c r="C37" s="48" t="s">
        <v>119</v>
      </c>
      <c r="D37" s="3">
        <v>21098</v>
      </c>
      <c r="F37" s="3">
        <v>1980</v>
      </c>
    </row>
    <row r="38" spans="3:6" ht="12.75">
      <c r="C38" s="48" t="s">
        <v>120</v>
      </c>
      <c r="D38" s="49">
        <v>0</v>
      </c>
      <c r="F38" s="49">
        <v>4475</v>
      </c>
    </row>
    <row r="39" spans="4:6" ht="12.75">
      <c r="D39" s="3">
        <f>SUM(D33:D38)</f>
        <v>111709</v>
      </c>
      <c r="F39" s="3">
        <f>SUM(F33:F38)</f>
        <v>85635</v>
      </c>
    </row>
    <row r="41" spans="1:6" ht="12.75">
      <c r="A41" s="2">
        <v>8</v>
      </c>
      <c r="B41" s="2" t="s">
        <v>121</v>
      </c>
      <c r="D41" s="49">
        <f>+D30-D39</f>
        <v>143202</v>
      </c>
      <c r="F41" s="49">
        <f>+F30-F39</f>
        <v>102842</v>
      </c>
    </row>
    <row r="42" spans="4:6" ht="12.75">
      <c r="D42" s="50">
        <f>+SUM(D13:D17)+D41</f>
        <v>188075</v>
      </c>
      <c r="F42" s="50">
        <f>+SUM(F13:F17)+F41</f>
        <v>142221</v>
      </c>
    </row>
    <row r="43" ht="12.75">
      <c r="B43" s="1"/>
    </row>
    <row r="44" spans="1:2" ht="12.75">
      <c r="A44" s="2">
        <v>9</v>
      </c>
      <c r="B44" s="2" t="s">
        <v>122</v>
      </c>
    </row>
    <row r="45" spans="2:6" ht="12.75">
      <c r="B45" s="2" t="s">
        <v>123</v>
      </c>
      <c r="D45" s="3">
        <v>94874</v>
      </c>
      <c r="F45" s="3">
        <v>55007</v>
      </c>
    </row>
    <row r="46" ht="12.75">
      <c r="B46" s="2" t="s">
        <v>124</v>
      </c>
    </row>
    <row r="47" spans="3:6" ht="12.75">
      <c r="C47" s="48" t="s">
        <v>125</v>
      </c>
      <c r="D47" s="3">
        <v>5915</v>
      </c>
      <c r="F47" s="3">
        <v>3097</v>
      </c>
    </row>
    <row r="48" spans="3:6" ht="12.75">
      <c r="C48" s="48" t="s">
        <v>126</v>
      </c>
      <c r="D48" s="3">
        <v>824</v>
      </c>
      <c r="F48" s="3">
        <v>824</v>
      </c>
    </row>
    <row r="49" spans="3:6" ht="12.75">
      <c r="C49" s="48" t="s">
        <v>127</v>
      </c>
      <c r="D49" s="3">
        <v>-758</v>
      </c>
      <c r="F49" s="3">
        <v>0</v>
      </c>
    </row>
    <row r="50" spans="3:6" ht="12.75">
      <c r="C50" s="48" t="s">
        <v>128</v>
      </c>
      <c r="D50" s="49">
        <v>24825</v>
      </c>
      <c r="F50" s="49">
        <v>51712</v>
      </c>
    </row>
    <row r="51" spans="4:6" ht="12.75">
      <c r="D51" s="3">
        <f>SUM(D45:D50)</f>
        <v>125680</v>
      </c>
      <c r="F51" s="3">
        <f>SUM(F45:F50)</f>
        <v>110640</v>
      </c>
    </row>
    <row r="53" spans="1:6" ht="12.75">
      <c r="A53" s="2">
        <v>10</v>
      </c>
      <c r="B53" s="2" t="s">
        <v>129</v>
      </c>
      <c r="D53" s="3">
        <v>6169</v>
      </c>
      <c r="F53" s="3">
        <v>2725</v>
      </c>
    </row>
    <row r="54" spans="1:6" ht="12.75">
      <c r="A54" s="2">
        <v>11</v>
      </c>
      <c r="B54" s="2" t="s">
        <v>40</v>
      </c>
      <c r="D54" s="3">
        <v>55000</v>
      </c>
      <c r="F54" s="3">
        <v>28193</v>
      </c>
    </row>
    <row r="55" spans="1:6" ht="12.75">
      <c r="A55" s="2">
        <v>12</v>
      </c>
      <c r="B55" s="2" t="s">
        <v>130</v>
      </c>
      <c r="D55" s="3">
        <v>1226</v>
      </c>
      <c r="F55" s="3">
        <v>663</v>
      </c>
    </row>
    <row r="56" spans="4:6" ht="12.75">
      <c r="D56" s="50">
        <f>SUM(D51:D55)</f>
        <v>188075</v>
      </c>
      <c r="F56" s="50">
        <f>SUM(F51:F55)</f>
        <v>142221</v>
      </c>
    </row>
    <row r="58" spans="1:6" ht="12.75">
      <c r="A58" s="2">
        <v>13</v>
      </c>
      <c r="B58" s="2" t="s">
        <v>131</v>
      </c>
      <c r="D58" s="3">
        <f>+(D51-D17)/D45*100</f>
        <v>132.47043447098258</v>
      </c>
      <c r="F58" s="3">
        <f>+(F51-F17)/F45*100</f>
        <v>200.7998981947752</v>
      </c>
    </row>
    <row r="60" ht="12.75">
      <c r="D60" s="51"/>
    </row>
  </sheetData>
  <printOptions horizontalCentered="1" verticalCentered="1"/>
  <pageMargins left="0.3937007874015748" right="0.3937007874015748" top="0.3937007874015748" bottom="0.3937007874015748" header="0" footer="0"/>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65"/>
  <sheetViews>
    <sheetView zoomScale="75" zoomScaleNormal="75" zoomScaleSheetLayoutView="100" workbookViewId="0" topLeftCell="A1">
      <selection activeCell="A1" sqref="A1"/>
    </sheetView>
  </sheetViews>
  <sheetFormatPr defaultColWidth="9.140625" defaultRowHeight="12.75"/>
  <cols>
    <col min="1" max="1" width="2.8515625" style="1" customWidth="1"/>
    <col min="2" max="2" width="5.140625" style="2" customWidth="1"/>
    <col min="3" max="3" width="17.140625" style="2" customWidth="1"/>
    <col min="4" max="4" width="11.57421875" style="3" customWidth="1"/>
    <col min="5" max="6" width="13.00390625" style="2" customWidth="1"/>
    <col min="7" max="7" width="12.7109375" style="2" customWidth="1"/>
    <col min="8" max="8" width="14.140625" style="2" customWidth="1"/>
    <col min="9" max="9" width="10.8515625" style="2" customWidth="1"/>
    <col min="10" max="10" width="7.28125" style="2" customWidth="1"/>
    <col min="11" max="11" width="10.140625" style="2" customWidth="1"/>
    <col min="12" max="16384" width="9.140625" style="2" customWidth="1"/>
  </cols>
  <sheetData>
    <row r="1" ht="12.75">
      <c r="A1" s="1" t="s">
        <v>0</v>
      </c>
    </row>
    <row r="3" spans="1:8" ht="12.75">
      <c r="A3" s="1">
        <v>1</v>
      </c>
      <c r="B3" s="75" t="s">
        <v>1</v>
      </c>
      <c r="C3" s="75"/>
      <c r="D3" s="75"/>
      <c r="E3" s="75"/>
      <c r="F3" s="75"/>
      <c r="G3" s="75"/>
      <c r="H3" s="75"/>
    </row>
    <row r="4" spans="2:8" ht="12.75">
      <c r="B4" s="75"/>
      <c r="C4" s="75"/>
      <c r="D4" s="75"/>
      <c r="E4" s="75"/>
      <c r="F4" s="75"/>
      <c r="G4" s="75"/>
      <c r="H4" s="75"/>
    </row>
    <row r="5" spans="2:8" ht="12.75">
      <c r="B5" s="75"/>
      <c r="C5" s="75"/>
      <c r="D5" s="75"/>
      <c r="E5" s="75"/>
      <c r="F5" s="75"/>
      <c r="G5" s="75"/>
      <c r="H5" s="75"/>
    </row>
    <row r="6" spans="2:8" ht="12.75">
      <c r="B6" s="4"/>
      <c r="C6" s="4"/>
      <c r="D6" s="4"/>
      <c r="E6" s="4"/>
      <c r="F6" s="4"/>
      <c r="G6" s="4"/>
      <c r="H6" s="4"/>
    </row>
    <row r="7" spans="1:2" ht="12.75">
      <c r="A7" s="1">
        <v>2</v>
      </c>
      <c r="B7" s="2" t="s">
        <v>2</v>
      </c>
    </row>
    <row r="9" spans="1:8" ht="12.75">
      <c r="A9" s="1">
        <v>3</v>
      </c>
      <c r="B9" s="5" t="s">
        <v>3</v>
      </c>
      <c r="C9" s="5"/>
      <c r="D9" s="5"/>
      <c r="E9" s="5"/>
      <c r="F9" s="5"/>
      <c r="G9" s="5"/>
      <c r="H9" s="5"/>
    </row>
    <row r="10" spans="2:8" ht="12.75">
      <c r="B10" s="6"/>
      <c r="C10" s="6"/>
      <c r="D10" s="6"/>
      <c r="E10" s="6"/>
      <c r="F10" s="6"/>
      <c r="G10" s="6"/>
      <c r="H10" s="6"/>
    </row>
    <row r="11" spans="1:8" ht="12.75">
      <c r="A11" s="1">
        <v>4</v>
      </c>
      <c r="B11" s="81" t="s">
        <v>4</v>
      </c>
      <c r="C11" s="81"/>
      <c r="D11" s="81"/>
      <c r="E11" s="81"/>
      <c r="F11" s="81"/>
      <c r="G11" s="81"/>
      <c r="H11" s="81"/>
    </row>
    <row r="12" spans="2:8" ht="12.75">
      <c r="B12" s="81"/>
      <c r="C12" s="81"/>
      <c r="D12" s="81"/>
      <c r="E12" s="81"/>
      <c r="F12" s="81"/>
      <c r="G12" s="81"/>
      <c r="H12" s="81"/>
    </row>
    <row r="13" spans="2:8" ht="12.75" customHeight="1">
      <c r="B13" s="7"/>
      <c r="C13" s="7"/>
      <c r="D13" s="2"/>
      <c r="E13" s="82" t="s">
        <v>5</v>
      </c>
      <c r="F13" s="82" t="s">
        <v>6</v>
      </c>
      <c r="G13" s="6"/>
      <c r="H13" s="7"/>
    </row>
    <row r="14" spans="2:8" ht="12.75" customHeight="1">
      <c r="B14" s="7"/>
      <c r="C14" s="7"/>
      <c r="D14" s="2"/>
      <c r="E14" s="82"/>
      <c r="F14" s="82"/>
      <c r="G14" s="8"/>
      <c r="H14" s="7"/>
    </row>
    <row r="15" spans="2:8" ht="12.75" customHeight="1">
      <c r="B15" s="7"/>
      <c r="C15" s="7"/>
      <c r="D15" s="2"/>
      <c r="E15" s="9" t="s">
        <v>7</v>
      </c>
      <c r="F15" s="9" t="s">
        <v>7</v>
      </c>
      <c r="G15" s="8"/>
      <c r="H15" s="7"/>
    </row>
    <row r="16" spans="2:8" ht="12.75">
      <c r="B16" s="75" t="s">
        <v>8</v>
      </c>
      <c r="C16" s="75"/>
      <c r="D16" s="2"/>
      <c r="E16" s="10">
        <v>-319800</v>
      </c>
      <c r="F16" s="10">
        <v>-319800</v>
      </c>
      <c r="G16" s="7"/>
      <c r="H16" s="7"/>
    </row>
    <row r="17" spans="2:8" ht="12.75" customHeight="1">
      <c r="B17" s="75" t="s">
        <v>9</v>
      </c>
      <c r="C17" s="79"/>
      <c r="D17" s="11"/>
      <c r="E17" s="10">
        <v>537158.26</v>
      </c>
      <c r="F17" s="12">
        <v>9932.56</v>
      </c>
      <c r="G17" s="7"/>
      <c r="H17" s="7"/>
    </row>
    <row r="18" spans="2:8" ht="12.75">
      <c r="B18" s="13"/>
      <c r="C18" s="13"/>
      <c r="D18" s="13"/>
      <c r="E18" s="13"/>
      <c r="F18" s="13"/>
      <c r="G18" s="13"/>
      <c r="H18" s="13"/>
    </row>
    <row r="19" spans="1:2" ht="12.75">
      <c r="A19" s="1">
        <v>5</v>
      </c>
      <c r="B19" s="2" t="s">
        <v>10</v>
      </c>
    </row>
    <row r="21" spans="1:2" ht="12.75">
      <c r="A21" s="1">
        <v>6</v>
      </c>
      <c r="B21" s="2" t="s">
        <v>11</v>
      </c>
    </row>
    <row r="23" spans="1:2" ht="12.75">
      <c r="A23" s="1">
        <v>7</v>
      </c>
      <c r="B23" s="2" t="s">
        <v>12</v>
      </c>
    </row>
    <row r="24" ht="12.75" customHeight="1"/>
    <row r="25" spans="1:8" ht="12.75" customHeight="1">
      <c r="A25" s="1">
        <v>8</v>
      </c>
      <c r="B25" s="80" t="s">
        <v>13</v>
      </c>
      <c r="C25" s="80"/>
      <c r="D25" s="80"/>
      <c r="E25" s="80"/>
      <c r="F25" s="80"/>
      <c r="G25" s="80"/>
      <c r="H25" s="80"/>
    </row>
    <row r="26" ht="12.75" customHeight="1"/>
    <row r="27" spans="1:8" ht="12.75" customHeight="1">
      <c r="A27" s="1">
        <v>9</v>
      </c>
      <c r="B27" s="78" t="s">
        <v>14</v>
      </c>
      <c r="C27" s="77"/>
      <c r="D27" s="77"/>
      <c r="E27" s="77"/>
      <c r="F27" s="77"/>
      <c r="G27" s="77"/>
      <c r="H27" s="77"/>
    </row>
    <row r="28" spans="2:8" ht="12.75" customHeight="1">
      <c r="B28" s="77"/>
      <c r="C28" s="77"/>
      <c r="D28" s="77"/>
      <c r="E28" s="77"/>
      <c r="F28" s="77"/>
      <c r="G28" s="77"/>
      <c r="H28" s="77"/>
    </row>
    <row r="29" spans="2:8" ht="12.75" customHeight="1">
      <c r="B29" s="77"/>
      <c r="C29" s="77"/>
      <c r="D29" s="77"/>
      <c r="E29" s="77"/>
      <c r="F29" s="77"/>
      <c r="G29" s="77"/>
      <c r="H29" s="77"/>
    </row>
    <row r="30" spans="2:8" ht="12.75" customHeight="1">
      <c r="B30" s="77"/>
      <c r="C30" s="77"/>
      <c r="D30" s="77"/>
      <c r="E30" s="77"/>
      <c r="F30" s="77"/>
      <c r="G30" s="77"/>
      <c r="H30" s="77"/>
    </row>
    <row r="31" spans="2:8" ht="12.75" customHeight="1">
      <c r="B31" s="77"/>
      <c r="C31" s="77"/>
      <c r="D31" s="77"/>
      <c r="E31" s="77"/>
      <c r="F31" s="77"/>
      <c r="G31" s="77"/>
      <c r="H31" s="77"/>
    </row>
    <row r="32" spans="2:8" ht="12.75" customHeight="1">
      <c r="B32" s="77"/>
      <c r="C32" s="77"/>
      <c r="D32" s="77"/>
      <c r="E32" s="77"/>
      <c r="F32" s="77"/>
      <c r="G32" s="77"/>
      <c r="H32" s="77"/>
    </row>
    <row r="33" spans="2:8" ht="12.75" customHeight="1">
      <c r="B33" s="77"/>
      <c r="C33" s="77"/>
      <c r="D33" s="77"/>
      <c r="E33" s="77"/>
      <c r="F33" s="77"/>
      <c r="G33" s="77"/>
      <c r="H33" s="77"/>
    </row>
    <row r="34" spans="2:8" ht="12.75" customHeight="1">
      <c r="B34" s="78" t="s">
        <v>15</v>
      </c>
      <c r="C34" s="77"/>
      <c r="D34" s="77"/>
      <c r="E34" s="77"/>
      <c r="F34" s="77"/>
      <c r="G34" s="77"/>
      <c r="H34" s="77"/>
    </row>
    <row r="35" spans="2:8" ht="12.75" customHeight="1">
      <c r="B35" s="77"/>
      <c r="C35" s="77"/>
      <c r="D35" s="77"/>
      <c r="E35" s="77"/>
      <c r="F35" s="77"/>
      <c r="G35" s="77"/>
      <c r="H35" s="77"/>
    </row>
    <row r="36" spans="2:8" ht="12.75" customHeight="1">
      <c r="B36" s="77"/>
      <c r="C36" s="77"/>
      <c r="D36" s="77"/>
      <c r="E36" s="77"/>
      <c r="F36" s="77"/>
      <c r="G36" s="77"/>
      <c r="H36" s="77"/>
    </row>
    <row r="37" spans="2:8" ht="12.75" customHeight="1">
      <c r="B37" s="4"/>
      <c r="C37" s="4"/>
      <c r="D37" s="4"/>
      <c r="E37" s="4"/>
      <c r="F37" s="4"/>
      <c r="G37" s="4"/>
      <c r="H37" s="4"/>
    </row>
    <row r="38" spans="2:8" ht="12.75" customHeight="1">
      <c r="B38" s="75" t="s">
        <v>16</v>
      </c>
      <c r="C38" s="75"/>
      <c r="D38" s="75"/>
      <c r="E38" s="75"/>
      <c r="F38" s="75"/>
      <c r="G38" s="75"/>
      <c r="H38" s="75"/>
    </row>
    <row r="39" spans="2:8" ht="12.75" customHeight="1">
      <c r="B39" s="75"/>
      <c r="C39" s="75"/>
      <c r="D39" s="75"/>
      <c r="E39" s="75"/>
      <c r="F39" s="75"/>
      <c r="G39" s="75"/>
      <c r="H39" s="75"/>
    </row>
    <row r="40" spans="2:8" ht="12.75" customHeight="1">
      <c r="B40" s="75"/>
      <c r="C40" s="75"/>
      <c r="D40" s="75"/>
      <c r="E40" s="75"/>
      <c r="F40" s="75"/>
      <c r="G40" s="75"/>
      <c r="H40" s="75"/>
    </row>
    <row r="41" spans="2:8" ht="12.75" customHeight="1">
      <c r="B41" s="75" t="s">
        <v>17</v>
      </c>
      <c r="C41" s="75"/>
      <c r="D41" s="75"/>
      <c r="E41" s="75"/>
      <c r="F41" s="75"/>
      <c r="G41" s="75"/>
      <c r="H41" s="75"/>
    </row>
    <row r="42" spans="2:8" ht="12.75" customHeight="1">
      <c r="B42" s="75"/>
      <c r="C42" s="75"/>
      <c r="D42" s="75"/>
      <c r="E42" s="75"/>
      <c r="F42" s="75"/>
      <c r="G42" s="75"/>
      <c r="H42" s="75"/>
    </row>
    <row r="43" spans="2:8" ht="12.75" customHeight="1">
      <c r="B43" s="75"/>
      <c r="C43" s="75"/>
      <c r="D43" s="75"/>
      <c r="E43" s="75"/>
      <c r="F43" s="75"/>
      <c r="G43" s="75"/>
      <c r="H43" s="75"/>
    </row>
    <row r="44" spans="2:8" ht="12.75" customHeight="1">
      <c r="B44" s="14"/>
      <c r="C44" s="14"/>
      <c r="D44" s="14"/>
      <c r="E44" s="14"/>
      <c r="F44" s="14"/>
      <c r="G44" s="14"/>
      <c r="H44" s="14"/>
    </row>
    <row r="45" spans="2:8" ht="12.75" customHeight="1">
      <c r="B45" s="75" t="s">
        <v>18</v>
      </c>
      <c r="C45" s="75"/>
      <c r="D45" s="75"/>
      <c r="E45" s="75"/>
      <c r="F45" s="75"/>
      <c r="G45" s="75"/>
      <c r="H45" s="75"/>
    </row>
    <row r="46" spans="2:8" ht="12.75" customHeight="1">
      <c r="B46" s="75"/>
      <c r="C46" s="75"/>
      <c r="D46" s="75"/>
      <c r="E46" s="75"/>
      <c r="F46" s="75"/>
      <c r="G46" s="75"/>
      <c r="H46" s="75"/>
    </row>
    <row r="47" spans="2:8" ht="12.75" customHeight="1">
      <c r="B47" s="4"/>
      <c r="C47" s="4"/>
      <c r="D47" s="4"/>
      <c r="E47" s="4"/>
      <c r="F47" s="4"/>
      <c r="G47" s="4"/>
      <c r="H47" s="4"/>
    </row>
    <row r="48" spans="1:2" ht="12.75" customHeight="1">
      <c r="A48" s="1">
        <v>10</v>
      </c>
      <c r="B48" s="2" t="s">
        <v>19</v>
      </c>
    </row>
    <row r="49" ht="12.75" customHeight="1"/>
    <row r="50" spans="1:8" ht="12.75" customHeight="1">
      <c r="A50" s="1">
        <v>11</v>
      </c>
      <c r="B50" s="75" t="s">
        <v>20</v>
      </c>
      <c r="C50" s="75"/>
      <c r="D50" s="75"/>
      <c r="E50" s="75"/>
      <c r="F50" s="75"/>
      <c r="G50" s="75"/>
      <c r="H50" s="75"/>
    </row>
    <row r="51" spans="2:8" ht="12.75" customHeight="1">
      <c r="B51" s="75"/>
      <c r="C51" s="75"/>
      <c r="D51" s="75"/>
      <c r="E51" s="75"/>
      <c r="F51" s="75"/>
      <c r="G51" s="75"/>
      <c r="H51" s="75"/>
    </row>
    <row r="52" spans="2:8" ht="12.75" customHeight="1">
      <c r="B52" s="75"/>
      <c r="C52" s="75"/>
      <c r="D52" s="75"/>
      <c r="E52" s="75"/>
      <c r="F52" s="75"/>
      <c r="G52" s="75"/>
      <c r="H52" s="75"/>
    </row>
    <row r="53" spans="2:8" ht="12.75" customHeight="1">
      <c r="B53" s="75"/>
      <c r="C53" s="75"/>
      <c r="D53" s="75"/>
      <c r="E53" s="75"/>
      <c r="F53" s="75"/>
      <c r="G53" s="75"/>
      <c r="H53" s="75"/>
    </row>
    <row r="54" spans="1:8" s="5" customFormat="1" ht="12.75" customHeight="1">
      <c r="A54" s="16"/>
      <c r="B54" s="75"/>
      <c r="C54" s="75"/>
      <c r="D54" s="75"/>
      <c r="E54" s="75"/>
      <c r="F54" s="75"/>
      <c r="G54" s="75"/>
      <c r="H54" s="75"/>
    </row>
    <row r="55" spans="1:8" s="5" customFormat="1" ht="12.75" customHeight="1">
      <c r="A55" s="16"/>
      <c r="B55" s="4"/>
      <c r="C55" s="4"/>
      <c r="D55" s="4"/>
      <c r="E55" s="4"/>
      <c r="F55" s="4"/>
      <c r="G55" s="4"/>
      <c r="H55" s="4"/>
    </row>
    <row r="56" spans="1:8" s="5" customFormat="1" ht="12.75" customHeight="1">
      <c r="A56" s="16"/>
      <c r="B56" s="6" t="s">
        <v>21</v>
      </c>
      <c r="C56" s="11"/>
      <c r="D56" s="11"/>
      <c r="E56" s="11"/>
      <c r="F56" s="11"/>
      <c r="G56" s="11"/>
      <c r="H56" s="11"/>
    </row>
    <row r="57" spans="1:10" s="5" customFormat="1" ht="12.75" customHeight="1">
      <c r="A57" s="16"/>
      <c r="B57" s="6" t="s">
        <v>22</v>
      </c>
      <c r="C57" s="6" t="s">
        <v>23</v>
      </c>
      <c r="D57" s="6"/>
      <c r="E57" s="6"/>
      <c r="F57" s="17" t="s">
        <v>7</v>
      </c>
      <c r="G57" s="18">
        <v>55006751</v>
      </c>
      <c r="H57" s="11"/>
      <c r="J57" s="13"/>
    </row>
    <row r="58" spans="1:8" s="5" customFormat="1" ht="12.75" customHeight="1">
      <c r="A58" s="16"/>
      <c r="B58" s="5" t="s">
        <v>24</v>
      </c>
      <c r="C58" s="5" t="s">
        <v>25</v>
      </c>
      <c r="F58" s="17" t="s">
        <v>7</v>
      </c>
      <c r="G58" s="19">
        <v>1763000</v>
      </c>
      <c r="H58" s="11"/>
    </row>
    <row r="59" spans="1:8" ht="12.75" customHeight="1">
      <c r="A59" s="16"/>
      <c r="B59" s="5" t="s">
        <v>26</v>
      </c>
      <c r="C59" s="5" t="s">
        <v>27</v>
      </c>
      <c r="D59" s="5"/>
      <c r="E59" s="5"/>
      <c r="F59" s="17" t="s">
        <v>7</v>
      </c>
      <c r="G59" s="19">
        <v>35577871</v>
      </c>
      <c r="H59" s="11"/>
    </row>
    <row r="60" spans="1:8" ht="12.75" customHeight="1">
      <c r="A60" s="16"/>
      <c r="B60" s="5" t="s">
        <v>28</v>
      </c>
      <c r="C60" s="5" t="s">
        <v>29</v>
      </c>
      <c r="D60" s="5"/>
      <c r="E60" s="5"/>
      <c r="F60" s="17" t="s">
        <v>7</v>
      </c>
      <c r="G60" s="19">
        <v>2245000</v>
      </c>
      <c r="H60" s="11"/>
    </row>
    <row r="61" spans="1:8" ht="12.75" customHeight="1">
      <c r="A61" s="16"/>
      <c r="B61" s="5" t="s">
        <v>30</v>
      </c>
      <c r="C61" s="5" t="s">
        <v>31</v>
      </c>
      <c r="D61" s="5"/>
      <c r="E61" s="5"/>
      <c r="F61" s="17" t="s">
        <v>7</v>
      </c>
      <c r="G61" s="19">
        <v>281700</v>
      </c>
      <c r="H61" s="20"/>
    </row>
    <row r="62" spans="1:8" ht="12.75" customHeight="1" thickBot="1">
      <c r="A62" s="16"/>
      <c r="B62" s="21"/>
      <c r="C62" s="21"/>
      <c r="D62" s="21"/>
      <c r="E62" s="21"/>
      <c r="F62" s="21"/>
      <c r="G62" s="22">
        <f>SUM(G57:G61)</f>
        <v>94874322</v>
      </c>
      <c r="H62" s="20"/>
    </row>
    <row r="63" spans="1:8" ht="12.75" customHeight="1" thickTop="1">
      <c r="A63" s="16"/>
      <c r="B63" s="21"/>
      <c r="C63" s="21"/>
      <c r="D63" s="21"/>
      <c r="E63" s="21"/>
      <c r="F63" s="21"/>
      <c r="G63" s="20"/>
      <c r="H63" s="20"/>
    </row>
    <row r="64" spans="2:8" ht="12.75">
      <c r="B64" s="75" t="s">
        <v>32</v>
      </c>
      <c r="C64" s="77"/>
      <c r="D64" s="77"/>
      <c r="E64" s="77"/>
      <c r="F64" s="77"/>
      <c r="G64" s="77"/>
      <c r="H64" s="77"/>
    </row>
    <row r="65" spans="2:8" ht="12.75">
      <c r="B65" s="77"/>
      <c r="C65" s="77"/>
      <c r="D65" s="77"/>
      <c r="E65" s="77"/>
      <c r="F65" s="77"/>
      <c r="G65" s="77"/>
      <c r="H65" s="77"/>
    </row>
    <row r="66" spans="2:8" ht="12.75">
      <c r="B66" s="75" t="s">
        <v>33</v>
      </c>
      <c r="C66" s="77"/>
      <c r="D66" s="77"/>
      <c r="E66" s="77"/>
      <c r="F66" s="77"/>
      <c r="G66" s="77"/>
      <c r="H66" s="77"/>
    </row>
    <row r="67" spans="2:8" ht="12.75">
      <c r="B67" s="77"/>
      <c r="C67" s="77"/>
      <c r="D67" s="77"/>
      <c r="E67" s="77"/>
      <c r="F67" s="77"/>
      <c r="G67" s="77"/>
      <c r="H67" s="77"/>
    </row>
    <row r="68" spans="2:8" ht="12.75">
      <c r="B68" s="15"/>
      <c r="C68" s="15"/>
      <c r="D68" s="15"/>
      <c r="E68" s="15"/>
      <c r="F68" s="15"/>
      <c r="G68" s="15"/>
      <c r="H68" s="15"/>
    </row>
    <row r="69" spans="1:2" ht="12.75">
      <c r="A69" s="1">
        <v>12</v>
      </c>
      <c r="B69" s="1" t="s">
        <v>34</v>
      </c>
    </row>
    <row r="71" spans="2:4" ht="12.75">
      <c r="B71" s="1" t="s">
        <v>35</v>
      </c>
      <c r="D71" s="23" t="s">
        <v>36</v>
      </c>
    </row>
    <row r="72" spans="2:4" ht="12.75">
      <c r="B72" s="24" t="s">
        <v>37</v>
      </c>
      <c r="C72" s="24"/>
      <c r="D72" s="25">
        <v>4147</v>
      </c>
    </row>
    <row r="73" spans="2:4" ht="12.75">
      <c r="B73" s="24" t="s">
        <v>38</v>
      </c>
      <c r="C73" s="24"/>
      <c r="D73" s="25">
        <v>22067</v>
      </c>
    </row>
    <row r="74" spans="2:4" ht="12.75">
      <c r="B74" s="24" t="s">
        <v>39</v>
      </c>
      <c r="C74" s="24"/>
      <c r="D74" s="25">
        <v>2664</v>
      </c>
    </row>
    <row r="75" spans="2:4" ht="13.5" thickBot="1">
      <c r="B75" s="24"/>
      <c r="C75" s="24"/>
      <c r="D75" s="26">
        <f>SUM(D72:D74)</f>
        <v>28878</v>
      </c>
    </row>
    <row r="77" spans="2:4" ht="12.75">
      <c r="B77" s="1" t="s">
        <v>40</v>
      </c>
      <c r="D77" s="23" t="s">
        <v>36</v>
      </c>
    </row>
    <row r="78" spans="2:4" ht="12.75">
      <c r="B78" s="2" t="s">
        <v>41</v>
      </c>
      <c r="D78" s="3">
        <f>55000</f>
        <v>55000</v>
      </c>
    </row>
    <row r="79" ht="13.5" thickBot="1">
      <c r="D79" s="27">
        <f>SUM(D78:D78)</f>
        <v>55000</v>
      </c>
    </row>
    <row r="81" spans="1:8" ht="12.75">
      <c r="A81" s="1">
        <v>13</v>
      </c>
      <c r="B81" s="75" t="s">
        <v>42</v>
      </c>
      <c r="C81" s="75"/>
      <c r="D81" s="75"/>
      <c r="E81" s="75"/>
      <c r="F81" s="75"/>
      <c r="G81" s="75"/>
      <c r="H81" s="75"/>
    </row>
    <row r="82" spans="2:8" ht="12.75">
      <c r="B82" s="75"/>
      <c r="C82" s="75"/>
      <c r="D82" s="75"/>
      <c r="E82" s="75"/>
      <c r="F82" s="75"/>
      <c r="G82" s="75"/>
      <c r="H82" s="75"/>
    </row>
    <row r="84" spans="1:2" ht="12.75">
      <c r="A84" s="1">
        <v>14</v>
      </c>
      <c r="B84" s="2" t="s">
        <v>43</v>
      </c>
    </row>
    <row r="86" spans="1:8" ht="12.75">
      <c r="A86" s="1">
        <v>15</v>
      </c>
      <c r="B86" s="75" t="s">
        <v>44</v>
      </c>
      <c r="C86" s="75"/>
      <c r="D86" s="75"/>
      <c r="E86" s="75"/>
      <c r="F86" s="75"/>
      <c r="G86" s="75"/>
      <c r="H86" s="75"/>
    </row>
    <row r="87" spans="2:8" ht="12.75">
      <c r="B87" s="75"/>
      <c r="C87" s="75"/>
      <c r="D87" s="75"/>
      <c r="E87" s="75"/>
      <c r="F87" s="75"/>
      <c r="G87" s="75"/>
      <c r="H87" s="75"/>
    </row>
    <row r="88" spans="2:8" ht="12.75">
      <c r="B88" s="75"/>
      <c r="C88" s="75"/>
      <c r="D88" s="75"/>
      <c r="E88" s="75"/>
      <c r="F88" s="75"/>
      <c r="G88" s="75"/>
      <c r="H88" s="75"/>
    </row>
    <row r="89" spans="2:8" ht="12.75">
      <c r="B89" s="75"/>
      <c r="C89" s="75"/>
      <c r="D89" s="75"/>
      <c r="E89" s="75"/>
      <c r="F89" s="75"/>
      <c r="G89" s="75"/>
      <c r="H89" s="75"/>
    </row>
    <row r="90" spans="2:8" ht="12.75">
      <c r="B90" s="75"/>
      <c r="C90" s="75"/>
      <c r="D90" s="75"/>
      <c r="E90" s="75"/>
      <c r="F90" s="75"/>
      <c r="G90" s="75"/>
      <c r="H90" s="75"/>
    </row>
    <row r="91" spans="2:8" ht="12.75">
      <c r="B91" s="75"/>
      <c r="C91" s="75"/>
      <c r="D91" s="75"/>
      <c r="E91" s="75"/>
      <c r="F91" s="75"/>
      <c r="G91" s="75"/>
      <c r="H91" s="75"/>
    </row>
    <row r="92" spans="2:8" ht="12.75">
      <c r="B92" s="75"/>
      <c r="C92" s="75"/>
      <c r="D92" s="75"/>
      <c r="E92" s="75"/>
      <c r="F92" s="75"/>
      <c r="G92" s="75"/>
      <c r="H92" s="75"/>
    </row>
    <row r="93" spans="2:8" ht="12.75">
      <c r="B93" s="75"/>
      <c r="C93" s="75"/>
      <c r="D93" s="75"/>
      <c r="E93" s="75"/>
      <c r="F93" s="75"/>
      <c r="G93" s="75"/>
      <c r="H93" s="75"/>
    </row>
    <row r="94" spans="2:8" ht="12.75">
      <c r="B94" s="75"/>
      <c r="C94" s="75"/>
      <c r="D94" s="75"/>
      <c r="E94" s="75"/>
      <c r="F94" s="75"/>
      <c r="G94" s="75"/>
      <c r="H94" s="75"/>
    </row>
    <row r="95" spans="2:8" ht="12.75">
      <c r="B95" s="75"/>
      <c r="C95" s="75"/>
      <c r="D95" s="75"/>
      <c r="E95" s="75"/>
      <c r="F95" s="75"/>
      <c r="G95" s="75"/>
      <c r="H95" s="75"/>
    </row>
    <row r="96" spans="1:2" ht="12.75">
      <c r="A96" s="1">
        <v>16</v>
      </c>
      <c r="B96" s="1" t="s">
        <v>45</v>
      </c>
    </row>
    <row r="97" spans="5:7" ht="12.75">
      <c r="E97" s="17"/>
      <c r="F97" s="17" t="s">
        <v>46</v>
      </c>
      <c r="G97" s="17" t="s">
        <v>47</v>
      </c>
    </row>
    <row r="98" spans="5:7" ht="12.75">
      <c r="E98" s="17"/>
      <c r="F98" s="17" t="s">
        <v>48</v>
      </c>
      <c r="G98" s="17" t="s">
        <v>49</v>
      </c>
    </row>
    <row r="99" spans="5:7" ht="12.75">
      <c r="E99" s="17" t="s">
        <v>50</v>
      </c>
      <c r="F99" s="17" t="s">
        <v>51</v>
      </c>
      <c r="G99" s="17" t="s">
        <v>52</v>
      </c>
    </row>
    <row r="100" spans="2:7" ht="12.75">
      <c r="B100" s="1" t="s">
        <v>53</v>
      </c>
      <c r="E100" s="17" t="s">
        <v>54</v>
      </c>
      <c r="F100" s="17" t="s">
        <v>54</v>
      </c>
      <c r="G100" s="17" t="s">
        <v>54</v>
      </c>
    </row>
    <row r="101" spans="5:7" ht="12.75">
      <c r="E101" s="17" t="s">
        <v>55</v>
      </c>
      <c r="F101" s="17" t="s">
        <v>55</v>
      </c>
      <c r="G101" s="17" t="s">
        <v>55</v>
      </c>
    </row>
    <row r="102" spans="2:8" ht="12.75">
      <c r="B102" s="2" t="s">
        <v>56</v>
      </c>
      <c r="E102" s="28">
        <v>124823</v>
      </c>
      <c r="F102" s="3">
        <v>35228</v>
      </c>
      <c r="G102" s="28">
        <v>90282</v>
      </c>
      <c r="H102" s="3"/>
    </row>
    <row r="103" spans="2:8" ht="12.75">
      <c r="B103" s="2" t="s">
        <v>57</v>
      </c>
      <c r="E103" s="28">
        <v>6325</v>
      </c>
      <c r="F103" s="3">
        <v>-2285</v>
      </c>
      <c r="G103" s="28">
        <v>14721</v>
      </c>
      <c r="H103" s="3"/>
    </row>
    <row r="104" spans="2:8" ht="12.75">
      <c r="B104" s="2" t="s">
        <v>58</v>
      </c>
      <c r="E104" s="28">
        <v>87988</v>
      </c>
      <c r="F104" s="3">
        <v>13083</v>
      </c>
      <c r="G104" s="28">
        <v>166980</v>
      </c>
      <c r="H104" s="3"/>
    </row>
    <row r="105" spans="2:8" ht="12.75">
      <c r="B105" s="2" t="s">
        <v>59</v>
      </c>
      <c r="E105" s="28">
        <v>0</v>
      </c>
      <c r="F105" s="3">
        <v>1336</v>
      </c>
      <c r="G105" s="28">
        <v>22034</v>
      </c>
      <c r="H105" s="3"/>
    </row>
    <row r="106" spans="2:8" ht="12.75">
      <c r="B106" s="2" t="s">
        <v>60</v>
      </c>
      <c r="E106" s="28">
        <v>432</v>
      </c>
      <c r="F106" s="3">
        <v>212</v>
      </c>
      <c r="G106" s="28">
        <v>5767</v>
      </c>
      <c r="H106" s="3"/>
    </row>
    <row r="107" spans="5:8" ht="13.5" thickBot="1">
      <c r="E107" s="29">
        <f>SUM(E102:E106)</f>
        <v>219568</v>
      </c>
      <c r="F107" s="27">
        <f>SUM(F102:F106)</f>
        <v>47574</v>
      </c>
      <c r="G107" s="27">
        <f>SUM(G102:G106)</f>
        <v>299784</v>
      </c>
      <c r="H107" s="3"/>
    </row>
    <row r="108" spans="5:8" ht="12.75">
      <c r="E108" s="3"/>
      <c r="F108" s="3"/>
      <c r="G108" s="3"/>
      <c r="H108" s="3"/>
    </row>
    <row r="109" spans="5:8" ht="12.75">
      <c r="E109" s="3"/>
      <c r="F109" s="3"/>
      <c r="G109" s="3"/>
      <c r="H109" s="3"/>
    </row>
    <row r="110" spans="5:8" ht="12.75">
      <c r="E110" s="17"/>
      <c r="F110" s="17" t="s">
        <v>46</v>
      </c>
      <c r="G110" s="17" t="s">
        <v>47</v>
      </c>
      <c r="H110" s="3"/>
    </row>
    <row r="111" spans="5:8" ht="12.75">
      <c r="E111" s="17"/>
      <c r="F111" s="17" t="s">
        <v>48</v>
      </c>
      <c r="G111" s="17" t="s">
        <v>49</v>
      </c>
      <c r="H111" s="3"/>
    </row>
    <row r="112" spans="5:8" ht="12.75">
      <c r="E112" s="17" t="s">
        <v>50</v>
      </c>
      <c r="F112" s="17" t="s">
        <v>51</v>
      </c>
      <c r="G112" s="17" t="s">
        <v>52</v>
      </c>
      <c r="H112" s="3"/>
    </row>
    <row r="113" spans="2:8" ht="12.75">
      <c r="B113" s="1" t="s">
        <v>61</v>
      </c>
      <c r="E113" s="17" t="s">
        <v>54</v>
      </c>
      <c r="F113" s="17" t="s">
        <v>54</v>
      </c>
      <c r="G113" s="17" t="s">
        <v>54</v>
      </c>
      <c r="H113" s="3"/>
    </row>
    <row r="114" spans="5:8" ht="12.75">
      <c r="E114" s="17" t="s">
        <v>55</v>
      </c>
      <c r="F114" s="17" t="s">
        <v>55</v>
      </c>
      <c r="G114" s="17" t="s">
        <v>55</v>
      </c>
      <c r="H114" s="3"/>
    </row>
    <row r="115" spans="2:8" ht="12.75">
      <c r="B115" s="2" t="s">
        <v>62</v>
      </c>
      <c r="E115" s="28">
        <v>210215</v>
      </c>
      <c r="F115" s="3">
        <v>43708</v>
      </c>
      <c r="G115" s="3">
        <v>253645</v>
      </c>
      <c r="H115" s="3"/>
    </row>
    <row r="116" spans="2:8" ht="12.75">
      <c r="B116" s="2" t="s">
        <v>63</v>
      </c>
      <c r="E116" s="28">
        <v>9353</v>
      </c>
      <c r="F116" s="3">
        <v>3866</v>
      </c>
      <c r="G116" s="3">
        <v>46139</v>
      </c>
      <c r="H116" s="3"/>
    </row>
    <row r="117" spans="5:8" ht="13.5" thickBot="1">
      <c r="E117" s="27">
        <f>SUM(E115:E116)</f>
        <v>219568</v>
      </c>
      <c r="F117" s="27">
        <f>SUM(F115:F116)</f>
        <v>47574</v>
      </c>
      <c r="G117" s="30">
        <f>SUM(G115:G116)</f>
        <v>299784</v>
      </c>
      <c r="H117" s="3"/>
    </row>
    <row r="118" spans="5:8" ht="12.75">
      <c r="E118" s="3"/>
      <c r="F118" s="3"/>
      <c r="G118" s="3"/>
      <c r="H118" s="3"/>
    </row>
    <row r="119" spans="1:10" ht="12.75" customHeight="1">
      <c r="A119" s="1">
        <v>17</v>
      </c>
      <c r="B119" s="73" t="s">
        <v>64</v>
      </c>
      <c r="C119" s="73"/>
      <c r="D119" s="73"/>
      <c r="E119" s="73"/>
      <c r="F119" s="73"/>
      <c r="G119" s="73"/>
      <c r="H119" s="73"/>
      <c r="I119" s="24"/>
      <c r="J119" s="24"/>
    </row>
    <row r="120" spans="2:10" ht="12.75">
      <c r="B120" s="73"/>
      <c r="C120" s="73"/>
      <c r="D120" s="73"/>
      <c r="E120" s="73"/>
      <c r="F120" s="73"/>
      <c r="G120" s="73"/>
      <c r="H120" s="73"/>
      <c r="I120" s="24"/>
      <c r="J120" s="24"/>
    </row>
    <row r="121" spans="2:10" ht="12.75">
      <c r="B121" s="73"/>
      <c r="C121" s="73"/>
      <c r="D121" s="73"/>
      <c r="E121" s="73"/>
      <c r="F121" s="73"/>
      <c r="G121" s="73"/>
      <c r="H121" s="73"/>
      <c r="I121" s="24"/>
      <c r="J121" s="24"/>
    </row>
    <row r="122" spans="2:10" ht="12.75">
      <c r="B122" s="73"/>
      <c r="C122" s="73"/>
      <c r="D122" s="73"/>
      <c r="E122" s="73"/>
      <c r="F122" s="73"/>
      <c r="G122" s="73"/>
      <c r="H122" s="73"/>
      <c r="I122" s="32"/>
      <c r="J122" s="24"/>
    </row>
    <row r="123" spans="2:10" ht="12.75">
      <c r="B123" s="31"/>
      <c r="C123" s="31"/>
      <c r="D123" s="31"/>
      <c r="E123" s="31"/>
      <c r="F123" s="31"/>
      <c r="G123" s="31"/>
      <c r="H123" s="31"/>
      <c r="I123" s="24"/>
      <c r="J123" s="24"/>
    </row>
    <row r="124" spans="1:10" ht="12.75">
      <c r="A124" s="1">
        <v>18</v>
      </c>
      <c r="B124" s="33" t="s">
        <v>65</v>
      </c>
      <c r="C124" s="24"/>
      <c r="D124" s="25"/>
      <c r="E124" s="24"/>
      <c r="F124" s="24"/>
      <c r="G124" s="24"/>
      <c r="H124" s="24"/>
      <c r="I124" s="24"/>
      <c r="J124" s="24"/>
    </row>
    <row r="125" spans="2:10" ht="12.75">
      <c r="B125" s="76" t="s">
        <v>66</v>
      </c>
      <c r="C125" s="77"/>
      <c r="D125" s="77"/>
      <c r="E125" s="77"/>
      <c r="F125" s="77"/>
      <c r="G125" s="77"/>
      <c r="H125" s="77"/>
      <c r="I125" s="24"/>
      <c r="J125" s="24"/>
    </row>
    <row r="126" spans="2:10" ht="12.75">
      <c r="B126" s="77"/>
      <c r="C126" s="77"/>
      <c r="D126" s="77"/>
      <c r="E126" s="77"/>
      <c r="F126" s="77"/>
      <c r="G126" s="77"/>
      <c r="H126" s="77"/>
      <c r="I126" s="24"/>
      <c r="J126" s="24"/>
    </row>
    <row r="127" spans="2:10" ht="12.75">
      <c r="B127" s="77"/>
      <c r="C127" s="77"/>
      <c r="D127" s="77"/>
      <c r="E127" s="77"/>
      <c r="F127" s="77"/>
      <c r="G127" s="77"/>
      <c r="H127" s="77"/>
      <c r="I127" s="24"/>
      <c r="J127" s="24"/>
    </row>
    <row r="128" spans="2:10" ht="12.75">
      <c r="B128" s="77"/>
      <c r="C128" s="77"/>
      <c r="D128" s="77"/>
      <c r="E128" s="77"/>
      <c r="F128" s="77"/>
      <c r="G128" s="77"/>
      <c r="H128" s="77"/>
      <c r="I128" s="32"/>
      <c r="J128" s="32"/>
    </row>
    <row r="129" spans="2:10" ht="12.75">
      <c r="B129" s="77"/>
      <c r="C129" s="77"/>
      <c r="D129" s="77"/>
      <c r="E129" s="77"/>
      <c r="F129" s="77"/>
      <c r="G129" s="77"/>
      <c r="H129" s="77"/>
      <c r="I129" s="24"/>
      <c r="J129" s="24"/>
    </row>
    <row r="130" spans="2:10" ht="12.75">
      <c r="B130" s="77"/>
      <c r="C130" s="77"/>
      <c r="D130" s="77"/>
      <c r="E130" s="77"/>
      <c r="F130" s="77"/>
      <c r="G130" s="77"/>
      <c r="H130" s="77"/>
      <c r="I130" s="24"/>
      <c r="J130" s="24"/>
    </row>
    <row r="132" spans="1:2" ht="12.75">
      <c r="A132" s="1">
        <v>19</v>
      </c>
      <c r="B132" s="1" t="s">
        <v>67</v>
      </c>
    </row>
    <row r="133" spans="2:8" ht="12.75">
      <c r="B133" s="75" t="s">
        <v>68</v>
      </c>
      <c r="C133" s="75"/>
      <c r="D133" s="75"/>
      <c r="E133" s="75"/>
      <c r="F133" s="75"/>
      <c r="G133" s="75"/>
      <c r="H133" s="75"/>
    </row>
    <row r="134" spans="2:8" ht="12.75">
      <c r="B134" s="75"/>
      <c r="C134" s="75"/>
      <c r="D134" s="75"/>
      <c r="E134" s="75"/>
      <c r="F134" s="75"/>
      <c r="G134" s="75"/>
      <c r="H134" s="75"/>
    </row>
    <row r="135" spans="2:8" ht="12.75">
      <c r="B135" s="75"/>
      <c r="C135" s="75"/>
      <c r="D135" s="75"/>
      <c r="E135" s="75"/>
      <c r="F135" s="75"/>
      <c r="G135" s="75"/>
      <c r="H135" s="75"/>
    </row>
    <row r="136" spans="2:8" ht="12.75">
      <c r="B136" s="75"/>
      <c r="C136" s="75"/>
      <c r="D136" s="75"/>
      <c r="E136" s="75"/>
      <c r="F136" s="75"/>
      <c r="G136" s="75"/>
      <c r="H136" s="75"/>
    </row>
    <row r="138" spans="1:8" ht="12.75">
      <c r="A138" s="1">
        <v>20</v>
      </c>
      <c r="B138" s="73" t="s">
        <v>69</v>
      </c>
      <c r="C138" s="74"/>
      <c r="D138" s="74"/>
      <c r="E138" s="74"/>
      <c r="F138" s="74"/>
      <c r="G138" s="74"/>
      <c r="H138" s="74"/>
    </row>
    <row r="139" spans="2:8" ht="12.75">
      <c r="B139" s="74"/>
      <c r="C139" s="74"/>
      <c r="D139" s="74"/>
      <c r="E139" s="74"/>
      <c r="F139" s="74"/>
      <c r="G139" s="74"/>
      <c r="H139" s="74"/>
    </row>
    <row r="140" spans="2:8" ht="12.75">
      <c r="B140" s="74"/>
      <c r="C140" s="74"/>
      <c r="D140" s="74"/>
      <c r="E140" s="74"/>
      <c r="F140" s="74"/>
      <c r="G140" s="74"/>
      <c r="H140" s="74"/>
    </row>
    <row r="141" spans="2:8" ht="12.75">
      <c r="B141" s="74"/>
      <c r="C141" s="74"/>
      <c r="D141" s="74"/>
      <c r="E141" s="74"/>
      <c r="F141" s="74"/>
      <c r="G141" s="74"/>
      <c r="H141" s="74"/>
    </row>
    <row r="142" spans="2:8" ht="12.75">
      <c r="B142" s="74"/>
      <c r="C142" s="74"/>
      <c r="D142" s="74"/>
      <c r="E142" s="74"/>
      <c r="F142" s="74"/>
      <c r="G142" s="74"/>
      <c r="H142" s="74"/>
    </row>
    <row r="143" spans="2:8" ht="12.75">
      <c r="B143" s="74"/>
      <c r="C143" s="74"/>
      <c r="D143" s="74"/>
      <c r="E143" s="74"/>
      <c r="F143" s="74"/>
      <c r="G143" s="74"/>
      <c r="H143" s="74"/>
    </row>
    <row r="144" spans="1:2" ht="12.75">
      <c r="A144" s="1">
        <v>21</v>
      </c>
      <c r="B144" s="1" t="s">
        <v>70</v>
      </c>
    </row>
    <row r="145" spans="2:8" ht="12.75">
      <c r="B145" s="2" t="s">
        <v>71</v>
      </c>
      <c r="C145" s="75" t="s">
        <v>72</v>
      </c>
      <c r="D145" s="74"/>
      <c r="E145" s="74"/>
      <c r="F145" s="74"/>
      <c r="G145" s="74"/>
      <c r="H145" s="74"/>
    </row>
    <row r="146" spans="3:8" ht="12.75">
      <c r="C146" s="74"/>
      <c r="D146" s="74"/>
      <c r="E146" s="74"/>
      <c r="F146" s="74"/>
      <c r="G146" s="74"/>
      <c r="H146" s="74"/>
    </row>
    <row r="147" spans="3:8" ht="12.75">
      <c r="C147" s="74"/>
      <c r="D147" s="74"/>
      <c r="E147" s="74"/>
      <c r="F147" s="74"/>
      <c r="G147" s="74"/>
      <c r="H147" s="74"/>
    </row>
    <row r="149" spans="2:9" ht="12.75">
      <c r="B149" s="2" t="s">
        <v>73</v>
      </c>
      <c r="C149" s="34" t="s">
        <v>74</v>
      </c>
      <c r="D149" s="35"/>
      <c r="E149" s="34"/>
      <c r="F149" s="34"/>
      <c r="G149" s="34"/>
      <c r="H149" s="34"/>
      <c r="I149" s="34"/>
    </row>
    <row r="150" spans="3:9" ht="12.75">
      <c r="C150" s="34"/>
      <c r="D150" s="2"/>
      <c r="F150" s="36" t="s">
        <v>75</v>
      </c>
      <c r="G150" s="34"/>
      <c r="H150" s="36" t="s">
        <v>75</v>
      </c>
      <c r="I150" s="34"/>
    </row>
    <row r="151" spans="3:9" ht="12.75">
      <c r="C151" s="34"/>
      <c r="D151" s="2"/>
      <c r="F151" s="36" t="s">
        <v>76</v>
      </c>
      <c r="G151" s="34"/>
      <c r="H151" s="36" t="s">
        <v>77</v>
      </c>
      <c r="I151" s="34"/>
    </row>
    <row r="152" spans="3:9" ht="12.75">
      <c r="C152" s="34"/>
      <c r="D152" s="2"/>
      <c r="F152" s="36"/>
      <c r="H152" s="37"/>
      <c r="I152" s="34"/>
    </row>
    <row r="153" spans="3:9" ht="12.75">
      <c r="C153" s="34" t="s">
        <v>78</v>
      </c>
      <c r="D153" s="38"/>
      <c r="F153" s="36">
        <v>0</v>
      </c>
      <c r="H153" s="36">
        <v>5</v>
      </c>
      <c r="I153" s="34"/>
    </row>
    <row r="154" spans="3:8" ht="12.75">
      <c r="C154" s="2" t="s">
        <v>79</v>
      </c>
      <c r="F154" s="39">
        <v>5</v>
      </c>
      <c r="H154" s="39">
        <v>5</v>
      </c>
    </row>
    <row r="155" spans="3:8" ht="12.75">
      <c r="C155" s="2" t="s">
        <v>80</v>
      </c>
      <c r="F155" s="39">
        <v>10</v>
      </c>
      <c r="H155" s="39">
        <v>0</v>
      </c>
    </row>
    <row r="156" spans="3:10" ht="13.5" thickBot="1">
      <c r="C156" s="6" t="s">
        <v>81</v>
      </c>
      <c r="D156" s="18"/>
      <c r="F156" s="40">
        <v>15</v>
      </c>
      <c r="H156" s="40">
        <v>10</v>
      </c>
      <c r="I156" s="6"/>
      <c r="J156" s="6"/>
    </row>
    <row r="157" spans="3:10" ht="13.5" thickTop="1">
      <c r="C157" s="6"/>
      <c r="D157" s="18"/>
      <c r="E157" s="6"/>
      <c r="F157" s="6"/>
      <c r="G157" s="6"/>
      <c r="H157" s="6"/>
      <c r="I157" s="6"/>
      <c r="J157" s="6"/>
    </row>
    <row r="158" spans="2:10" ht="12.75">
      <c r="B158" s="2" t="s">
        <v>82</v>
      </c>
      <c r="C158" s="6" t="s">
        <v>83</v>
      </c>
      <c r="D158" s="18"/>
      <c r="E158" s="6"/>
      <c r="F158" s="6"/>
      <c r="G158" s="6"/>
      <c r="H158" s="6"/>
      <c r="I158" s="6"/>
      <c r="J158" s="6"/>
    </row>
    <row r="159" spans="2:10" ht="12.75">
      <c r="B159" s="6"/>
      <c r="C159" s="6"/>
      <c r="D159" s="18"/>
      <c r="E159" s="6"/>
      <c r="F159" s="6"/>
      <c r="G159" s="6"/>
      <c r="H159" s="6"/>
      <c r="I159" s="6"/>
      <c r="J159" s="6"/>
    </row>
    <row r="160" spans="2:10" ht="12.75">
      <c r="B160" s="6"/>
      <c r="C160" s="6"/>
      <c r="D160" s="18"/>
      <c r="E160" s="6"/>
      <c r="F160" s="6"/>
      <c r="G160" s="6"/>
      <c r="H160" s="6"/>
      <c r="I160" s="6"/>
      <c r="J160" s="6"/>
    </row>
    <row r="161" spans="2:10" ht="12.75">
      <c r="B161" s="6"/>
      <c r="C161" s="6"/>
      <c r="D161" s="18"/>
      <c r="E161" s="6"/>
      <c r="F161" s="6"/>
      <c r="G161" s="6"/>
      <c r="H161" s="6"/>
      <c r="I161" s="6"/>
      <c r="J161" s="6"/>
    </row>
    <row r="162" spans="1:10" ht="12.75">
      <c r="A162" s="2" t="s">
        <v>84</v>
      </c>
      <c r="B162" s="6"/>
      <c r="C162" s="6"/>
      <c r="D162" s="18"/>
      <c r="E162" s="6"/>
      <c r="F162" s="6"/>
      <c r="G162" s="6"/>
      <c r="H162" s="6"/>
      <c r="I162" s="6"/>
      <c r="J162" s="6"/>
    </row>
    <row r="163" spans="1:10" ht="12.75">
      <c r="A163" s="2"/>
      <c r="B163" s="6"/>
      <c r="C163" s="6"/>
      <c r="D163" s="18"/>
      <c r="E163" s="6"/>
      <c r="F163" s="6"/>
      <c r="G163" s="6"/>
      <c r="H163" s="6"/>
      <c r="I163" s="6"/>
      <c r="J163" s="6"/>
    </row>
    <row r="164" ht="12.75">
      <c r="A164" s="2" t="s">
        <v>85</v>
      </c>
    </row>
    <row r="165" ht="12.75">
      <c r="A165" s="2" t="s">
        <v>86</v>
      </c>
    </row>
  </sheetData>
  <mergeCells count="22">
    <mergeCell ref="B3:H5"/>
    <mergeCell ref="B11:H12"/>
    <mergeCell ref="E13:E14"/>
    <mergeCell ref="F13:F14"/>
    <mergeCell ref="B16:C16"/>
    <mergeCell ref="B17:C17"/>
    <mergeCell ref="B25:H25"/>
    <mergeCell ref="B27:H33"/>
    <mergeCell ref="B34:H36"/>
    <mergeCell ref="B38:H40"/>
    <mergeCell ref="B41:H43"/>
    <mergeCell ref="B45:H46"/>
    <mergeCell ref="B50:H54"/>
    <mergeCell ref="B64:H65"/>
    <mergeCell ref="B66:H67"/>
    <mergeCell ref="B81:H82"/>
    <mergeCell ref="B138:H143"/>
    <mergeCell ref="C145:H147"/>
    <mergeCell ref="B86:H95"/>
    <mergeCell ref="B119:H122"/>
    <mergeCell ref="B125:H130"/>
    <mergeCell ref="B133:H136"/>
  </mergeCells>
  <printOptions horizontalCentered="1"/>
  <pageMargins left="0.3937007874015748" right="0.3937007874015748" top="0.3937007874015748" bottom="0.3937007874015748" header="0" footer="0"/>
  <pageSetup fitToWidth="3" horizontalDpi="600" verticalDpi="600" orientation="portrait" paperSize="9" scale="96" r:id="rId1"/>
  <rowBreaks count="2" manualBreakCount="2">
    <brk id="62" max="255" man="1"/>
    <brk id="1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PMJSB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Mitra</dc:creator>
  <cp:keywords/>
  <dc:description/>
  <cp:lastModifiedBy>EY</cp:lastModifiedBy>
  <cp:lastPrinted>2001-04-06T09:17:42Z</cp:lastPrinted>
  <dcterms:created xsi:type="dcterms:W3CDTF">2001-04-03T03:46:18Z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