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75" windowWidth="7995" windowHeight="4905" tabRatio="523" activeTab="1"/>
  </bookViews>
  <sheets>
    <sheet name="PL" sheetId="1" r:id="rId1"/>
    <sheet name="BS" sheetId="2" r:id="rId2"/>
    <sheet name="CF" sheetId="3" r:id="rId3"/>
    <sheet name="EQ" sheetId="4" r:id="rId4"/>
    <sheet name="NT" sheetId="5" r:id="rId5"/>
  </sheets>
  <definedNames>
    <definedName name="_xlnm.Print_Area" localSheetId="1">'BS'!$A$1:$J$60</definedName>
    <definedName name="_xlnm.Print_Area" localSheetId="2">'CF'!$A$1:$K$58</definedName>
    <definedName name="_xlnm.Print_Area" localSheetId="3">'EQ'!$A$1:$R$65</definedName>
    <definedName name="_xlnm.Print_Area" localSheetId="4">'NT'!$A$1:$N$179</definedName>
    <definedName name="_xlnm.Print_Area" localSheetId="0">'PL'!$A$1:$L$57</definedName>
    <definedName name="_xlnm.Print_Titles" localSheetId="4">'NT'!$1:$8</definedName>
  </definedNames>
  <calcPr fullCalcOnLoad="1" fullPrecision="0"/>
</workbook>
</file>

<file path=xl/sharedStrings.xml><?xml version="1.0" encoding="utf-8"?>
<sst xmlns="http://schemas.openxmlformats.org/spreadsheetml/2006/main" count="350" uniqueCount="267">
  <si>
    <t>There were no other material events subsequent to the end of the current quarter that have not been reflected in the financial statements for the current quarter.</t>
  </si>
  <si>
    <t xml:space="preserve">Profit/(Loss) after tax </t>
  </si>
  <si>
    <t xml:space="preserve">Profit/(Loss) before tax </t>
  </si>
  <si>
    <t>There are no significant market risks associated with the disclosed instruments while the exchange gains or losses on forward contract are recognised in the Income Statements upon realisation.</t>
  </si>
  <si>
    <t>Hire purchase payable</t>
  </si>
  <si>
    <t>(Incorporated in Malaysia)</t>
  </si>
  <si>
    <t>RM '000</t>
  </si>
  <si>
    <t>BY ORDER OF THE BOARD</t>
  </si>
  <si>
    <t>CHAI CHURN HWA (MAICSA 0811600)</t>
  </si>
  <si>
    <t>Company Secretaries</t>
  </si>
  <si>
    <t>Penang</t>
  </si>
  <si>
    <t xml:space="preserve"> </t>
  </si>
  <si>
    <t>RM'000</t>
  </si>
  <si>
    <t>Current Assets</t>
  </si>
  <si>
    <t>Current Liabilities</t>
  </si>
  <si>
    <t xml:space="preserve">      Reserves</t>
  </si>
  <si>
    <t>Secured</t>
  </si>
  <si>
    <t>Unsecured</t>
  </si>
  <si>
    <t>Bank overdrafts</t>
  </si>
  <si>
    <t xml:space="preserve">Taxation </t>
  </si>
  <si>
    <t>b)</t>
  </si>
  <si>
    <t>Dividend</t>
  </si>
  <si>
    <t>Current</t>
  </si>
  <si>
    <t>Preceding Year</t>
  </si>
  <si>
    <t>Year</t>
  </si>
  <si>
    <t>Corresponding</t>
  </si>
  <si>
    <t>To Date</t>
  </si>
  <si>
    <t>Period</t>
  </si>
  <si>
    <t>Financial Year</t>
  </si>
  <si>
    <t>As At Preceding</t>
  </si>
  <si>
    <t>Short term borrowings</t>
  </si>
  <si>
    <t>Bills Discounted</t>
  </si>
  <si>
    <t>Net Tangible Assets per Share (sen)</t>
  </si>
  <si>
    <t>Income tax</t>
  </si>
  <si>
    <t>Deferred tax</t>
  </si>
  <si>
    <t>Revolving credit</t>
  </si>
  <si>
    <t>Export credit refinancing</t>
  </si>
  <si>
    <t>Current portion of term loan</t>
  </si>
  <si>
    <t>Quarter Ended</t>
  </si>
  <si>
    <t>End</t>
  </si>
  <si>
    <t>Long term borrowings</t>
  </si>
  <si>
    <t>Term loan</t>
  </si>
  <si>
    <t>Quarter</t>
  </si>
  <si>
    <t xml:space="preserve">a) </t>
  </si>
  <si>
    <t xml:space="preserve">Revenue </t>
  </si>
  <si>
    <t xml:space="preserve">        Inventories </t>
  </si>
  <si>
    <t xml:space="preserve">Property, Plant and Equipment </t>
  </si>
  <si>
    <t xml:space="preserve">Goodwill on Consolidation </t>
  </si>
  <si>
    <t xml:space="preserve">        Short term borrowings</t>
  </si>
  <si>
    <t xml:space="preserve">        Provision for taxation</t>
  </si>
  <si>
    <t xml:space="preserve">      Share capital</t>
  </si>
  <si>
    <t xml:space="preserve">(Incorporated in Malaysia) </t>
  </si>
  <si>
    <t xml:space="preserve">Operating expenses </t>
  </si>
  <si>
    <t xml:space="preserve">Other operating income </t>
  </si>
  <si>
    <t xml:space="preserve">Finance cost </t>
  </si>
  <si>
    <t>Minority interests</t>
  </si>
  <si>
    <t xml:space="preserve">- Diluted </t>
  </si>
  <si>
    <t xml:space="preserve">       Tax recoverable </t>
  </si>
  <si>
    <t xml:space="preserve">        Trade and other receivables </t>
  </si>
  <si>
    <t xml:space="preserve">       Deposits, cash &amp; bank balances</t>
  </si>
  <si>
    <t xml:space="preserve">        Trade and other payables </t>
  </si>
  <si>
    <t xml:space="preserve">Minority Interest </t>
  </si>
  <si>
    <t>CONDENSED CONSOLIDATED CASH FLOW STATEMENT</t>
  </si>
  <si>
    <t>Non-cash items</t>
  </si>
  <si>
    <t>Non-operating items</t>
  </si>
  <si>
    <t>Changes in working capital</t>
  </si>
  <si>
    <t>Net change in current assets</t>
  </si>
  <si>
    <t>Net change in current liabilities</t>
  </si>
  <si>
    <t>Investing activities</t>
  </si>
  <si>
    <t>Equity investments</t>
  </si>
  <si>
    <t>Other investments</t>
  </si>
  <si>
    <t>Financing activities</t>
  </si>
  <si>
    <t>Transactions with owners as owners</t>
  </si>
  <si>
    <t>Bank borrowings</t>
  </si>
  <si>
    <t>Net change in cash and cash equivalents</t>
  </si>
  <si>
    <t>Cash and cash equivalents at beginning of the period</t>
  </si>
  <si>
    <t>Cash and cash equivalents at end of the period</t>
  </si>
  <si>
    <t xml:space="preserve">Non Distributable </t>
  </si>
  <si>
    <t xml:space="preserve">Distributable </t>
  </si>
  <si>
    <t xml:space="preserve">Share capital </t>
  </si>
  <si>
    <t xml:space="preserve">Share premium </t>
  </si>
  <si>
    <t xml:space="preserve">Revaluation reserve </t>
  </si>
  <si>
    <t xml:space="preserve">Other capital reserve </t>
  </si>
  <si>
    <t xml:space="preserve">Retained profit </t>
  </si>
  <si>
    <t xml:space="preserve">Total </t>
  </si>
  <si>
    <t xml:space="preserve">Movements during the period (cumulative) </t>
  </si>
  <si>
    <t>Restated balance</t>
  </si>
  <si>
    <t>As At End Of</t>
  </si>
  <si>
    <t>EXPLANATORY NOTES TO CONDENSED FINANCIAL STATEMENTS</t>
  </si>
  <si>
    <t>Accounting Policies and Methods of Computation</t>
  </si>
  <si>
    <t>Issuance, Cancellations, Repurchases, Resale and Repayments of Debt and Equity Securities</t>
  </si>
  <si>
    <t>Dividends paid</t>
  </si>
  <si>
    <t xml:space="preserve">Segment Information </t>
  </si>
  <si>
    <t>Material Subsequent Events</t>
  </si>
  <si>
    <t>Effect of Changes in the Composition of the Group</t>
  </si>
  <si>
    <t xml:space="preserve">Financial </t>
  </si>
  <si>
    <t>Year ended</t>
  </si>
  <si>
    <t>Ended</t>
  </si>
  <si>
    <t>Contingent Liabilities or Assets</t>
  </si>
  <si>
    <t xml:space="preserve">Current Year Prospects </t>
  </si>
  <si>
    <t>Profit Forecast</t>
  </si>
  <si>
    <t>Sale of Unquoted Investments and/or Properties</t>
  </si>
  <si>
    <t>Purchases and sales of quoted securities</t>
  </si>
  <si>
    <t>There were no purchases or sales of quoted securities for the current quarter and financial year to date.</t>
  </si>
  <si>
    <t>Status of corporate proposal</t>
  </si>
  <si>
    <t>Group Borrowings and Debt Securities</t>
  </si>
  <si>
    <t xml:space="preserve">Changes in Material Litigation </t>
  </si>
  <si>
    <t>CONDENSED CONSOLIDATED INCOME STATEMENTS</t>
  </si>
  <si>
    <t>CONDENSED CONSOLIDATED BALANCE SHEETS</t>
  </si>
  <si>
    <t xml:space="preserve">Interest paid </t>
  </si>
  <si>
    <t xml:space="preserve">Retirement benefit paid </t>
  </si>
  <si>
    <t xml:space="preserve">Prior year adjustments </t>
  </si>
  <si>
    <t>Operating profit before changes in working capital</t>
  </si>
  <si>
    <t xml:space="preserve">Shareholders' Equity </t>
  </si>
  <si>
    <t xml:space="preserve">Qualification of Financial Statements </t>
  </si>
  <si>
    <t xml:space="preserve">Seasonal or Cyclical Factors </t>
  </si>
  <si>
    <t xml:space="preserve">Nature and Amount of Unusual Items </t>
  </si>
  <si>
    <t>Nature and Amount of Changes in Estimates</t>
  </si>
  <si>
    <t xml:space="preserve">Valuation of Property, Plant and Equipment </t>
  </si>
  <si>
    <t>The contingent liabilities for the Group are as follows :</t>
  </si>
  <si>
    <t xml:space="preserve">Review of Performance </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</si>
  <si>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</si>
  <si>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</si>
  <si>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</si>
  <si>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</si>
  <si>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</si>
  <si>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</si>
  <si>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</si>
  <si>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</si>
  <si>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</si>
  <si>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</si>
  <si>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</si>
  <si>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</si>
  <si>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</si>
  <si>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</si>
  <si>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</si>
  <si>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</si>
  <si>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</si>
  <si>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</si>
  <si>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</si>
  <si>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</si>
  <si>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</si>
  <si>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</si>
  <si>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</si>
  <si>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</si>
  <si>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</si>
  <si>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Comparison with Immediate Preceding Quarter's Results</t>
  </si>
  <si>
    <t xml:space="preserve">Off Balance Sheet Financial Instruments </t>
  </si>
  <si>
    <t>Number of ordinary shares ('000)</t>
  </si>
  <si>
    <t xml:space="preserve">As at beginning of the period </t>
  </si>
  <si>
    <t xml:space="preserve">Effects of weighted average number of shares issued during the year </t>
  </si>
  <si>
    <t>There are no major changes in estimates from those of the prior financial year which have a material effect in the current quarter.</t>
  </si>
  <si>
    <t xml:space="preserve">There were no profit forecast published. </t>
  </si>
  <si>
    <t>Deposits, cash &amp; bank balances</t>
  </si>
  <si>
    <t>Individual Quarter</t>
  </si>
  <si>
    <t>Intangible Assets</t>
  </si>
  <si>
    <t xml:space="preserve">Deferred Liabilities </t>
  </si>
  <si>
    <t>The auditors' report of the preceding annual financial statements was not subject to any qualification.</t>
  </si>
  <si>
    <t>The property, plant and equipment which were revalued have been brought forward from the previous financial statements and there were no revaluation of property, plant and equipment during the current quarter.</t>
  </si>
  <si>
    <t>Cash and cash equivalents at end of the period consist of :-</t>
  </si>
  <si>
    <t xml:space="preserve">Bankers' acceptances and trust receipts </t>
  </si>
  <si>
    <t>1st Quarter</t>
  </si>
  <si>
    <t>Exchange Reserve</t>
  </si>
  <si>
    <t>2nd Quarter</t>
  </si>
  <si>
    <t>Effects of Exchange Rate Changes</t>
  </si>
  <si>
    <t>Basic weighted average number of shares</t>
  </si>
  <si>
    <t>Authorisation For Issue</t>
  </si>
  <si>
    <t>3rd Quarter</t>
  </si>
  <si>
    <t>Contract date</t>
  </si>
  <si>
    <t>Terms</t>
  </si>
  <si>
    <t>RM equivalent</t>
  </si>
  <si>
    <t>Foreign currency</t>
  </si>
  <si>
    <t>Various</t>
  </si>
  <si>
    <t>Hire Purchase Payable</t>
  </si>
  <si>
    <t>Audited</t>
  </si>
  <si>
    <t>30/9/03</t>
  </si>
  <si>
    <t>31/12/2003</t>
  </si>
  <si>
    <t>Unaudited</t>
  </si>
  <si>
    <t>Current Year</t>
  </si>
  <si>
    <t>Malaysia</t>
  </si>
  <si>
    <t>Other Asia-Pacific countries</t>
  </si>
  <si>
    <t>Middle East countries</t>
  </si>
  <si>
    <t>European countries</t>
  </si>
  <si>
    <t xml:space="preserve">Effect of share options </t>
  </si>
  <si>
    <t>Diluted weighted average number of shares</t>
  </si>
  <si>
    <t>Deferred Tax Assets</t>
  </si>
  <si>
    <t xml:space="preserve">PART B : REQUIREMENTS OF PARA 9.22 BMSB LISTING REQUIREMENTS </t>
  </si>
  <si>
    <t>No dividend was paid during the current quarter.</t>
  </si>
  <si>
    <t xml:space="preserve">Long Term Borrowings </t>
  </si>
  <si>
    <t>The directors are of the opinion that all inter-segment transfers have been entered into in the normal course of business and have been established  on terms and conditions that are not materially different from that obtainable in transactions with unrelated parties.  Those transfers are eliminated on consolidation.</t>
  </si>
  <si>
    <t>Balance as at 01/07/2004</t>
  </si>
  <si>
    <r>
      <t>CHEE WAH CORPORATION BERHAD</t>
    </r>
    <r>
      <rPr>
        <sz val="10"/>
        <rFont val="Arial Narrow"/>
        <family val="2"/>
      </rPr>
      <t>(32250-D)</t>
    </r>
  </si>
  <si>
    <r>
      <t xml:space="preserve">CHEE WAH CORPORATION BERHAD </t>
    </r>
    <r>
      <rPr>
        <sz val="10"/>
        <rFont val="Arial Narrow"/>
        <family val="2"/>
      </rPr>
      <t>(32250-D)</t>
    </r>
  </si>
  <si>
    <t>Cumulative Quarter</t>
  </si>
  <si>
    <t xml:space="preserve">There were no issuance, cancellation, repurchase, resale and repayment of debt and equity securities during the current quarter. </t>
  </si>
  <si>
    <t>Net Current Liabilities</t>
  </si>
  <si>
    <t>CONDENSED CONSOLIDATED STATEMENTS OF CHANGES IN EQUITY</t>
  </si>
  <si>
    <t xml:space="preserve">- Basic   </t>
  </si>
  <si>
    <t>Adjustments for non-cash flow items :</t>
  </si>
  <si>
    <t xml:space="preserve">Income tax  </t>
  </si>
  <si>
    <t>Due to the nature of its products and the market demand, the Group's revenue is lower in the third quarter of the financial year as compared to the remaining quarters in the financial year.</t>
  </si>
  <si>
    <t>African and American Countries</t>
  </si>
  <si>
    <t>30/06/2005</t>
  </si>
  <si>
    <t>Instrument</t>
  </si>
  <si>
    <t>Foreign Exchange Forward Contract</t>
  </si>
  <si>
    <t>Loss before tax</t>
  </si>
  <si>
    <t>Onshore Foreign Currency Loan</t>
  </si>
  <si>
    <t>ONG TZE-EN (MAICSA 7026537)</t>
  </si>
  <si>
    <t>Over provision in prior year</t>
  </si>
  <si>
    <t>Deferred Tax Liabilities</t>
  </si>
  <si>
    <t>There are no items affecting the current quarter's assets, liabilities, equity, net income or cash flows that are unusual because of their nature, size or incidence.</t>
  </si>
  <si>
    <t xml:space="preserve">(The Condensed Consolidated Income Statements should be read in conjunction 
with the Annual Financial Statements for the year ended 30 June 2005) </t>
  </si>
  <si>
    <t>(The Condensed Consolidated Balance Sheets should be read in conjunction with 
the Annual Financial Statements for the year ended 30 June 2005)</t>
  </si>
  <si>
    <t>(The Condensed Consolidated Cash Flow Statement should be read in conjunction with the 
Annual Financial Statements for the year ended 30 June 2005)</t>
  </si>
  <si>
    <t>Balance as at 01/07/2005</t>
  </si>
  <si>
    <t>The accounting policies and presentation adopted for the interim financial statements are consistent with those adopted for the annual financial statements for the year ended 30 June 2005.</t>
  </si>
  <si>
    <t>There were no contingent assets as at the end of the current quarter or last financial year ended 30/06/2005.</t>
  </si>
  <si>
    <t xml:space="preserve">There were no sale of unquoted investments and/or properties for the current quarter and financial year to date.
</t>
  </si>
  <si>
    <t xml:space="preserve">Profit from operations </t>
  </si>
  <si>
    <t>Tax refund/(paid)</t>
  </si>
  <si>
    <t xml:space="preserve">Net cash flows from/(used in) investing activities </t>
  </si>
  <si>
    <t>(The Condensed Consolidated Statements of Changes in Equity should be read in conjunction with 
the Annual Financial Statements for the year ended 30 June 2005)</t>
  </si>
  <si>
    <t>These interim financial statements are unaudited and have been prepared in accordance with FRS 134, Interim Financial Reporting and paragraph 9.22 of the Bursa Malaysia Securities Berhad ("BMSB") Listing Requirements, and should be read in conjunction with the Group's annual financial statements for the year ended 30 June 2005. These explanatory notes attached to the interim financial statements provide an explanation of events and transactions that are significant to an understanding of the changes in the financial position and performance of the Group since the financial year ended 30 June 2005.</t>
  </si>
  <si>
    <t>No interim dividend has been recommended.</t>
  </si>
  <si>
    <t xml:space="preserve">PART A : REQUIREMENTS OF FRS 134 INTERIM FINANCIAL REPORTING </t>
  </si>
  <si>
    <t>The Group's activities fall within one business segment being the manufacture and sale of stationery and printing materials which are predominantly carried out in Malaysia. Apart from revenue from external customers by location of customers which are shown below, the required segmental information has already been disclosed in the interim financial statements:</t>
  </si>
  <si>
    <t>Barring any unforeseen circumstances, the Board expects the Group's results for the current financial year ending 30 June 2006 to be similar to that of the previous financial year.</t>
  </si>
  <si>
    <t>31/12/2005</t>
  </si>
  <si>
    <t>31/12/2004</t>
  </si>
  <si>
    <t>6 Months Ended</t>
  </si>
  <si>
    <t>6 months quarter ended 
31 Decemberr 2004</t>
  </si>
  <si>
    <t>6 months quarter ended 
31 December 2005</t>
  </si>
  <si>
    <t>Balance as at 31/12/2004</t>
  </si>
  <si>
    <t>Balance as at 31/12/2005</t>
  </si>
  <si>
    <t>Breakdown of taxation as at  31 December 2005 is as follows :-</t>
  </si>
  <si>
    <t xml:space="preserve">The Group provided an income tax expense of RM57,000 in the current year to date in view of profit recorded in certain subsidiaries. </t>
  </si>
  <si>
    <t>Group borrowings as at 31 December 2005 are as follows:-</t>
  </si>
  <si>
    <t>Net cash flows from operating activities</t>
  </si>
  <si>
    <t xml:space="preserve">Net cash flows (used in)/from financing activities </t>
  </si>
  <si>
    <t xml:space="preserve">Net profit/(loss) for the period </t>
  </si>
  <si>
    <t xml:space="preserve">Earnings/(Loss) per share (sen) </t>
  </si>
  <si>
    <t>The Board of Directors of CHEE WAH CORPORATION BERHAD is pleased to announce the consolidated results for the second quarter ended 31 December 2005. The figures have not been audited.</t>
  </si>
  <si>
    <t>(ii) Campap Distributor Sdn Bhd (formerly known as Chee Wah Ekuiti Sdn Bhd) ("CAMD"), a wholly owned subsidiary of CWCB had acquired an additional 10% representing 90,000 ordinary shares of RM1 each in Chee Wah Paper Bags &amp; Packaging Sdn Bhd ("CWPBP") for a total cash consideration of RM96,660 from Mr Lim Yee Voon. CAMD now holds 90% shareholding in CWPBP. The above transaction was concluded on 19 January 2006.</t>
  </si>
  <si>
    <t>Subsequent to the quarter end -
(i) Chee Wah Resources Sdn Bhd ("CWR"), a wholly owned subsidiary of Chee Wah Corporation Berhad ("CWCB") had acquired an additional 10% representing 32,000 ordinary shares of RM1 each in Sun Paper Bags &amp; Packaging Sdn Bhd ("SPBP") for a total cash consideration of RM83,040 from Mr Lim Yee Voon. CWR now holds 90% shareholding in SPBP. The above transaction was concluded on 19 January 2006.</t>
  </si>
  <si>
    <t>Apart from the above, there were no other changes in the composition of the Group for the financial quarter under review.</t>
  </si>
  <si>
    <t>c)</t>
  </si>
  <si>
    <t>All borrowings are denominated in Ringgit Malaysia.</t>
  </si>
  <si>
    <t>The financial instruments with off balance sheet risk as at 22 February 2006 are as follows:-</t>
  </si>
  <si>
    <t>The Group is not engaged in any material litigation as at 22 February 2006.</t>
  </si>
  <si>
    <t>The Interim Financial Statements were authorised for issue by the Board of Directors in accordance with a resolution of the directors on 28 February 2006.</t>
  </si>
  <si>
    <t>28 February 2006</t>
  </si>
  <si>
    <t>Earnings / (Loss) Per Share</t>
  </si>
  <si>
    <t>Profit / (Loss) for the period (RM'000)</t>
  </si>
  <si>
    <t xml:space="preserve">Basic earnings / (loss) per share (sen) </t>
  </si>
  <si>
    <t xml:space="preserve">Diluted earnings / (loss) per share (sen) </t>
  </si>
  <si>
    <t>Retained profit / (Accumulated loss)</t>
  </si>
  <si>
    <t>(iii) On 25 January 2006, Camel Paper Products Sdn Bhd, a wholly owned subsidiary of CWCB had disposed off its entire shareholding of 2 ordinary shares of SGD1 each in Future Ace Publishing Pte Ltd (Formerly known as Camel Paper Products (S) Pte Ltd) to Future Ace Publishing Sdn Bhd ("FAPM") for a total cash consideration of SGD3,000 (RM6,810). FAPM is a 51% subsidiary of CWCB.</t>
  </si>
  <si>
    <t>(iv) CAMD had entered into a Sale &amp; Purchase Agreement with Olympia Diary (S'pore) Pte Ltd on 25 January 2006 for the purpose of disposing off its entire 60% stake in the issued and paid up share capital of CW Olympia Sdn Bhd ("CWO"). The 60% stake which comprised 390,000 oridinary shares of RM1 fully paid up were disposed off for a total cash consideration of RM156,000 or RM0.40 per share.  The conclusion of the disposal is subject to the parties obtaining the consent of the Foreign Investment Committee. Upon completion of the transaction, CWO will cease to be a subsidiary company of CAMD.</t>
  </si>
  <si>
    <t>(v) Paper Land Sdn Bhd, a wholly owned subsidiary of CWCB, had on 25 January 2006, entered into a Sale &amp; Purchase Agreement to dispose of landed property to AIC Ingredients Sdn Bhd for a total cash consideration of RM2 million. The said landed property refers to a piece of leasehold land held under H.S.(D) No. 168416, PT No. 15, Daerah Petaling, Bandar Shah Alam, Negeri Selangor Darul Ehsan together with a single storey light industrial factory cum office erected thereon bearing postal address as No. 15, Jalan Utas 15/7, Seksyen 15, 40200 Shah Alam, Selangor Darul Ehsan.</t>
  </si>
  <si>
    <t xml:space="preserve">(vi) CAMD had on 26 January 2006 subscribed for an additional 15,000 ordinary shares of RM1 each fully paid up representing 3% of the issued share capital of FAPM which was not taken up by an existing shareholder pursuant to a cash call by FAPM. At the same cash call, CAMD had subscribed for 153,000 oridinary shares of RM1 each in accordance to its proportionate holding of 51% in the capital of FAPM. Subsequent to the additional investment in FAPM, CAMD's percentage holding in FAPM has increased from 51% to 54%.
</t>
  </si>
  <si>
    <t>During the current quarter, CWR had invested in a newly incorporated company, Eyedear Sdn Bhd with a 55% shareholding representing 1,100 ordinary shares at RM1 each for a total cash consideration of RM1,100.</t>
  </si>
  <si>
    <t>There were no corporate proposals which have been announced but not completed as at 22 February 2006 except as disclosed in Note A10.</t>
  </si>
  <si>
    <t>The effect on the basic earnings per share for the current year quarter arising from the assumed conversion of the outstanding ESOS option is anti-dilutive.  Accordingly, the diluted earnings per share for the current year quarter is presented as equal to basic earnings per share.</t>
  </si>
  <si>
    <t xml:space="preserve">1 - 3 months </t>
  </si>
  <si>
    <t>Revenue for the current quarter amounting to RM26.615 million was lower than the RM30.372 million posted in the preceding year corresponding quarter by RM3.757 million. The lower revenue was mainly due to lower export sales. The Group recorded a net profit amounting to RM0.165 million in the current quarter as compared to a net profit of RM0.128 million posted in the preceding year corresponding quarter.  The higher profit for the current quarter as compared to preceding year corresponding quarter  was mainly due to increase in sales of products with higher margin and a reduction in operating expenses.</t>
  </si>
  <si>
    <t>The Group recorded a profit before tax of RM0.348 million in the current quarter as compared to a loss before tax of RM0.789 million recorded in the immediate preceding quarter. The profit for the current quarter was mainly due to higher revenue as well as increase in sales of products with higher margin and a reduction in operating expenses. There are no other exceptional operational or economic factors which have contributed to any changes in the results of the current quarter.</t>
  </si>
  <si>
    <t>Net Assets per Share (sen)</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</si>
</sst>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M&quot;#,##0;&quot;RM&quot;\-#,##0"/>
    <numFmt numFmtId="179" formatCode="&quot;RM&quot;#,##0;[Red]&quot;RM&quot;\-#,##0"/>
    <numFmt numFmtId="180" formatCode="&quot;RM&quot;#,##0.00;&quot;RM&quot;\-#,##0.00"/>
    <numFmt numFmtId="181" formatCode="&quot;RM&quot;#,##0.00;[Red]&quot;RM&quot;\-#,##0.00"/>
    <numFmt numFmtId="182" formatCode="_ &quot;RM&quot;* #,##0_ ;_ &quot;RM&quot;* \-#,##0_ ;_ &quot;RM&quot;* &quot;-&quot;_ ;_ @_ "/>
    <numFmt numFmtId="183" formatCode="_ &quot;RM&quot;* #,##0.00_ ;_ &quot;RM&quot;* \-#,##0.00_ ;_ &quot;RM&quot;* &quot;-&quot;??_ ;_ @_ "/>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 #,##0_-;\-* #,##0_-;_-* &quot;-&quot;_-;_-@_-"/>
    <numFmt numFmtId="190" formatCode="_-&quot;NT$&quot;* #,##0.00_-;\-&quot;NT$&quot;* #,##0.00_-;_-&quot;NT$&quot;* &quot;-&quot;??_-;_-@_-"/>
    <numFmt numFmtId="191" formatCode="_-* #,##0.00_-;\-* #,##0.00_-;_-* &quot;-&quot;??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quot;\&quot;#,##0;&quot;\&quot;\-#,##0"/>
    <numFmt numFmtId="199" formatCode="&quot;\&quot;#,##0;[Red]&quot;\&quot;\-#,##0"/>
    <numFmt numFmtId="200" formatCode="&quot;\&quot;#,##0.00;&quot;\&quot;\-#,##0.00"/>
    <numFmt numFmtId="201" formatCode="&quot;\&quot;#,##0.00;[Red]&quot;\&quot;\-#,##0.00"/>
    <numFmt numFmtId="202" formatCode="_ &quot;\&quot;* #,##0_ ;_ &quot;\&quot;* \-#,##0_ ;_ &quot;\&quot;* &quot;-&quot;_ ;_ @_ "/>
    <numFmt numFmtId="203" formatCode="_ &quot;\&quot;* #,##0.00_ ;_ &quot;\&quot;* \-#,##0.00_ ;_ &quot;\&quot;* &quot;-&quot;??_ ;_ @_ "/>
    <numFmt numFmtId="204" formatCode="#,##0.0_);\(#,##0.0\)"/>
    <numFmt numFmtId="205" formatCode="0."/>
    <numFmt numFmtId="206" formatCode="_(* #,##0.0_);_(* \(#,##0.0\);_(* &quot;-&quot;??_);_(@_)"/>
    <numFmt numFmtId="207" formatCode="_(* #,##0_);_(* \(#,##0\);_(* &quot;-&quot;??_);_(@_)"/>
    <numFmt numFmtId="208" formatCode="#,##0.0_);[Red]\(#,##0.0\)"/>
    <numFmt numFmtId="209" formatCode="0_)"/>
    <numFmt numFmtId="210" formatCode="dd/mm/yyyy"/>
    <numFmt numFmtId="211" formatCode="#,##0.0;[Red]\-#,##0.0"/>
    <numFmt numFmtId="212" formatCode="_(* #,##0.000_);_(* \(#,##0.000\);_(* &quot;-&quot;??_);_(@_)"/>
    <numFmt numFmtId="213" formatCode="_(* #,##0.0000_);_(* \(#,##0.0000\);_(* &quot;-&quot;??_);_(@_)"/>
    <numFmt numFmtId="214" formatCode="&quot;Yes&quot;;&quot;Yes&quot;;&quot;No&quot;"/>
    <numFmt numFmtId="215" formatCode="&quot;True&quot;;&quot;True&quot;;&quot;False&quot;"/>
    <numFmt numFmtId="216" formatCode="&quot;On&quot;;&quot;On&quot;;&quot;Off&quot;"/>
    <numFmt numFmtId="217" formatCode="_(* #,##0.0_);_(* \(#,##0.0\);_(* &quot;-&quot;_);_(@_)"/>
    <numFmt numFmtId="218" formatCode="_(* #,##0.00_);_(* \(#,##0.00\);_(* &quot;-&quot;_);_(@_)"/>
    <numFmt numFmtId="219" formatCode="_-* #,##0_-;\-* #,##0_-;_-* &quot;-&quot;??_-;_-@_-"/>
    <numFmt numFmtId="220" formatCode="_(* #,##0.0_);_(* \(#,##0.0\);_(* &quot;-&quot;?_);_(@_)"/>
    <numFmt numFmtId="221" formatCode="mm/dd/yy"/>
    <numFmt numFmtId="222" formatCode="d/mmm/yyyy"/>
    <numFmt numFmtId="223" formatCode="[$€-2]\ #,##0.00_);[Red]\([$€-2]\ #,##0.00\)"/>
    <numFmt numFmtId="224" formatCode="[$MYR]\ #,##0"/>
    <numFmt numFmtId="225" formatCode="[$USD]\ #,##0"/>
  </numFmts>
  <fonts count="15">
    <font>
      <sz val="10"/>
      <name val="Arial"/>
      <family val="0"/>
    </font>
    <font>
      <b/>
      <sz val="10"/>
      <name val="Times New Roman"/>
      <family val="0"/>
    </font>
    <font>
      <i/>
      <sz val="10"/>
      <name val="Times New Roman"/>
      <family val="0"/>
    </font>
    <font>
      <b/>
      <i/>
      <sz val="10"/>
      <name val="Times New Roman"/>
      <family val="0"/>
    </font>
    <font>
      <sz val="10"/>
      <name val="Times New Roman"/>
      <family val="0"/>
    </font>
    <font>
      <sz val="10"/>
      <name val="Arial Narrow"/>
      <family val="2"/>
    </font>
    <font>
      <b/>
      <sz val="10"/>
      <name val="Arial Narrow"/>
      <family val="2"/>
    </font>
    <font>
      <sz val="8"/>
      <name val="Arial Narrow"/>
      <family val="2"/>
    </font>
    <font>
      <b/>
      <u val="single"/>
      <sz val="12"/>
      <name val="Arial Narrow"/>
      <family val="2"/>
    </font>
    <font>
      <u val="single"/>
      <sz val="10"/>
      <name val="Arial Narrow"/>
      <family val="2"/>
    </font>
    <font>
      <sz val="11"/>
      <name val="Arial Narrow"/>
      <family val="2"/>
    </font>
    <font>
      <b/>
      <sz val="12"/>
      <name val="Arial Narrow"/>
      <family val="2"/>
    </font>
    <font>
      <sz val="16"/>
      <name val="Arial Narrow"/>
      <family val="2"/>
    </font>
    <font>
      <b/>
      <u val="single"/>
      <sz val="10"/>
      <name val="Arial Narrow"/>
      <family val="2"/>
    </font>
    <font>
      <i/>
      <sz val="10"/>
      <name val="Arial Narrow"/>
      <family val="2"/>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27">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double"/>
    </border>
    <border>
      <left style="double"/>
      <right>
        <color indexed="63"/>
      </right>
      <top style="thin"/>
      <bottom style="thin"/>
    </border>
    <border>
      <left>
        <color indexed="63"/>
      </left>
      <right style="double"/>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medium"/>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177" fontId="4" fillId="0" borderId="0" applyFont="0" applyFill="0" applyBorder="0" applyAlignment="0" applyProtection="0"/>
    <xf numFmtId="176" fontId="4" fillId="0" borderId="0" applyFont="0" applyFill="0" applyBorder="0" applyAlignment="0" applyProtection="0"/>
    <xf numFmtId="0" fontId="0" fillId="0" borderId="0">
      <alignment/>
      <protection/>
    </xf>
    <xf numFmtId="9" fontId="4" fillId="0" borderId="0" applyFont="0" applyFill="0" applyBorder="0" applyAlignment="0" applyProtection="0"/>
  </cellStyleXfs>
  <cellXfs count="245">
    <xf numFmtId="37" fontId="0" fillId="0" borderId="0" xfId="0" applyAlignment="1">
      <alignment/>
    </xf>
    <xf numFmtId="37" fontId="5" fillId="0" borderId="0" xfId="0" applyFont="1" applyAlignment="1">
      <alignment/>
    </xf>
    <xf numFmtId="37" fontId="5" fillId="0" borderId="0" xfId="0" applyFont="1" applyAlignment="1">
      <alignment horizontal="left"/>
    </xf>
    <xf numFmtId="37" fontId="5" fillId="0" borderId="0" xfId="0" applyFont="1" applyAlignment="1" applyProtection="1">
      <alignment horizontal="centerContinuous" vertical="center"/>
      <protection/>
    </xf>
    <xf numFmtId="37" fontId="7" fillId="0" borderId="0" xfId="0" applyFont="1" applyAlignment="1">
      <alignment/>
    </xf>
    <xf numFmtId="0" fontId="5" fillId="0" borderId="0" xfId="19" applyFont="1">
      <alignment/>
      <protection/>
    </xf>
    <xf numFmtId="0" fontId="5" fillId="0" borderId="0" xfId="19" applyFont="1" applyAlignment="1">
      <alignment horizontal="center"/>
      <protection/>
    </xf>
    <xf numFmtId="0" fontId="5" fillId="0" borderId="0" xfId="19" applyFont="1" applyAlignment="1">
      <alignment horizontal="left"/>
      <protection/>
    </xf>
    <xf numFmtId="0" fontId="5" fillId="0" borderId="0" xfId="19" applyFont="1" applyBorder="1" applyAlignment="1">
      <alignment horizontal="center"/>
      <protection/>
    </xf>
    <xf numFmtId="0" fontId="5" fillId="0" borderId="0" xfId="19" applyFont="1" applyBorder="1">
      <alignment/>
      <protection/>
    </xf>
    <xf numFmtId="38" fontId="5" fillId="0" borderId="0" xfId="19" applyNumberFormat="1" applyFont="1" applyAlignment="1">
      <alignment horizontal="center"/>
      <protection/>
    </xf>
    <xf numFmtId="37" fontId="5" fillId="0" borderId="0" xfId="0" applyFont="1" applyAlignment="1">
      <alignment horizontal="right"/>
    </xf>
    <xf numFmtId="0" fontId="5" fillId="0" borderId="0" xfId="19" applyFont="1" applyAlignment="1">
      <alignment horizontal="right"/>
      <protection/>
    </xf>
    <xf numFmtId="38" fontId="5" fillId="0" borderId="0" xfId="19" applyNumberFormat="1" applyFont="1" applyAlignment="1">
      <alignment horizontal="right"/>
      <protection/>
    </xf>
    <xf numFmtId="39" fontId="5" fillId="0" borderId="0" xfId="0" applyNumberFormat="1" applyFont="1" applyAlignment="1">
      <alignment/>
    </xf>
    <xf numFmtId="39" fontId="5" fillId="0" borderId="0" xfId="0" applyNumberFormat="1" applyFont="1" applyAlignment="1">
      <alignment horizontal="right"/>
    </xf>
    <xf numFmtId="41" fontId="5" fillId="0" borderId="0" xfId="0" applyNumberFormat="1" applyFont="1" applyBorder="1" applyAlignment="1">
      <alignment horizontal="right"/>
    </xf>
    <xf numFmtId="41" fontId="5" fillId="0" borderId="0" xfId="0" applyNumberFormat="1" applyFont="1" applyBorder="1" applyAlignment="1">
      <alignment/>
    </xf>
    <xf numFmtId="218" fontId="5" fillId="0" borderId="0" xfId="15" applyNumberFormat="1" applyFont="1" applyBorder="1" applyAlignment="1">
      <alignment horizontal="right"/>
    </xf>
    <xf numFmtId="218" fontId="5" fillId="0" borderId="0" xfId="0" applyNumberFormat="1" applyFont="1" applyBorder="1" applyAlignment="1">
      <alignment horizontal="right"/>
    </xf>
    <xf numFmtId="0" fontId="9" fillId="0" borderId="0" xfId="19" applyFont="1" applyBorder="1">
      <alignment/>
      <protection/>
    </xf>
    <xf numFmtId="37" fontId="5" fillId="0" borderId="0" xfId="0" applyFont="1" applyBorder="1" applyAlignment="1">
      <alignment/>
    </xf>
    <xf numFmtId="218" fontId="5" fillId="0" borderId="0" xfId="0" applyNumberFormat="1" applyFont="1" applyBorder="1" applyAlignment="1">
      <alignment/>
    </xf>
    <xf numFmtId="37" fontId="7" fillId="0" borderId="0" xfId="0" applyFont="1" applyBorder="1" applyAlignment="1" applyProtection="1">
      <alignment/>
      <protection/>
    </xf>
    <xf numFmtId="37" fontId="7" fillId="0" borderId="0" xfId="0" applyFont="1" applyBorder="1" applyAlignment="1">
      <alignment/>
    </xf>
    <xf numFmtId="37" fontId="5" fillId="0" borderId="1" xfId="0" applyFont="1" applyBorder="1" applyAlignment="1">
      <alignment/>
    </xf>
    <xf numFmtId="37" fontId="5" fillId="0" borderId="2" xfId="0" applyFont="1" applyBorder="1" applyAlignment="1">
      <alignment/>
    </xf>
    <xf numFmtId="37" fontId="5" fillId="0" borderId="3" xfId="0" applyFont="1" applyBorder="1" applyAlignment="1">
      <alignment/>
    </xf>
    <xf numFmtId="37" fontId="5" fillId="0" borderId="4" xfId="0" applyFont="1" applyBorder="1" applyAlignment="1">
      <alignment/>
    </xf>
    <xf numFmtId="37" fontId="5" fillId="0" borderId="5" xfId="0" applyFont="1" applyBorder="1" applyAlignment="1">
      <alignment horizontal="left"/>
    </xf>
    <xf numFmtId="37" fontId="5" fillId="0" borderId="5" xfId="0" applyFont="1" applyBorder="1" applyAlignment="1">
      <alignment/>
    </xf>
    <xf numFmtId="37" fontId="5" fillId="0" borderId="5" xfId="0" applyFont="1" applyBorder="1" applyAlignment="1" applyProtection="1">
      <alignment horizontal="centerContinuous" vertical="center"/>
      <protection/>
    </xf>
    <xf numFmtId="37" fontId="7" fillId="0" borderId="4" xfId="0" applyFont="1" applyBorder="1" applyAlignment="1">
      <alignment/>
    </xf>
    <xf numFmtId="37" fontId="7" fillId="0" borderId="5" xfId="0" applyFont="1" applyBorder="1" applyAlignment="1" applyProtection="1">
      <alignment/>
      <protection/>
    </xf>
    <xf numFmtId="37" fontId="5" fillId="0" borderId="6" xfId="0" applyFont="1" applyBorder="1" applyAlignment="1">
      <alignment/>
    </xf>
    <xf numFmtId="37" fontId="7" fillId="2" borderId="7" xfId="0" applyFont="1" applyFill="1" applyBorder="1" applyAlignment="1">
      <alignment/>
    </xf>
    <xf numFmtId="37" fontId="7" fillId="2" borderId="8" xfId="0" applyFont="1" applyFill="1" applyBorder="1" applyAlignment="1" applyProtection="1">
      <alignment/>
      <protection/>
    </xf>
    <xf numFmtId="37" fontId="5" fillId="0" borderId="0" xfId="0" applyFont="1" applyBorder="1" applyAlignment="1">
      <alignment horizontal="left"/>
    </xf>
    <xf numFmtId="37" fontId="5" fillId="0" borderId="0" xfId="0" applyFont="1" applyBorder="1" applyAlignment="1">
      <alignment horizontal="right"/>
    </xf>
    <xf numFmtId="37" fontId="5" fillId="0" borderId="0" xfId="0" applyFont="1" applyBorder="1" applyAlignment="1">
      <alignment horizontal="center"/>
    </xf>
    <xf numFmtId="0" fontId="11" fillId="0" borderId="0" xfId="19" applyFont="1" applyBorder="1">
      <alignment/>
      <protection/>
    </xf>
    <xf numFmtId="0" fontId="5" fillId="0" borderId="1" xfId="19" applyFont="1" applyBorder="1">
      <alignment/>
      <protection/>
    </xf>
    <xf numFmtId="0" fontId="5" fillId="0" borderId="2" xfId="19" applyFont="1" applyBorder="1">
      <alignment/>
      <protection/>
    </xf>
    <xf numFmtId="0" fontId="5" fillId="0" borderId="2" xfId="19" applyFont="1" applyBorder="1" applyAlignment="1">
      <alignment horizontal="right"/>
      <protection/>
    </xf>
    <xf numFmtId="0" fontId="5" fillId="0" borderId="2" xfId="19" applyFont="1" applyBorder="1" applyAlignment="1">
      <alignment horizontal="center"/>
      <protection/>
    </xf>
    <xf numFmtId="0" fontId="5" fillId="0" borderId="3" xfId="19" applyFont="1" applyBorder="1">
      <alignment/>
      <protection/>
    </xf>
    <xf numFmtId="0" fontId="5" fillId="0" borderId="4" xfId="19" applyFont="1" applyBorder="1">
      <alignment/>
      <protection/>
    </xf>
    <xf numFmtId="0" fontId="5" fillId="0" borderId="5" xfId="19" applyFont="1" applyBorder="1" applyAlignment="1">
      <alignment horizontal="center"/>
      <protection/>
    </xf>
    <xf numFmtId="0" fontId="5" fillId="0" borderId="5" xfId="19" applyFont="1" applyBorder="1">
      <alignment/>
      <protection/>
    </xf>
    <xf numFmtId="0" fontId="5" fillId="0" borderId="9" xfId="19" applyFont="1" applyBorder="1">
      <alignment/>
      <protection/>
    </xf>
    <xf numFmtId="0" fontId="5" fillId="0" borderId="6" xfId="19" applyFont="1" applyBorder="1">
      <alignment/>
      <protection/>
    </xf>
    <xf numFmtId="0" fontId="5" fillId="0" borderId="10" xfId="19" applyFont="1" applyBorder="1" applyAlignment="1">
      <alignment horizontal="left"/>
      <protection/>
    </xf>
    <xf numFmtId="38" fontId="5" fillId="0" borderId="10" xfId="19" applyNumberFormat="1" applyFont="1" applyBorder="1" applyAlignment="1">
      <alignment horizontal="right"/>
      <protection/>
    </xf>
    <xf numFmtId="38" fontId="5" fillId="0" borderId="10" xfId="19" applyNumberFormat="1" applyFont="1" applyBorder="1" applyAlignment="1">
      <alignment horizontal="center"/>
      <protection/>
    </xf>
    <xf numFmtId="37" fontId="5" fillId="0" borderId="0" xfId="0" applyFont="1" applyBorder="1" applyAlignment="1" applyProtection="1">
      <alignment horizontal="center"/>
      <protection/>
    </xf>
    <xf numFmtId="37" fontId="5" fillId="0" borderId="0" xfId="0" applyFont="1" applyBorder="1" applyAlignment="1" applyProtection="1">
      <alignment/>
      <protection/>
    </xf>
    <xf numFmtId="37" fontId="10" fillId="0" borderId="0" xfId="0" applyFont="1" applyBorder="1" applyAlignment="1">
      <alignment horizontal="left"/>
    </xf>
    <xf numFmtId="37" fontId="5" fillId="0" borderId="0" xfId="0" applyFont="1" applyBorder="1" applyAlignment="1" quotePrefix="1">
      <alignment/>
    </xf>
    <xf numFmtId="37" fontId="5" fillId="0" borderId="5" xfId="0" applyFont="1" applyBorder="1" applyAlignment="1">
      <alignment horizontal="center"/>
    </xf>
    <xf numFmtId="37" fontId="5" fillId="0" borderId="5" xfId="0" applyFont="1" applyBorder="1" applyAlignment="1" applyProtection="1">
      <alignment horizontal="center"/>
      <protection/>
    </xf>
    <xf numFmtId="37" fontId="6" fillId="0" borderId="0" xfId="0" applyFont="1" applyBorder="1" applyAlignment="1">
      <alignment/>
    </xf>
    <xf numFmtId="37" fontId="5" fillId="0" borderId="0" xfId="0" applyFont="1" applyBorder="1" applyAlignment="1">
      <alignment vertical="top" wrapText="1"/>
    </xf>
    <xf numFmtId="37" fontId="5" fillId="0" borderId="0" xfId="0" applyFont="1" applyBorder="1" applyAlignment="1">
      <alignment vertical="top"/>
    </xf>
    <xf numFmtId="37" fontId="5" fillId="0" borderId="10" xfId="0" applyFont="1" applyBorder="1" applyAlignment="1">
      <alignment/>
    </xf>
    <xf numFmtId="207" fontId="5" fillId="0" borderId="0" xfId="15" applyNumberFormat="1" applyFont="1" applyBorder="1" applyAlignment="1">
      <alignment/>
    </xf>
    <xf numFmtId="207" fontId="5" fillId="0" borderId="11" xfId="15" applyNumberFormat="1" applyFont="1" applyBorder="1" applyAlignment="1">
      <alignment/>
    </xf>
    <xf numFmtId="207" fontId="5" fillId="0" borderId="12" xfId="15" applyNumberFormat="1" applyFont="1" applyBorder="1" applyAlignment="1">
      <alignment/>
    </xf>
    <xf numFmtId="37" fontId="5" fillId="0" borderId="11" xfId="0" applyFont="1" applyBorder="1" applyAlignment="1">
      <alignment/>
    </xf>
    <xf numFmtId="207" fontId="5" fillId="0" borderId="10" xfId="15" applyNumberFormat="1" applyFont="1" applyBorder="1" applyAlignment="1">
      <alignment/>
    </xf>
    <xf numFmtId="43" fontId="5" fillId="0" borderId="0" xfId="15" applyFont="1" applyBorder="1" applyAlignment="1">
      <alignment/>
    </xf>
    <xf numFmtId="0" fontId="5" fillId="0" borderId="0" xfId="19" applyFont="1" applyBorder="1" applyAlignment="1">
      <alignment horizontal="left"/>
      <protection/>
    </xf>
    <xf numFmtId="38" fontId="5" fillId="0" borderId="0" xfId="19" applyNumberFormat="1" applyFont="1" applyBorder="1" applyAlignment="1">
      <alignment horizontal="right"/>
      <protection/>
    </xf>
    <xf numFmtId="38" fontId="5" fillId="0" borderId="0" xfId="19" applyNumberFormat="1" applyFont="1" applyBorder="1" applyAlignment="1">
      <alignment horizontal="center"/>
      <protection/>
    </xf>
    <xf numFmtId="43" fontId="5" fillId="0" borderId="0" xfId="15" applyFont="1" applyAlignment="1">
      <alignment/>
    </xf>
    <xf numFmtId="43" fontId="5" fillId="0" borderId="0" xfId="15" applyFont="1" applyBorder="1" applyAlignment="1">
      <alignment horizontal="right"/>
    </xf>
    <xf numFmtId="37" fontId="5" fillId="0" borderId="12" xfId="0" applyFont="1" applyBorder="1" applyAlignment="1">
      <alignment/>
    </xf>
    <xf numFmtId="205" fontId="5" fillId="0" borderId="0" xfId="19" applyNumberFormat="1" applyFont="1" applyFill="1" applyBorder="1" applyAlignment="1">
      <alignment horizontal="left"/>
      <protection/>
    </xf>
    <xf numFmtId="0" fontId="5" fillId="0" borderId="0" xfId="19" applyFont="1" applyFill="1" applyBorder="1">
      <alignment/>
      <protection/>
    </xf>
    <xf numFmtId="0" fontId="9" fillId="0" borderId="0" xfId="19" applyFont="1" applyFill="1" applyBorder="1">
      <alignment/>
      <protection/>
    </xf>
    <xf numFmtId="0" fontId="9" fillId="0" borderId="0" xfId="19" applyFont="1" applyFill="1" applyBorder="1" applyAlignment="1">
      <alignment horizontal="center"/>
      <protection/>
    </xf>
    <xf numFmtId="0" fontId="9" fillId="0" borderId="0" xfId="19" applyFont="1" applyFill="1" applyBorder="1" applyAlignment="1">
      <alignment horizontal="left"/>
      <protection/>
    </xf>
    <xf numFmtId="207" fontId="5" fillId="0" borderId="0" xfId="15" applyNumberFormat="1" applyFont="1" applyFill="1" applyBorder="1" applyAlignment="1">
      <alignment/>
    </xf>
    <xf numFmtId="43" fontId="5" fillId="0" borderId="0" xfId="15" applyFont="1" applyFill="1" applyBorder="1" applyAlignment="1">
      <alignment horizontal="right"/>
    </xf>
    <xf numFmtId="0" fontId="5" fillId="0" borderId="0" xfId="19" applyFont="1" applyFill="1" applyBorder="1" applyAlignment="1" quotePrefix="1">
      <alignment horizontal="center"/>
      <protection/>
    </xf>
    <xf numFmtId="207" fontId="5" fillId="0" borderId="0" xfId="0" applyNumberFormat="1" applyFont="1" applyBorder="1" applyAlignment="1">
      <alignment/>
    </xf>
    <xf numFmtId="41" fontId="5" fillId="0" borderId="10" xfId="0" applyNumberFormat="1" applyFont="1" applyBorder="1" applyAlignment="1">
      <alignment/>
    </xf>
    <xf numFmtId="37" fontId="5" fillId="0" borderId="0" xfId="0" applyFont="1" applyBorder="1" applyAlignment="1">
      <alignment wrapText="1"/>
    </xf>
    <xf numFmtId="37" fontId="5" fillId="0" borderId="0" xfId="0" applyFont="1" applyBorder="1" applyAlignment="1" applyProtection="1">
      <alignment horizontal="left" vertical="center"/>
      <protection/>
    </xf>
    <xf numFmtId="37" fontId="5" fillId="0" borderId="0" xfId="0" applyFont="1" applyBorder="1" applyAlignment="1" applyProtection="1">
      <alignment horizontal="centerContinuous" vertical="center"/>
      <protection/>
    </xf>
    <xf numFmtId="37" fontId="5" fillId="0" borderId="0" xfId="0" applyFont="1" applyFill="1" applyBorder="1" applyAlignment="1" applyProtection="1">
      <alignment/>
      <protection/>
    </xf>
    <xf numFmtId="37" fontId="5" fillId="0" borderId="0" xfId="0" applyFont="1" applyBorder="1" applyAlignment="1" applyProtection="1">
      <alignment horizontal="right"/>
      <protection/>
    </xf>
    <xf numFmtId="37" fontId="9" fillId="0" borderId="0" xfId="0" applyFont="1" applyBorder="1" applyAlignment="1" applyProtection="1" quotePrefix="1">
      <alignment horizontal="right"/>
      <protection/>
    </xf>
    <xf numFmtId="37" fontId="9" fillId="0" borderId="0" xfId="0" applyFont="1" applyBorder="1" applyAlignment="1" applyProtection="1">
      <alignment horizontal="right"/>
      <protection/>
    </xf>
    <xf numFmtId="222" fontId="9" fillId="0" borderId="0" xfId="0" applyNumberFormat="1" applyFont="1" applyBorder="1" applyAlignment="1" applyProtection="1" quotePrefix="1">
      <alignment horizontal="right"/>
      <protection/>
    </xf>
    <xf numFmtId="38" fontId="5" fillId="0" borderId="0" xfId="0" applyNumberFormat="1" applyFont="1" applyBorder="1" applyAlignment="1">
      <alignment/>
    </xf>
    <xf numFmtId="41" fontId="5" fillId="0" borderId="11" xfId="15" applyNumberFormat="1" applyFont="1" applyBorder="1" applyAlignment="1">
      <alignment/>
    </xf>
    <xf numFmtId="41" fontId="5" fillId="0" borderId="11" xfId="0" applyNumberFormat="1" applyFont="1" applyBorder="1" applyAlignment="1">
      <alignment horizontal="right"/>
    </xf>
    <xf numFmtId="41" fontId="5" fillId="0" borderId="11" xfId="0" applyNumberFormat="1" applyFont="1" applyBorder="1" applyAlignment="1">
      <alignment/>
    </xf>
    <xf numFmtId="41" fontId="5" fillId="0" borderId="0" xfId="15" applyNumberFormat="1" applyFont="1" applyBorder="1" applyAlignment="1">
      <alignment horizontal="right"/>
    </xf>
    <xf numFmtId="41" fontId="5" fillId="0" borderId="0" xfId="15" applyNumberFormat="1" applyFont="1" applyBorder="1" applyAlignment="1">
      <alignment horizontal="left"/>
    </xf>
    <xf numFmtId="43" fontId="5" fillId="0" borderId="0" xfId="15" applyFont="1" applyBorder="1" applyAlignment="1">
      <alignment horizontal="left"/>
    </xf>
    <xf numFmtId="37" fontId="5" fillId="0" borderId="9" xfId="0" applyFont="1" applyBorder="1" applyAlignment="1">
      <alignment/>
    </xf>
    <xf numFmtId="41" fontId="5" fillId="0" borderId="10" xfId="0" applyNumberFormat="1" applyFont="1" applyBorder="1" applyAlignment="1">
      <alignment horizontal="right"/>
    </xf>
    <xf numFmtId="37" fontId="6" fillId="0" borderId="2" xfId="0" applyFont="1" applyBorder="1" applyAlignment="1">
      <alignment horizontal="right"/>
    </xf>
    <xf numFmtId="41" fontId="5" fillId="0" borderId="11" xfId="0" applyNumberFormat="1" applyFont="1" applyFill="1" applyBorder="1" applyAlignment="1">
      <alignment horizontal="right"/>
    </xf>
    <xf numFmtId="0" fontId="8" fillId="0" borderId="0" xfId="19" applyFont="1" applyBorder="1">
      <alignment/>
      <protection/>
    </xf>
    <xf numFmtId="37" fontId="5" fillId="0" borderId="0" xfId="0" applyFont="1" applyBorder="1" applyAlignment="1" applyProtection="1" quotePrefix="1">
      <alignment/>
      <protection/>
    </xf>
    <xf numFmtId="37" fontId="5" fillId="0" borderId="10" xfId="0" applyFont="1" applyBorder="1" applyAlignment="1" applyProtection="1">
      <alignment/>
      <protection/>
    </xf>
    <xf numFmtId="37" fontId="12" fillId="0" borderId="0" xfId="0" applyFont="1" applyBorder="1" applyAlignment="1" applyProtection="1">
      <alignment horizontal="left" vertical="center"/>
      <protection/>
    </xf>
    <xf numFmtId="37" fontId="6" fillId="0" borderId="0" xfId="0" applyFont="1" applyBorder="1" applyAlignment="1" applyProtection="1">
      <alignment horizontal="centerContinuous" vertical="center"/>
      <protection/>
    </xf>
    <xf numFmtId="0" fontId="13" fillId="0" borderId="0" xfId="19" applyFont="1" applyBorder="1">
      <alignment/>
      <protection/>
    </xf>
    <xf numFmtId="0" fontId="5" fillId="0" borderId="0" xfId="19" applyFont="1" applyBorder="1" applyAlignment="1">
      <alignment horizontal="right"/>
      <protection/>
    </xf>
    <xf numFmtId="14" fontId="5" fillId="0" borderId="11" xfId="19" applyNumberFormat="1" applyFont="1" applyBorder="1" applyAlignment="1" quotePrefix="1">
      <alignment horizontal="right"/>
      <protection/>
    </xf>
    <xf numFmtId="207" fontId="5" fillId="0" borderId="0" xfId="19" applyNumberFormat="1" applyFont="1" applyBorder="1" applyAlignment="1">
      <alignment horizontal="center"/>
      <protection/>
    </xf>
    <xf numFmtId="0" fontId="14" fillId="0" borderId="0" xfId="19" applyFont="1" applyBorder="1">
      <alignment/>
      <protection/>
    </xf>
    <xf numFmtId="207" fontId="5" fillId="0" borderId="13" xfId="0" applyNumberFormat="1" applyFont="1" applyBorder="1" applyAlignment="1">
      <alignment/>
    </xf>
    <xf numFmtId="207" fontId="5" fillId="0" borderId="14" xfId="0" applyNumberFormat="1" applyFont="1" applyBorder="1" applyAlignment="1">
      <alignment/>
    </xf>
    <xf numFmtId="207" fontId="5" fillId="0" borderId="15" xfId="0" applyNumberFormat="1" applyFont="1" applyBorder="1" applyAlignment="1">
      <alignment/>
    </xf>
    <xf numFmtId="207" fontId="5" fillId="0" borderId="16" xfId="0" applyNumberFormat="1" applyFont="1" applyBorder="1" applyAlignment="1">
      <alignment/>
    </xf>
    <xf numFmtId="207" fontId="5" fillId="0" borderId="12" xfId="0" applyNumberFormat="1" applyFont="1" applyBorder="1" applyAlignment="1">
      <alignment/>
    </xf>
    <xf numFmtId="0" fontId="5" fillId="0" borderId="0" xfId="19" applyFont="1" applyBorder="1" applyAlignment="1">
      <alignment vertical="top" wrapText="1"/>
      <protection/>
    </xf>
    <xf numFmtId="210" fontId="5" fillId="0" borderId="0" xfId="0" applyNumberFormat="1" applyFont="1" applyBorder="1" applyAlignment="1" applyProtection="1">
      <alignment horizontal="center"/>
      <protection/>
    </xf>
    <xf numFmtId="207" fontId="5" fillId="0" borderId="11" xfId="15" applyNumberFormat="1" applyFont="1" applyFill="1" applyBorder="1" applyAlignment="1">
      <alignment/>
    </xf>
    <xf numFmtId="37" fontId="5" fillId="0" borderId="0" xfId="0" applyFont="1" applyFill="1" applyBorder="1" applyAlignment="1">
      <alignment/>
    </xf>
    <xf numFmtId="207" fontId="5" fillId="0" borderId="17" xfId="15" applyNumberFormat="1" applyFont="1" applyBorder="1" applyAlignment="1">
      <alignment/>
    </xf>
    <xf numFmtId="37" fontId="14" fillId="0" borderId="0" xfId="0" applyFont="1" applyBorder="1" applyAlignment="1">
      <alignment/>
    </xf>
    <xf numFmtId="37" fontId="6" fillId="0" borderId="0" xfId="0" applyFont="1" applyBorder="1" applyAlignment="1">
      <alignment horizontal="left"/>
    </xf>
    <xf numFmtId="37" fontId="5" fillId="0" borderId="0" xfId="0" applyFont="1" applyAlignment="1">
      <alignment vertical="top" wrapText="1"/>
    </xf>
    <xf numFmtId="37" fontId="5" fillId="0" borderId="0" xfId="0" applyFont="1" applyAlignment="1">
      <alignment wrapText="1"/>
    </xf>
    <xf numFmtId="37" fontId="5" fillId="0" borderId="18" xfId="0" applyFont="1" applyBorder="1" applyAlignment="1">
      <alignment/>
    </xf>
    <xf numFmtId="37" fontId="5" fillId="0" borderId="19" xfId="0" applyFont="1" applyBorder="1" applyAlignment="1">
      <alignment horizontal="center"/>
    </xf>
    <xf numFmtId="37" fontId="5" fillId="0" borderId="17" xfId="0" applyFont="1" applyBorder="1" applyAlignment="1">
      <alignment horizontal="center"/>
    </xf>
    <xf numFmtId="37" fontId="5" fillId="0" borderId="20" xfId="0" applyFont="1" applyBorder="1" applyAlignment="1">
      <alignment horizontal="right"/>
    </xf>
    <xf numFmtId="37" fontId="5" fillId="0" borderId="21" xfId="0" applyFont="1" applyBorder="1" applyAlignment="1">
      <alignment horizontal="right" wrapText="1"/>
    </xf>
    <xf numFmtId="37" fontId="5" fillId="0" borderId="22" xfId="0" applyFont="1" applyBorder="1" applyAlignment="1">
      <alignment horizontal="right"/>
    </xf>
    <xf numFmtId="37" fontId="5" fillId="0" borderId="23" xfId="0" applyFont="1" applyBorder="1" applyAlignment="1">
      <alignment horizontal="right" wrapText="1"/>
    </xf>
    <xf numFmtId="37" fontId="5" fillId="0" borderId="18" xfId="0" applyFont="1" applyBorder="1" applyAlignment="1">
      <alignment horizontal="right"/>
    </xf>
    <xf numFmtId="37" fontId="5" fillId="0" borderId="21" xfId="0" applyFont="1" applyBorder="1" applyAlignment="1">
      <alignment horizontal="right"/>
    </xf>
    <xf numFmtId="37" fontId="5" fillId="0" borderId="24" xfId="0" applyFont="1" applyBorder="1" applyAlignment="1">
      <alignment/>
    </xf>
    <xf numFmtId="37" fontId="5" fillId="0" borderId="25" xfId="0" applyFont="1" applyBorder="1" applyAlignment="1" applyProtection="1">
      <alignment horizontal="right"/>
      <protection/>
    </xf>
    <xf numFmtId="37" fontId="5" fillId="0" borderId="24" xfId="0" applyFont="1" applyBorder="1" applyAlignment="1" applyProtection="1">
      <alignment horizontal="right"/>
      <protection/>
    </xf>
    <xf numFmtId="37" fontId="6" fillId="0" borderId="22" xfId="0" applyFont="1" applyBorder="1" applyAlignment="1">
      <alignment wrapText="1"/>
    </xf>
    <xf numFmtId="37" fontId="5" fillId="0" borderId="0" xfId="0" applyFont="1" applyAlignment="1">
      <alignment horizontal="center" wrapText="1"/>
    </xf>
    <xf numFmtId="37" fontId="5" fillId="0" borderId="20" xfId="0" applyFont="1" applyBorder="1" applyAlignment="1">
      <alignment horizontal="center"/>
    </xf>
    <xf numFmtId="37" fontId="5" fillId="0" borderId="23" xfId="0" applyFont="1" applyBorder="1" applyAlignment="1">
      <alignment/>
    </xf>
    <xf numFmtId="37" fontId="6" fillId="0" borderId="21" xfId="0" applyFont="1" applyBorder="1" applyAlignment="1">
      <alignment wrapText="1"/>
    </xf>
    <xf numFmtId="37" fontId="5" fillId="0" borderId="25" xfId="0" applyFont="1" applyBorder="1" applyAlignment="1">
      <alignment/>
    </xf>
    <xf numFmtId="37" fontId="5" fillId="0" borderId="0" xfId="0" applyFont="1" applyBorder="1" applyAlignment="1">
      <alignment horizontal="right" vertical="top" wrapText="1"/>
    </xf>
    <xf numFmtId="37" fontId="9" fillId="0" borderId="0" xfId="0" applyFont="1" applyBorder="1" applyAlignment="1">
      <alignment horizontal="right" vertical="top" wrapText="1"/>
    </xf>
    <xf numFmtId="207" fontId="5" fillId="0" borderId="0" xfId="15" applyNumberFormat="1" applyFont="1" applyFill="1" applyBorder="1" applyAlignment="1">
      <alignment horizontal="right" vertical="top" wrapText="1"/>
    </xf>
    <xf numFmtId="207" fontId="5" fillId="0" borderId="0" xfId="15" applyNumberFormat="1" applyFont="1" applyBorder="1" applyAlignment="1">
      <alignment horizontal="right" vertical="top" wrapText="1"/>
    </xf>
    <xf numFmtId="207" fontId="5" fillId="0" borderId="12" xfId="15" applyNumberFormat="1" applyFont="1" applyBorder="1" applyAlignment="1">
      <alignment horizontal="right" vertical="top" wrapText="1"/>
    </xf>
    <xf numFmtId="38" fontId="6" fillId="0" borderId="0" xfId="0" applyNumberFormat="1" applyFont="1" applyBorder="1" applyAlignment="1">
      <alignment/>
    </xf>
    <xf numFmtId="37" fontId="5" fillId="0" borderId="0" xfId="0" applyFont="1" applyAlignment="1">
      <alignment vertical="top"/>
    </xf>
    <xf numFmtId="38" fontId="9" fillId="0" borderId="0" xfId="0" applyNumberFormat="1" applyFont="1" applyBorder="1" applyAlignment="1">
      <alignment horizontal="right"/>
    </xf>
    <xf numFmtId="37" fontId="9" fillId="0" borderId="0" xfId="0" applyFont="1" applyBorder="1" applyAlignment="1">
      <alignment/>
    </xf>
    <xf numFmtId="41" fontId="5" fillId="0" borderId="0" xfId="15" applyNumberFormat="1" applyFont="1" applyFill="1" applyBorder="1" applyAlignment="1">
      <alignment horizontal="left"/>
    </xf>
    <xf numFmtId="41" fontId="5" fillId="0" borderId="0" xfId="15" applyNumberFormat="1" applyFont="1" applyBorder="1" applyAlignment="1">
      <alignment/>
    </xf>
    <xf numFmtId="41" fontId="5" fillId="0" borderId="0" xfId="19" applyNumberFormat="1" applyFont="1" applyBorder="1" applyAlignment="1">
      <alignment horizontal="right"/>
      <protection/>
    </xf>
    <xf numFmtId="0" fontId="9" fillId="0" borderId="0" xfId="19" applyFont="1" applyBorder="1" applyAlignment="1">
      <alignment horizontal="right"/>
      <protection/>
    </xf>
    <xf numFmtId="41" fontId="5" fillId="0" borderId="0" xfId="15" applyNumberFormat="1" applyFont="1" applyBorder="1" applyAlignment="1" quotePrefix="1">
      <alignment/>
    </xf>
    <xf numFmtId="41" fontId="5" fillId="0" borderId="0" xfId="19" applyNumberFormat="1" applyFont="1" applyBorder="1">
      <alignment/>
      <protection/>
    </xf>
    <xf numFmtId="41" fontId="5" fillId="0" borderId="12" xfId="19" applyNumberFormat="1" applyFont="1" applyBorder="1">
      <alignment/>
      <protection/>
    </xf>
    <xf numFmtId="41" fontId="5" fillId="0" borderId="12" xfId="15" applyNumberFormat="1" applyFont="1" applyBorder="1" applyAlignment="1">
      <alignment/>
    </xf>
    <xf numFmtId="38" fontId="6" fillId="0" borderId="0" xfId="0" applyNumberFormat="1" applyFont="1" applyFill="1" applyBorder="1" applyAlignment="1">
      <alignment/>
    </xf>
    <xf numFmtId="38" fontId="6" fillId="0" borderId="0" xfId="0" applyNumberFormat="1" applyFont="1" applyFill="1" applyBorder="1" applyAlignment="1">
      <alignment/>
    </xf>
    <xf numFmtId="37" fontId="5" fillId="0" borderId="0" xfId="0" applyFont="1" applyBorder="1" applyAlignment="1">
      <alignment/>
    </xf>
    <xf numFmtId="37" fontId="6" fillId="0" borderId="0" xfId="0" applyFont="1" applyBorder="1" applyAlignment="1" applyProtection="1">
      <alignment horizontal="left"/>
      <protection/>
    </xf>
    <xf numFmtId="37" fontId="5" fillId="0" borderId="0" xfId="0" applyFont="1" applyBorder="1" applyAlignment="1" applyProtection="1">
      <alignment horizontal="left"/>
      <protection/>
    </xf>
    <xf numFmtId="37" fontId="5" fillId="0" borderId="0" xfId="0" applyFont="1" applyBorder="1" applyAlignment="1" applyProtection="1" quotePrefix="1">
      <alignment horizontal="left"/>
      <protection/>
    </xf>
    <xf numFmtId="38" fontId="5" fillId="0" borderId="0" xfId="0" applyNumberFormat="1" applyFont="1" applyBorder="1" applyAlignment="1">
      <alignment wrapText="1"/>
    </xf>
    <xf numFmtId="207" fontId="6" fillId="0" borderId="0" xfId="15" applyNumberFormat="1" applyFont="1" applyBorder="1" applyAlignment="1">
      <alignment horizontal="left"/>
    </xf>
    <xf numFmtId="38" fontId="6" fillId="0" borderId="0" xfId="0" applyNumberFormat="1" applyFont="1" applyBorder="1" applyAlignment="1">
      <alignment/>
    </xf>
    <xf numFmtId="37" fontId="5" fillId="0" borderId="0" xfId="0" applyFont="1" applyBorder="1" applyAlignment="1">
      <alignment horizontal="left" wrapText="1"/>
    </xf>
    <xf numFmtId="37" fontId="6" fillId="0" borderId="0" xfId="0" applyFont="1" applyFill="1" applyBorder="1" applyAlignment="1">
      <alignment horizontal="left"/>
    </xf>
    <xf numFmtId="37" fontId="5" fillId="0" borderId="0" xfId="0" applyFont="1" applyBorder="1" applyAlignment="1">
      <alignment horizontal="left" vertical="top"/>
    </xf>
    <xf numFmtId="38" fontId="5" fillId="0" borderId="0" xfId="0" applyNumberFormat="1" applyFont="1" applyBorder="1" applyAlignment="1">
      <alignment horizontal="right"/>
    </xf>
    <xf numFmtId="14" fontId="5" fillId="0" borderId="0" xfId="0" applyNumberFormat="1" applyFont="1" applyBorder="1" applyAlignment="1" quotePrefix="1">
      <alignment horizontal="right"/>
    </xf>
    <xf numFmtId="37" fontId="6" fillId="0" borderId="0" xfId="0" applyFont="1" applyBorder="1" applyAlignment="1" quotePrefix="1">
      <alignment horizontal="left"/>
    </xf>
    <xf numFmtId="37" fontId="6" fillId="3" borderId="0" xfId="0" applyFont="1" applyFill="1" applyBorder="1" applyAlignment="1" applyProtection="1">
      <alignment horizontal="left"/>
      <protection/>
    </xf>
    <xf numFmtId="41" fontId="5" fillId="0" borderId="0" xfId="15" applyNumberFormat="1" applyFont="1" applyFill="1" applyBorder="1" applyAlignment="1">
      <alignment/>
    </xf>
    <xf numFmtId="41" fontId="5" fillId="0" borderId="12" xfId="15" applyNumberFormat="1" applyFont="1" applyFill="1" applyBorder="1" applyAlignment="1">
      <alignment horizontal="left"/>
    </xf>
    <xf numFmtId="41" fontId="5" fillId="0" borderId="12" xfId="15" applyNumberFormat="1" applyFont="1" applyBorder="1" applyAlignment="1">
      <alignment horizontal="left"/>
    </xf>
    <xf numFmtId="207" fontId="5" fillId="0" borderId="11" xfId="0" applyNumberFormat="1" applyFont="1" applyBorder="1" applyAlignment="1">
      <alignment/>
    </xf>
    <xf numFmtId="37" fontId="5" fillId="0" borderId="0" xfId="0" applyFont="1" applyBorder="1" applyAlignment="1" applyProtection="1" quotePrefix="1">
      <alignment horizontal="center"/>
      <protection/>
    </xf>
    <xf numFmtId="37" fontId="6" fillId="0" borderId="0" xfId="0" applyFont="1" applyBorder="1" applyAlignment="1">
      <alignment horizontal="left" wrapText="1"/>
    </xf>
    <xf numFmtId="38" fontId="6" fillId="0" borderId="0" xfId="0" applyNumberFormat="1" applyFont="1" applyBorder="1" applyAlignment="1">
      <alignment horizontal="left"/>
    </xf>
    <xf numFmtId="38" fontId="6" fillId="0" borderId="0" xfId="0" applyNumberFormat="1" applyFont="1" applyFill="1" applyBorder="1" applyAlignment="1">
      <alignment horizontal="left"/>
    </xf>
    <xf numFmtId="1" fontId="5" fillId="0" borderId="11" xfId="0" applyNumberFormat="1" applyFont="1" applyBorder="1" applyAlignment="1">
      <alignment horizontal="right"/>
    </xf>
    <xf numFmtId="1" fontId="5" fillId="0" borderId="0" xfId="0" applyNumberFormat="1" applyFont="1" applyBorder="1" applyAlignment="1">
      <alignment/>
    </xf>
    <xf numFmtId="207" fontId="5" fillId="0" borderId="0" xfId="0" applyNumberFormat="1" applyFont="1" applyFill="1" applyBorder="1" applyAlignment="1">
      <alignment/>
    </xf>
    <xf numFmtId="207" fontId="5" fillId="0" borderId="0" xfId="15" applyNumberFormat="1" applyFont="1" applyFill="1" applyBorder="1" applyAlignment="1">
      <alignment horizontal="right"/>
    </xf>
    <xf numFmtId="172" fontId="5" fillId="0" borderId="0" xfId="15" applyNumberFormat="1" applyFont="1" applyFill="1" applyBorder="1" applyAlignment="1" quotePrefix="1">
      <alignment horizontal="center"/>
    </xf>
    <xf numFmtId="225" fontId="5" fillId="0" borderId="0" xfId="15" applyNumberFormat="1" applyFont="1" applyFill="1" applyBorder="1" applyAlignment="1">
      <alignment horizontal="center"/>
    </xf>
    <xf numFmtId="37" fontId="5" fillId="0" borderId="26" xfId="0" applyFont="1" applyFill="1" applyBorder="1" applyAlignment="1">
      <alignment/>
    </xf>
    <xf numFmtId="43" fontId="5" fillId="0" borderId="0" xfId="15" applyFont="1" applyFill="1" applyBorder="1" applyAlignment="1">
      <alignment/>
    </xf>
    <xf numFmtId="0" fontId="5" fillId="0" borderId="0" xfId="19" applyFont="1" applyFill="1" applyBorder="1" applyAlignment="1">
      <alignment horizontal="justify" vertical="top" wrapText="1"/>
      <protection/>
    </xf>
    <xf numFmtId="210" fontId="5" fillId="0" borderId="11" xfId="0" applyNumberFormat="1" applyFont="1" applyBorder="1" applyAlignment="1" applyProtection="1" quotePrefix="1">
      <alignment horizontal="right"/>
      <protection/>
    </xf>
    <xf numFmtId="38" fontId="5" fillId="0" borderId="0" xfId="0" applyNumberFormat="1" applyFont="1" applyBorder="1" applyAlignment="1">
      <alignment horizontal="justify" vertical="top" wrapText="1"/>
    </xf>
    <xf numFmtId="37" fontId="5" fillId="0" borderId="0" xfId="0" applyFont="1" applyBorder="1" applyAlignment="1">
      <alignment horizontal="justify" vertical="top" wrapText="1"/>
    </xf>
    <xf numFmtId="0" fontId="5" fillId="0" borderId="0" xfId="19" applyFont="1" applyBorder="1" applyAlignment="1">
      <alignment horizontal="justify" vertical="top" wrapText="1"/>
      <protection/>
    </xf>
    <xf numFmtId="37" fontId="5" fillId="0" borderId="0" xfId="0" applyFont="1" applyAlignment="1">
      <alignment horizontal="left" wrapText="1"/>
    </xf>
    <xf numFmtId="37" fontId="5" fillId="0" borderId="0" xfId="0" applyFont="1" applyFill="1" applyBorder="1" applyAlignment="1">
      <alignment horizontal="justify" vertical="top" wrapText="1"/>
    </xf>
    <xf numFmtId="37" fontId="5" fillId="0" borderId="0" xfId="0" applyFont="1" applyBorder="1" applyAlignment="1" applyProtection="1">
      <alignment horizontal="left" vertical="top" wrapText="1"/>
      <protection/>
    </xf>
    <xf numFmtId="38" fontId="5" fillId="0" borderId="0" xfId="0" applyNumberFormat="1" applyFont="1" applyBorder="1" applyAlignment="1">
      <alignment horizontal="justify" vertical="top" wrapText="1"/>
    </xf>
    <xf numFmtId="37" fontId="5" fillId="0" borderId="0" xfId="0" applyFont="1" applyBorder="1" applyAlignment="1">
      <alignment horizontal="justify" wrapText="1"/>
    </xf>
    <xf numFmtId="38" fontId="5" fillId="0" borderId="0" xfId="0" applyNumberFormat="1" applyFont="1" applyFill="1" applyBorder="1" applyAlignment="1">
      <alignment horizontal="justify" vertical="top" wrapText="1"/>
    </xf>
    <xf numFmtId="0" fontId="9" fillId="0" borderId="0" xfId="19" applyFont="1" applyFill="1" applyBorder="1" applyAlignment="1">
      <alignment horizontal="center"/>
      <protection/>
    </xf>
    <xf numFmtId="37" fontId="5" fillId="0" borderId="0" xfId="0" applyFont="1" applyAlignment="1">
      <alignment horizontal="center"/>
    </xf>
    <xf numFmtId="37" fontId="12" fillId="0" borderId="0" xfId="0" applyFont="1" applyBorder="1" applyAlignment="1" applyProtection="1">
      <alignment vertical="center"/>
      <protection/>
    </xf>
    <xf numFmtId="37" fontId="5" fillId="0" borderId="0" xfId="0" applyFont="1" applyBorder="1" applyAlignment="1" applyProtection="1">
      <alignment vertical="center"/>
      <protection/>
    </xf>
    <xf numFmtId="37" fontId="6" fillId="0" borderId="0" xfId="0" applyFont="1" applyBorder="1" applyAlignment="1">
      <alignment horizontal="center"/>
    </xf>
    <xf numFmtId="0" fontId="11" fillId="2" borderId="17" xfId="19" applyFont="1" applyFill="1" applyBorder="1" applyAlignment="1">
      <alignment horizontal="center"/>
      <protection/>
    </xf>
    <xf numFmtId="37" fontId="5" fillId="0" borderId="11" xfId="0" applyFont="1" applyFill="1" applyBorder="1" applyAlignment="1" applyProtection="1">
      <alignment horizontal="center" wrapText="1"/>
      <protection/>
    </xf>
    <xf numFmtId="0" fontId="5" fillId="0" borderId="0" xfId="19" applyFont="1" applyBorder="1" applyAlignment="1">
      <alignment horizontal="left" wrapText="1"/>
      <protection/>
    </xf>
    <xf numFmtId="37" fontId="5" fillId="0" borderId="0" xfId="0" applyFont="1" applyBorder="1" applyAlignment="1" applyProtection="1">
      <alignment horizontal="center" vertical="top" wrapText="1"/>
      <protection/>
    </xf>
    <xf numFmtId="37" fontId="6" fillId="0" borderId="0" xfId="0" applyFont="1" applyBorder="1" applyAlignment="1">
      <alignment horizontal="justify" vertical="top" wrapText="1"/>
    </xf>
    <xf numFmtId="0" fontId="11" fillId="2" borderId="7" xfId="19" applyFont="1" applyFill="1" applyBorder="1" applyAlignment="1">
      <alignment horizontal="center" vertical="center"/>
      <protection/>
    </xf>
    <xf numFmtId="0" fontId="11" fillId="2" borderId="17" xfId="19" applyFont="1" applyFill="1" applyBorder="1" applyAlignment="1">
      <alignment horizontal="center" vertical="center"/>
      <protection/>
    </xf>
    <xf numFmtId="0" fontId="11" fillId="2" borderId="8" xfId="19" applyFont="1" applyFill="1" applyBorder="1" applyAlignment="1">
      <alignment horizontal="center" vertical="center"/>
      <protection/>
    </xf>
    <xf numFmtId="0" fontId="5" fillId="0" borderId="0" xfId="19" applyFont="1" applyBorder="1" applyAlignment="1">
      <alignment horizontal="center" vertical="top" wrapText="1"/>
      <protection/>
    </xf>
    <xf numFmtId="37" fontId="5" fillId="0" borderId="0" xfId="0" applyFont="1" applyAlignment="1">
      <alignment horizontal="center" vertical="top" wrapText="1"/>
    </xf>
    <xf numFmtId="0" fontId="11" fillId="2" borderId="7" xfId="19" applyFont="1" applyFill="1" applyBorder="1" applyAlignment="1">
      <alignment horizontal="center"/>
      <protection/>
    </xf>
    <xf numFmtId="0" fontId="11" fillId="2" borderId="8" xfId="19" applyFont="1" applyFill="1" applyBorder="1" applyAlignment="1">
      <alignment horizontal="center"/>
      <protection/>
    </xf>
    <xf numFmtId="210" fontId="5" fillId="0" borderId="11" xfId="0" applyNumberFormat="1" applyFont="1" applyBorder="1" applyAlignment="1" applyProtection="1">
      <alignment horizontal="right"/>
      <protection/>
    </xf>
    <xf numFmtId="37" fontId="5" fillId="0" borderId="0" xfId="0" applyFont="1" applyAlignment="1">
      <alignment horizontal="center" wrapText="1"/>
    </xf>
    <xf numFmtId="37" fontId="5" fillId="0" borderId="17" xfId="0" applyFont="1" applyBorder="1" applyAlignment="1">
      <alignment horizontal="center"/>
    </xf>
    <xf numFmtId="0" fontId="11" fillId="2" borderId="7" xfId="19" applyFont="1" applyFill="1" applyBorder="1" applyAlignment="1">
      <alignment horizontal="center" wrapText="1"/>
      <protection/>
    </xf>
    <xf numFmtId="0" fontId="11" fillId="2" borderId="17" xfId="19" applyFont="1" applyFill="1" applyBorder="1" applyAlignment="1">
      <alignment horizontal="center" wrapText="1"/>
      <protection/>
    </xf>
    <xf numFmtId="0" fontId="11" fillId="2" borderId="8" xfId="19" applyFont="1" applyFill="1" applyBorder="1" applyAlignment="1">
      <alignment horizontal="center" wrapText="1"/>
      <protection/>
    </xf>
    <xf numFmtId="37" fontId="5" fillId="0" borderId="0" xfId="0" applyFont="1" applyFill="1" applyBorder="1" applyAlignment="1">
      <alignment horizontal="justify" vertical="top" wrapText="1"/>
    </xf>
    <xf numFmtId="37" fontId="5" fillId="0" borderId="0" xfId="0" applyFont="1" applyBorder="1" applyAlignment="1" applyProtection="1">
      <alignment horizontal="justify"/>
      <protection/>
    </xf>
    <xf numFmtId="0" fontId="5" fillId="0" borderId="0" xfId="19" applyFont="1" applyFill="1" applyBorder="1" applyAlignment="1">
      <alignment horizontal="justify"/>
      <protection/>
    </xf>
    <xf numFmtId="0" fontId="5" fillId="0" borderId="0" xfId="19" applyFont="1" applyBorder="1" applyAlignment="1">
      <alignment horizontal="justify"/>
      <protection/>
    </xf>
    <xf numFmtId="0" fontId="5" fillId="0" borderId="0" xfId="19" applyFont="1" applyFill="1" applyBorder="1" applyAlignment="1">
      <alignment horizontal="center"/>
      <protection/>
    </xf>
    <xf numFmtId="0" fontId="5" fillId="0" borderId="0" xfId="19" applyFont="1" applyBorder="1" applyAlignment="1">
      <alignment horizontal="justify" vertical="top"/>
      <protection/>
    </xf>
    <xf numFmtId="0" fontId="5" fillId="0" borderId="0" xfId="19" applyFont="1" applyFill="1" applyBorder="1" applyAlignment="1">
      <alignment horizontal="justify" vertical="top" wrapText="1"/>
      <protection/>
    </xf>
    <xf numFmtId="37" fontId="5" fillId="0" borderId="0" xfId="0" applyFont="1" applyAlignment="1">
      <alignment horizontal="left" wrapText="1"/>
    </xf>
    <xf numFmtId="38" fontId="5" fillId="0" borderId="0" xfId="0" applyNumberFormat="1" applyFont="1" applyBorder="1" applyAlignment="1">
      <alignment horizontal="justify" vertical="top"/>
    </xf>
    <xf numFmtId="37" fontId="5" fillId="0" borderId="0" xfId="0" applyFont="1" applyBorder="1" applyAlignment="1">
      <alignment horizontal="justify" vertical="top" wrapText="1"/>
    </xf>
    <xf numFmtId="38" fontId="5" fillId="0" borderId="0" xfId="0" applyNumberFormat="1" applyFont="1" applyBorder="1" applyAlignment="1">
      <alignment horizontal="justify" wrapText="1"/>
    </xf>
    <xf numFmtId="38" fontId="5" fillId="0" borderId="0" xfId="0" applyNumberFormat="1" applyFont="1" applyBorder="1" applyAlignment="1">
      <alignment horizontal="justify"/>
    </xf>
    <xf numFmtId="0" fontId="5" fillId="0" borderId="0" xfId="19" applyFont="1" applyBorder="1" applyAlignment="1">
      <alignment horizontal="justify" vertical="top" wrapText="1"/>
      <protection/>
    </xf>
    <xf numFmtId="37" fontId="5" fillId="0" borderId="0" xfId="0" applyFont="1" applyBorder="1" applyAlignment="1">
      <alignment horizontal="left" vertical="top" wrapText="1"/>
    </xf>
    <xf numFmtId="37" fontId="5" fillId="0" borderId="0" xfId="0" applyFont="1" applyBorder="1" applyAlignment="1">
      <alignment horizontal="justify"/>
    </xf>
  </cellXfs>
  <cellStyles count="7">
    <cellStyle name="Normal" xfId="0"/>
    <cellStyle name="Comma" xfId="15"/>
    <cellStyle name="Comma [0]" xfId="16"/>
    <cellStyle name="Currency" xfId="17"/>
    <cellStyle name="Currency [0]" xfId="18"/>
    <cellStyle name="Normal_AJ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95250</xdr:rowOff>
    </xdr:from>
    <xdr:to>
      <xdr:col>1</xdr:col>
      <xdr:colOff>1028700</xdr:colOff>
      <xdr:row>4</xdr:row>
      <xdr:rowOff>114300</xdr:rowOff>
    </xdr:to>
    <xdr:pic>
      <xdr:nvPicPr>
        <xdr:cNvPr id="1" name="Picture 1"/>
        <xdr:cNvPicPr preferRelativeResize="1">
          <a:picLocks noChangeAspect="1"/>
        </xdr:cNvPicPr>
      </xdr:nvPicPr>
      <xdr:blipFill>
        <a:blip r:embed="rId1"/>
        <a:stretch>
          <a:fillRect/>
        </a:stretch>
      </xdr:blipFill>
      <xdr:spPr>
        <a:xfrm>
          <a:off x="314325" y="95250"/>
          <a:ext cx="962025" cy="752475"/>
        </a:xfrm>
        <a:prstGeom prst="rect">
          <a:avLst/>
        </a:prstGeom>
        <a:solidFill>
          <a:srgbClr val="FFFFFF"/>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95250</xdr:rowOff>
    </xdr:from>
    <xdr:to>
      <xdr:col>1</xdr:col>
      <xdr:colOff>1028700</xdr:colOff>
      <xdr:row>4</xdr:row>
      <xdr:rowOff>114300</xdr:rowOff>
    </xdr:to>
    <xdr:pic>
      <xdr:nvPicPr>
        <xdr:cNvPr id="1" name="Picture 2"/>
        <xdr:cNvPicPr preferRelativeResize="1">
          <a:picLocks noChangeAspect="1"/>
        </xdr:cNvPicPr>
      </xdr:nvPicPr>
      <xdr:blipFill>
        <a:blip r:embed="rId1"/>
        <a:stretch>
          <a:fillRect/>
        </a:stretch>
      </xdr:blipFill>
      <xdr:spPr>
        <a:xfrm>
          <a:off x="314325" y="95250"/>
          <a:ext cx="962025" cy="752475"/>
        </a:xfrm>
        <a:prstGeom prst="rect">
          <a:avLst/>
        </a:prstGeom>
        <a:solidFill>
          <a:srgbClr val="FFFFFF"/>
        </a:solid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85725</xdr:rowOff>
    </xdr:from>
    <xdr:to>
      <xdr:col>2</xdr:col>
      <xdr:colOff>695325</xdr:colOff>
      <xdr:row>4</xdr:row>
      <xdr:rowOff>104775</xdr:rowOff>
    </xdr:to>
    <xdr:pic>
      <xdr:nvPicPr>
        <xdr:cNvPr id="1" name="Picture 2"/>
        <xdr:cNvPicPr preferRelativeResize="1">
          <a:picLocks noChangeAspect="1"/>
        </xdr:cNvPicPr>
      </xdr:nvPicPr>
      <xdr:blipFill>
        <a:blip r:embed="rId1"/>
        <a:stretch>
          <a:fillRect/>
        </a:stretch>
      </xdr:blipFill>
      <xdr:spPr>
        <a:xfrm>
          <a:off x="361950" y="85725"/>
          <a:ext cx="962025" cy="752475"/>
        </a:xfrm>
        <a:prstGeom prst="rect">
          <a:avLst/>
        </a:prstGeom>
        <a:solidFill>
          <a:srgbClr val="FFFFFF"/>
        </a:solid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466725</xdr:colOff>
      <xdr:row>0</xdr:row>
      <xdr:rowOff>66675</xdr:rowOff>
    </xdr:from>
    <xdr:to>
      <xdr:col>1</xdr:col>
      <xdr:colOff>1428750</xdr:colOff>
      <xdr:row>4</xdr:row>
      <xdr:rowOff>85725</xdr:rowOff>
    </xdr:to>
    <xdr:pic>
      <xdr:nvPicPr>
        <xdr:cNvPr id="1" name="Picture 2"/>
        <xdr:cNvPicPr preferRelativeResize="1">
          <a:picLocks noChangeAspect="1"/>
        </xdr:cNvPicPr>
      </xdr:nvPicPr>
      <xdr:blipFill>
        <a:blip r:embed="rId1"/>
        <a:stretch>
          <a:fillRect/>
        </a:stretch>
      </xdr:blipFill>
      <xdr:spPr>
        <a:xfrm>
          <a:off x="581025" y="66675"/>
          <a:ext cx="962025" cy="752475"/>
        </a:xfrm>
        <a:prstGeom prst="rect">
          <a:avLst/>
        </a:prstGeom>
        <a:solidFill>
          <a:srgbClr val="FFFFFF"/>
        </a:solidFill>
        <a:ln w="9525"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76200</xdr:rowOff>
    </xdr:from>
    <xdr:to>
      <xdr:col>3</xdr:col>
      <xdr:colOff>619125</xdr:colOff>
      <xdr:row>4</xdr:row>
      <xdr:rowOff>95250</xdr:rowOff>
    </xdr:to>
    <xdr:pic>
      <xdr:nvPicPr>
        <xdr:cNvPr id="1" name="Picture 2"/>
        <xdr:cNvPicPr preferRelativeResize="1">
          <a:picLocks noChangeAspect="1"/>
        </xdr:cNvPicPr>
      </xdr:nvPicPr>
      <xdr:blipFill>
        <a:blip r:embed="rId1"/>
        <a:stretch>
          <a:fillRect/>
        </a:stretch>
      </xdr:blipFill>
      <xdr:spPr>
        <a:xfrm>
          <a:off x="323850" y="76200"/>
          <a:ext cx="962025" cy="7524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T84"/>
  <sheetViews>
    <sheetView showGridLines="0" zoomScaleSheetLayoutView="100" workbookViewId="0" topLeftCell="A1">
      <selection activeCell="A1" sqref="A1"/>
    </sheetView>
  </sheetViews>
  <sheetFormatPr defaultColWidth="9.7109375" defaultRowHeight="12.75"/>
  <cols>
    <col min="1" max="1" width="3.7109375" style="1" customWidth="1"/>
    <col min="2" max="2" width="15.7109375" style="21" customWidth="1"/>
    <col min="3" max="3" width="16.7109375" style="1" customWidth="1"/>
    <col min="4" max="4" width="5.7109375" style="1" customWidth="1"/>
    <col min="5" max="5" width="11.8515625" style="1" customWidth="1"/>
    <col min="6" max="6" width="1.28515625" style="1" customWidth="1"/>
    <col min="7" max="7" width="11.7109375" style="1" customWidth="1"/>
    <col min="8" max="8" width="1.7109375" style="1" customWidth="1"/>
    <col min="9" max="9" width="11.7109375" style="1" customWidth="1"/>
    <col min="10" max="10" width="1.28515625" style="1" customWidth="1"/>
    <col min="11" max="11" width="11.7109375" style="1" customWidth="1"/>
    <col min="12" max="12" width="1.7109375" style="1" customWidth="1"/>
    <col min="13" max="13" width="4.7109375" style="1" customWidth="1"/>
    <col min="14" max="15" width="9.7109375" style="1" hidden="1" customWidth="1"/>
    <col min="16" max="16" width="11.28125" style="1" hidden="1" customWidth="1"/>
    <col min="17" max="19" width="9.7109375" style="1" customWidth="1"/>
    <col min="20" max="16384" width="9.7109375" style="1" customWidth="1"/>
  </cols>
  <sheetData>
    <row r="1" spans="1:12" ht="13.5" customHeight="1" thickTop="1">
      <c r="A1" s="25"/>
      <c r="B1" s="26"/>
      <c r="C1" s="26"/>
      <c r="D1" s="26"/>
      <c r="E1" s="26"/>
      <c r="F1" s="26"/>
      <c r="G1" s="26"/>
      <c r="H1" s="26"/>
      <c r="I1" s="26"/>
      <c r="J1" s="26"/>
      <c r="K1" s="103"/>
      <c r="L1" s="27"/>
    </row>
    <row r="2" spans="1:12" ht="18.75" customHeight="1">
      <c r="A2" s="28"/>
      <c r="C2" s="209" t="s">
        <v>191</v>
      </c>
      <c r="D2" s="209"/>
      <c r="E2" s="209"/>
      <c r="F2" s="209"/>
      <c r="G2" s="209"/>
      <c r="H2" s="209"/>
      <c r="I2" s="209"/>
      <c r="J2" s="209"/>
      <c r="K2" s="209"/>
      <c r="L2" s="29"/>
    </row>
    <row r="3" spans="1:12" ht="12.75" customHeight="1">
      <c r="A3" s="28"/>
      <c r="C3" s="210" t="s">
        <v>51</v>
      </c>
      <c r="D3" s="210"/>
      <c r="E3" s="210"/>
      <c r="F3" s="210"/>
      <c r="G3" s="210"/>
      <c r="H3" s="210"/>
      <c r="I3" s="210"/>
      <c r="J3" s="210"/>
      <c r="K3" s="210"/>
      <c r="L3" s="29"/>
    </row>
    <row r="4" spans="1:12" ht="12.75" customHeight="1">
      <c r="A4" s="28"/>
      <c r="C4" s="87"/>
      <c r="D4" s="87"/>
      <c r="E4" s="21"/>
      <c r="F4" s="21"/>
      <c r="G4" s="21"/>
      <c r="H4" s="21"/>
      <c r="I4" s="211"/>
      <c r="J4" s="211"/>
      <c r="K4" s="211"/>
      <c r="L4" s="30"/>
    </row>
    <row r="5" spans="1:20" ht="12.75" customHeight="1">
      <c r="A5" s="28"/>
      <c r="C5" s="21"/>
      <c r="D5" s="21"/>
      <c r="E5" s="21"/>
      <c r="F5" s="21"/>
      <c r="G5" s="21"/>
      <c r="H5" s="21"/>
      <c r="I5" s="211"/>
      <c r="J5" s="211"/>
      <c r="K5" s="211"/>
      <c r="L5" s="30"/>
      <c r="P5" s="86"/>
      <c r="Q5" s="86"/>
      <c r="R5" s="86"/>
      <c r="S5" s="86"/>
      <c r="T5" s="21"/>
    </row>
    <row r="6" spans="1:20" ht="12.75">
      <c r="A6" s="28"/>
      <c r="C6" s="88"/>
      <c r="D6" s="88"/>
      <c r="E6" s="88"/>
      <c r="F6" s="88"/>
      <c r="G6" s="88"/>
      <c r="H6" s="88"/>
      <c r="I6" s="88"/>
      <c r="J6" s="88"/>
      <c r="K6" s="88"/>
      <c r="L6" s="31"/>
      <c r="S6" s="21"/>
      <c r="T6" s="21"/>
    </row>
    <row r="7" spans="1:12" ht="27.75" customHeight="1">
      <c r="A7" s="28"/>
      <c r="B7" s="216" t="s">
        <v>241</v>
      </c>
      <c r="C7" s="216"/>
      <c r="D7" s="216"/>
      <c r="E7" s="216"/>
      <c r="F7" s="216"/>
      <c r="G7" s="216"/>
      <c r="H7" s="216"/>
      <c r="I7" s="216"/>
      <c r="J7" s="216"/>
      <c r="K7" s="216"/>
      <c r="L7" s="31"/>
    </row>
    <row r="8" spans="1:12" ht="12.75">
      <c r="A8" s="28"/>
      <c r="C8" s="21"/>
      <c r="D8" s="21"/>
      <c r="E8" s="21"/>
      <c r="F8" s="21"/>
      <c r="G8" s="21"/>
      <c r="H8" s="21"/>
      <c r="I8" s="21"/>
      <c r="J8" s="21"/>
      <c r="K8" s="21"/>
      <c r="L8" s="30"/>
    </row>
    <row r="9" spans="1:12" s="4" customFormat="1" ht="15.75" customHeight="1">
      <c r="A9" s="35"/>
      <c r="B9" s="212" t="s">
        <v>107</v>
      </c>
      <c r="C9" s="212"/>
      <c r="D9" s="212"/>
      <c r="E9" s="212"/>
      <c r="F9" s="212"/>
      <c r="G9" s="212"/>
      <c r="H9" s="212"/>
      <c r="I9" s="212"/>
      <c r="J9" s="212"/>
      <c r="K9" s="212"/>
      <c r="L9" s="36"/>
    </row>
    <row r="10" spans="1:12" s="4" customFormat="1" ht="15.75">
      <c r="A10" s="32"/>
      <c r="B10" s="105"/>
      <c r="C10" s="23"/>
      <c r="D10" s="23"/>
      <c r="E10" s="24"/>
      <c r="F10" s="24"/>
      <c r="G10" s="24"/>
      <c r="H10" s="24"/>
      <c r="I10" s="24"/>
      <c r="J10" s="24"/>
      <c r="K10" s="24"/>
      <c r="L10" s="33"/>
    </row>
    <row r="11" spans="1:12" s="4" customFormat="1" ht="15.75" customHeight="1">
      <c r="A11" s="32"/>
      <c r="B11" s="105"/>
      <c r="C11" s="23"/>
      <c r="E11" s="213" t="s">
        <v>154</v>
      </c>
      <c r="F11" s="213"/>
      <c r="G11" s="213"/>
      <c r="H11" s="89"/>
      <c r="I11" s="213" t="s">
        <v>193</v>
      </c>
      <c r="J11" s="213"/>
      <c r="K11" s="213"/>
      <c r="L11" s="33"/>
    </row>
    <row r="12" spans="1:12" s="4" customFormat="1" ht="13.5">
      <c r="A12" s="32"/>
      <c r="B12" s="23"/>
      <c r="C12" s="23"/>
      <c r="D12" s="23"/>
      <c r="E12" s="90" t="s">
        <v>22</v>
      </c>
      <c r="F12" s="90"/>
      <c r="G12" s="90" t="s">
        <v>23</v>
      </c>
      <c r="H12" s="90"/>
      <c r="I12" s="90" t="s">
        <v>22</v>
      </c>
      <c r="J12" s="90"/>
      <c r="K12" s="90" t="s">
        <v>23</v>
      </c>
      <c r="L12" s="33"/>
    </row>
    <row r="13" spans="1:12" s="4" customFormat="1" ht="13.5">
      <c r="A13" s="32"/>
      <c r="B13" s="23"/>
      <c r="C13" s="23"/>
      <c r="D13" s="23"/>
      <c r="E13" s="90" t="s">
        <v>24</v>
      </c>
      <c r="F13" s="90"/>
      <c r="G13" s="90" t="s">
        <v>25</v>
      </c>
      <c r="H13" s="90"/>
      <c r="I13" s="90" t="s">
        <v>24</v>
      </c>
      <c r="J13" s="90"/>
      <c r="K13" s="90" t="s">
        <v>25</v>
      </c>
      <c r="L13" s="33"/>
    </row>
    <row r="14" spans="1:16" s="4" customFormat="1" ht="13.5">
      <c r="A14" s="32"/>
      <c r="B14" s="23"/>
      <c r="C14" s="23"/>
      <c r="D14" s="23"/>
      <c r="E14" s="90" t="s">
        <v>38</v>
      </c>
      <c r="F14" s="90"/>
      <c r="G14" s="90" t="s">
        <v>38</v>
      </c>
      <c r="H14" s="90"/>
      <c r="I14" s="90" t="s">
        <v>26</v>
      </c>
      <c r="J14" s="90"/>
      <c r="K14" s="90" t="s">
        <v>27</v>
      </c>
      <c r="L14" s="33"/>
      <c r="N14" s="4" t="s">
        <v>161</v>
      </c>
      <c r="O14" s="4" t="s">
        <v>163</v>
      </c>
      <c r="P14" s="4" t="s">
        <v>167</v>
      </c>
    </row>
    <row r="15" spans="1:16" s="4" customFormat="1" ht="13.5">
      <c r="A15" s="32"/>
      <c r="B15" s="23"/>
      <c r="C15" s="23"/>
      <c r="D15" s="23"/>
      <c r="E15" s="91" t="s">
        <v>227</v>
      </c>
      <c r="F15" s="92"/>
      <c r="G15" s="91" t="s">
        <v>228</v>
      </c>
      <c r="H15" s="92"/>
      <c r="I15" s="91" t="str">
        <f>E15</f>
        <v>31/12/2005</v>
      </c>
      <c r="J15" s="92"/>
      <c r="K15" s="91" t="str">
        <f>G15</f>
        <v>31/12/2004</v>
      </c>
      <c r="L15" s="33"/>
      <c r="N15" s="91" t="s">
        <v>175</v>
      </c>
      <c r="O15" s="91" t="s">
        <v>176</v>
      </c>
      <c r="P15" s="93">
        <v>38077</v>
      </c>
    </row>
    <row r="16" spans="1:16" s="4" customFormat="1" ht="13.5">
      <c r="A16" s="32"/>
      <c r="B16" s="23"/>
      <c r="C16" s="23"/>
      <c r="D16" s="23"/>
      <c r="E16" s="90"/>
      <c r="F16" s="90"/>
      <c r="G16" s="90"/>
      <c r="H16" s="90"/>
      <c r="I16" s="90"/>
      <c r="J16" s="90"/>
      <c r="K16" s="90"/>
      <c r="L16" s="33"/>
      <c r="N16" s="90"/>
      <c r="O16" s="90"/>
      <c r="P16" s="90"/>
    </row>
    <row r="17" spans="1:16" s="4" customFormat="1" ht="13.5">
      <c r="A17" s="32"/>
      <c r="B17" s="23"/>
      <c r="C17" s="23"/>
      <c r="D17" s="23"/>
      <c r="E17" s="90" t="s">
        <v>6</v>
      </c>
      <c r="F17" s="90"/>
      <c r="G17" s="90" t="s">
        <v>6</v>
      </c>
      <c r="H17" s="90"/>
      <c r="I17" s="90" t="s">
        <v>6</v>
      </c>
      <c r="J17" s="90"/>
      <c r="K17" s="90" t="s">
        <v>6</v>
      </c>
      <c r="L17" s="33"/>
      <c r="N17" s="90" t="s">
        <v>6</v>
      </c>
      <c r="O17" s="90" t="s">
        <v>6</v>
      </c>
      <c r="P17" s="90" t="s">
        <v>6</v>
      </c>
    </row>
    <row r="18" spans="1:15" ht="12.75">
      <c r="A18" s="28"/>
      <c r="C18" s="21"/>
      <c r="D18" s="21"/>
      <c r="E18" s="94"/>
      <c r="F18" s="94"/>
      <c r="G18" s="94"/>
      <c r="H18" s="94"/>
      <c r="I18" s="94"/>
      <c r="J18" s="94"/>
      <c r="K18" s="94"/>
      <c r="L18" s="30"/>
      <c r="N18" s="94"/>
      <c r="O18" s="94"/>
    </row>
    <row r="19" spans="1:16" ht="12.75">
      <c r="A19" s="28"/>
      <c r="B19" s="55" t="s">
        <v>44</v>
      </c>
      <c r="C19" s="21"/>
      <c r="D19" s="21"/>
      <c r="E19" s="17">
        <v>26615</v>
      </c>
      <c r="F19" s="17"/>
      <c r="G19" s="17">
        <v>30372</v>
      </c>
      <c r="H19" s="17"/>
      <c r="I19" s="16">
        <v>50616</v>
      </c>
      <c r="J19" s="17"/>
      <c r="K19" s="16">
        <v>50818</v>
      </c>
      <c r="L19" s="30"/>
      <c r="N19" s="16">
        <v>20203</v>
      </c>
      <c r="O19" s="16">
        <v>27878</v>
      </c>
      <c r="P19" s="17">
        <v>17590</v>
      </c>
    </row>
    <row r="20" spans="1:16" ht="12.75">
      <c r="A20" s="28"/>
      <c r="B20" s="55"/>
      <c r="C20" s="21"/>
      <c r="D20" s="21"/>
      <c r="E20" s="17"/>
      <c r="F20" s="17"/>
      <c r="G20" s="17"/>
      <c r="H20" s="17"/>
      <c r="I20" s="16"/>
      <c r="J20" s="17"/>
      <c r="K20" s="16"/>
      <c r="L20" s="30"/>
      <c r="N20" s="16"/>
      <c r="O20" s="16"/>
      <c r="P20" s="17"/>
    </row>
    <row r="21" spans="1:16" ht="12.75">
      <c r="A21" s="28"/>
      <c r="B21" s="55" t="s">
        <v>52</v>
      </c>
      <c r="C21" s="21"/>
      <c r="D21" s="21"/>
      <c r="E21" s="17">
        <v>-25447</v>
      </c>
      <c r="F21" s="17"/>
      <c r="G21" s="17">
        <v>-29350</v>
      </c>
      <c r="H21" s="17"/>
      <c r="I21" s="16">
        <v>-49375</v>
      </c>
      <c r="J21" s="17"/>
      <c r="K21" s="16">
        <v>-49510</v>
      </c>
      <c r="L21" s="30"/>
      <c r="N21" s="16">
        <v>-19039</v>
      </c>
      <c r="O21" s="16">
        <v>-26614</v>
      </c>
      <c r="P21" s="17">
        <f>-13154-1748-2347-112</f>
        <v>-17361</v>
      </c>
    </row>
    <row r="22" spans="1:16" ht="12.75">
      <c r="A22" s="28"/>
      <c r="B22" s="55"/>
      <c r="C22" s="21"/>
      <c r="D22" s="21"/>
      <c r="E22" s="17"/>
      <c r="F22" s="17"/>
      <c r="G22" s="17"/>
      <c r="H22" s="17"/>
      <c r="I22" s="16"/>
      <c r="J22" s="17"/>
      <c r="K22" s="16"/>
      <c r="L22" s="30"/>
      <c r="N22" s="16"/>
      <c r="O22" s="16"/>
      <c r="P22" s="17"/>
    </row>
    <row r="23" spans="1:16" ht="12.75">
      <c r="A23" s="28"/>
      <c r="B23" s="55" t="s">
        <v>53</v>
      </c>
      <c r="C23" s="21"/>
      <c r="D23" s="21"/>
      <c r="E23" s="95">
        <v>167</v>
      </c>
      <c r="F23" s="17"/>
      <c r="G23" s="95">
        <v>98</v>
      </c>
      <c r="H23" s="17"/>
      <c r="I23" s="96">
        <v>324</v>
      </c>
      <c r="J23" s="17"/>
      <c r="K23" s="96">
        <v>211</v>
      </c>
      <c r="L23" s="30"/>
      <c r="N23" s="96">
        <v>7</v>
      </c>
      <c r="O23" s="96">
        <v>78</v>
      </c>
      <c r="P23" s="95">
        <v>181</v>
      </c>
    </row>
    <row r="24" spans="1:16" ht="12.75">
      <c r="A24" s="28"/>
      <c r="B24" s="55"/>
      <c r="C24" s="21"/>
      <c r="D24" s="21"/>
      <c r="E24" s="17"/>
      <c r="F24" s="17"/>
      <c r="G24" s="17"/>
      <c r="H24" s="17"/>
      <c r="I24" s="16"/>
      <c r="J24" s="17"/>
      <c r="K24" s="16"/>
      <c r="L24" s="30"/>
      <c r="N24" s="16"/>
      <c r="O24" s="16"/>
      <c r="P24" s="17"/>
    </row>
    <row r="25" spans="1:16" ht="12.75">
      <c r="A25" s="28"/>
      <c r="B25" s="55" t="s">
        <v>218</v>
      </c>
      <c r="C25" s="21"/>
      <c r="D25" s="21"/>
      <c r="E25" s="16">
        <f>SUM(E19:E23)</f>
        <v>1335</v>
      </c>
      <c r="F25" s="17"/>
      <c r="G25" s="17">
        <f>SUM(G19:G23)</f>
        <v>1120</v>
      </c>
      <c r="H25" s="17"/>
      <c r="I25" s="17">
        <f>SUM(I19:I23)</f>
        <v>1565</v>
      </c>
      <c r="J25" s="17"/>
      <c r="K25" s="17">
        <f>SUM(K19:K23)</f>
        <v>1519</v>
      </c>
      <c r="L25" s="30"/>
      <c r="N25" s="17">
        <v>1171</v>
      </c>
      <c r="O25" s="17">
        <v>1342</v>
      </c>
      <c r="P25" s="16">
        <f>SUM(P19:P23)</f>
        <v>410</v>
      </c>
    </row>
    <row r="26" spans="1:16" ht="12.75">
      <c r="A26" s="28"/>
      <c r="B26" s="55"/>
      <c r="C26" s="21"/>
      <c r="D26" s="21"/>
      <c r="E26" s="17"/>
      <c r="F26" s="17"/>
      <c r="G26" s="17"/>
      <c r="H26" s="17"/>
      <c r="I26" s="16"/>
      <c r="J26" s="17"/>
      <c r="K26" s="16"/>
      <c r="L26" s="30"/>
      <c r="N26" s="16"/>
      <c r="O26" s="16"/>
      <c r="P26" s="17"/>
    </row>
    <row r="27" spans="1:16" ht="12.75">
      <c r="A27" s="28"/>
      <c r="B27" s="55" t="s">
        <v>54</v>
      </c>
      <c r="C27" s="21"/>
      <c r="D27" s="21"/>
      <c r="E27" s="97">
        <v>-987</v>
      </c>
      <c r="F27" s="17"/>
      <c r="G27" s="97">
        <v>-974</v>
      </c>
      <c r="H27" s="17"/>
      <c r="I27" s="96">
        <v>-2006</v>
      </c>
      <c r="J27" s="17"/>
      <c r="K27" s="96">
        <v>-2018</v>
      </c>
      <c r="L27" s="30"/>
      <c r="N27" s="96">
        <v>-863</v>
      </c>
      <c r="O27" s="96">
        <v>-1001</v>
      </c>
      <c r="P27" s="97">
        <v>-1022</v>
      </c>
    </row>
    <row r="28" spans="1:16" ht="12.75">
      <c r="A28" s="28"/>
      <c r="B28" s="55"/>
      <c r="C28" s="21"/>
      <c r="D28" s="21"/>
      <c r="E28" s="17"/>
      <c r="F28" s="17"/>
      <c r="G28" s="17"/>
      <c r="H28" s="17"/>
      <c r="I28" s="16"/>
      <c r="J28" s="17"/>
      <c r="K28" s="16"/>
      <c r="L28" s="30"/>
      <c r="N28" s="16"/>
      <c r="O28" s="16"/>
      <c r="P28" s="17"/>
    </row>
    <row r="29" spans="1:16" ht="12.75">
      <c r="A29" s="28"/>
      <c r="B29" s="89" t="s">
        <v>2</v>
      </c>
      <c r="C29" s="21"/>
      <c r="D29" s="21"/>
      <c r="E29" s="98">
        <f>E25+E27</f>
        <v>348</v>
      </c>
      <c r="F29" s="98"/>
      <c r="G29" s="98">
        <f>G25+G27</f>
        <v>146</v>
      </c>
      <c r="H29" s="98">
        <f>H25+H27</f>
        <v>0</v>
      </c>
      <c r="I29" s="98">
        <f>I25+I27</f>
        <v>-441</v>
      </c>
      <c r="J29" s="98"/>
      <c r="K29" s="98">
        <f>K25+K27</f>
        <v>-499</v>
      </c>
      <c r="L29" s="30"/>
      <c r="N29" s="99">
        <v>308</v>
      </c>
      <c r="O29" s="99">
        <v>341</v>
      </c>
      <c r="P29" s="98">
        <f>P25+P27</f>
        <v>-612</v>
      </c>
    </row>
    <row r="30" spans="1:16" ht="12.75">
      <c r="A30" s="28"/>
      <c r="B30" s="55"/>
      <c r="C30" s="21"/>
      <c r="D30" s="21"/>
      <c r="E30" s="17"/>
      <c r="F30" s="17"/>
      <c r="G30" s="17"/>
      <c r="H30" s="17"/>
      <c r="I30" s="16"/>
      <c r="J30" s="17"/>
      <c r="K30" s="16"/>
      <c r="L30" s="30"/>
      <c r="N30" s="16"/>
      <c r="O30" s="16"/>
      <c r="P30" s="17"/>
    </row>
    <row r="31" spans="1:16" ht="12.75">
      <c r="A31" s="28"/>
      <c r="B31" s="55" t="s">
        <v>199</v>
      </c>
      <c r="C31" s="21"/>
      <c r="D31" s="21"/>
      <c r="E31" s="95">
        <v>-96</v>
      </c>
      <c r="F31" s="17"/>
      <c r="G31" s="95">
        <v>34</v>
      </c>
      <c r="H31" s="17"/>
      <c r="I31" s="96">
        <v>89</v>
      </c>
      <c r="J31" s="17"/>
      <c r="K31" s="96">
        <v>194</v>
      </c>
      <c r="L31" s="30"/>
      <c r="N31" s="96">
        <v>-83</v>
      </c>
      <c r="O31" s="96">
        <v>-162</v>
      </c>
      <c r="P31" s="95">
        <v>113</v>
      </c>
    </row>
    <row r="32" spans="1:16" ht="12.75">
      <c r="A32" s="28"/>
      <c r="B32" s="55"/>
      <c r="C32" s="21"/>
      <c r="D32" s="21"/>
      <c r="E32" s="17"/>
      <c r="F32" s="17"/>
      <c r="G32" s="17"/>
      <c r="H32" s="17"/>
      <c r="I32" s="16"/>
      <c r="J32" s="17"/>
      <c r="K32" s="16"/>
      <c r="L32" s="30"/>
      <c r="N32" s="16"/>
      <c r="O32" s="16"/>
      <c r="P32" s="17"/>
    </row>
    <row r="33" spans="1:16" ht="12.75">
      <c r="A33" s="28"/>
      <c r="B33" s="89" t="s">
        <v>1</v>
      </c>
      <c r="C33" s="21"/>
      <c r="D33" s="21"/>
      <c r="E33" s="17">
        <f>E29+E31</f>
        <v>252</v>
      </c>
      <c r="F33" s="17"/>
      <c r="G33" s="17">
        <f>G29+G31</f>
        <v>180</v>
      </c>
      <c r="H33" s="17">
        <f>H29+H31</f>
        <v>0</v>
      </c>
      <c r="I33" s="17">
        <f>I29+I31</f>
        <v>-352</v>
      </c>
      <c r="J33" s="17"/>
      <c r="K33" s="17">
        <f>K29+K31</f>
        <v>-305</v>
      </c>
      <c r="L33" s="30"/>
      <c r="N33" s="17">
        <v>225</v>
      </c>
      <c r="O33" s="17">
        <v>179</v>
      </c>
      <c r="P33" s="17">
        <f>P29+P31</f>
        <v>-499</v>
      </c>
    </row>
    <row r="34" spans="1:16" ht="12.75">
      <c r="A34" s="28"/>
      <c r="B34" s="55"/>
      <c r="C34" s="21"/>
      <c r="D34" s="21"/>
      <c r="E34" s="16"/>
      <c r="F34" s="17"/>
      <c r="G34" s="16"/>
      <c r="H34" s="17"/>
      <c r="I34" s="16"/>
      <c r="J34" s="16"/>
      <c r="K34" s="16"/>
      <c r="L34" s="30"/>
      <c r="N34" s="98"/>
      <c r="O34" s="98"/>
      <c r="P34" s="16"/>
    </row>
    <row r="35" spans="1:16" ht="12.75">
      <c r="A35" s="28"/>
      <c r="B35" s="55" t="s">
        <v>55</v>
      </c>
      <c r="C35" s="21"/>
      <c r="D35" s="21"/>
      <c r="E35" s="96">
        <v>-87</v>
      </c>
      <c r="F35" s="17"/>
      <c r="G35" s="96">
        <v>-52</v>
      </c>
      <c r="H35" s="17"/>
      <c r="I35" s="188">
        <v>40</v>
      </c>
      <c r="J35" s="17"/>
      <c r="K35" s="104">
        <v>-69</v>
      </c>
      <c r="L35" s="30"/>
      <c r="N35" s="96">
        <v>1</v>
      </c>
      <c r="O35" s="96">
        <v>-45</v>
      </c>
      <c r="P35" s="96">
        <v>20</v>
      </c>
    </row>
    <row r="36" spans="1:16" ht="12.75">
      <c r="A36" s="28"/>
      <c r="B36" s="55"/>
      <c r="C36" s="21"/>
      <c r="D36" s="21"/>
      <c r="E36" s="17"/>
      <c r="F36" s="17"/>
      <c r="G36" s="17"/>
      <c r="H36" s="17"/>
      <c r="I36" s="16"/>
      <c r="J36" s="17"/>
      <c r="K36" s="16"/>
      <c r="L36" s="30"/>
      <c r="N36" s="16"/>
      <c r="O36" s="16"/>
      <c r="P36" s="17"/>
    </row>
    <row r="37" spans="1:16" ht="13.5" thickBot="1">
      <c r="A37" s="28"/>
      <c r="B37" s="89" t="s">
        <v>239</v>
      </c>
      <c r="C37" s="21"/>
      <c r="D37" s="21"/>
      <c r="E37" s="85">
        <f>E33+E35</f>
        <v>165</v>
      </c>
      <c r="F37" s="17"/>
      <c r="G37" s="85">
        <f>G33+G35</f>
        <v>128</v>
      </c>
      <c r="H37" s="85">
        <f>H33+H35</f>
        <v>0</v>
      </c>
      <c r="I37" s="85">
        <f>I33+I35</f>
        <v>-312</v>
      </c>
      <c r="J37" s="17"/>
      <c r="K37" s="85">
        <f>K33+K35</f>
        <v>-374</v>
      </c>
      <c r="L37" s="30"/>
      <c r="N37" s="85">
        <v>226</v>
      </c>
      <c r="O37" s="85">
        <v>134</v>
      </c>
      <c r="P37" s="85">
        <f>P33+P35</f>
        <v>-479</v>
      </c>
    </row>
    <row r="38" spans="1:12" ht="13.5" thickTop="1">
      <c r="A38" s="28"/>
      <c r="B38" s="55"/>
      <c r="C38" s="21"/>
      <c r="D38" s="21"/>
      <c r="E38" s="16"/>
      <c r="F38" s="17"/>
      <c r="G38" s="16"/>
      <c r="H38" s="17"/>
      <c r="I38" s="16"/>
      <c r="J38" s="16"/>
      <c r="K38" s="16"/>
      <c r="L38" s="30"/>
    </row>
    <row r="39" spans="1:12" ht="12.75">
      <c r="A39" s="28"/>
      <c r="B39" s="89" t="s">
        <v>240</v>
      </c>
      <c r="C39" s="21"/>
      <c r="D39" s="21"/>
      <c r="E39" s="17"/>
      <c r="F39" s="17"/>
      <c r="G39" s="16"/>
      <c r="H39" s="17"/>
      <c r="I39" s="98"/>
      <c r="J39" s="17"/>
      <c r="K39" s="98"/>
      <c r="L39" s="30"/>
    </row>
    <row r="40" spans="1:18" ht="12.75">
      <c r="A40" s="28"/>
      <c r="B40" s="184" t="s">
        <v>197</v>
      </c>
      <c r="C40" s="21"/>
      <c r="D40" s="21"/>
      <c r="E40" s="69">
        <f>NT!K159</f>
        <v>0.39</v>
      </c>
      <c r="F40" s="69"/>
      <c r="G40" s="82">
        <v>0.3</v>
      </c>
      <c r="H40" s="82">
        <v>0.55</v>
      </c>
      <c r="I40" s="74">
        <f>+NT!M159</f>
        <v>-0.74</v>
      </c>
      <c r="J40" s="69"/>
      <c r="K40" s="74">
        <v>-0.89</v>
      </c>
      <c r="L40" s="30"/>
      <c r="N40" s="69"/>
      <c r="O40" s="69"/>
      <c r="P40" s="69"/>
      <c r="R40" s="73"/>
    </row>
    <row r="41" spans="1:18" ht="12.75">
      <c r="A41" s="28"/>
      <c r="B41" s="184" t="s">
        <v>56</v>
      </c>
      <c r="C41" s="21"/>
      <c r="D41" s="21"/>
      <c r="E41" s="69">
        <f>NT!K161</f>
        <v>0.39</v>
      </c>
      <c r="F41" s="69"/>
      <c r="G41" s="82">
        <v>0.3</v>
      </c>
      <c r="H41" s="82">
        <v>0.55</v>
      </c>
      <c r="I41" s="74">
        <f>+NT!M161</f>
        <v>-0.77</v>
      </c>
      <c r="J41" s="69"/>
      <c r="K41" s="74">
        <v>-0.89</v>
      </c>
      <c r="L41" s="30"/>
      <c r="N41" s="100"/>
      <c r="O41" s="100"/>
      <c r="P41" s="100"/>
      <c r="R41" s="73"/>
    </row>
    <row r="42" spans="1:18" ht="12.75">
      <c r="A42" s="28"/>
      <c r="B42" s="106"/>
      <c r="C42" s="21"/>
      <c r="D42" s="21"/>
      <c r="E42" s="74"/>
      <c r="F42" s="69"/>
      <c r="G42" s="82"/>
      <c r="H42" s="69"/>
      <c r="I42" s="74"/>
      <c r="J42" s="69"/>
      <c r="K42" s="74"/>
      <c r="L42" s="30"/>
      <c r="N42" s="100"/>
      <c r="O42" s="100"/>
      <c r="P42" s="100"/>
      <c r="R42" s="73"/>
    </row>
    <row r="43" spans="1:18" ht="12.75">
      <c r="A43" s="28"/>
      <c r="B43" s="106"/>
      <c r="C43" s="21"/>
      <c r="D43" s="21"/>
      <c r="E43" s="74"/>
      <c r="F43" s="69"/>
      <c r="G43" s="82"/>
      <c r="H43" s="69"/>
      <c r="I43" s="74"/>
      <c r="J43" s="69"/>
      <c r="K43" s="74"/>
      <c r="L43" s="30"/>
      <c r="N43" s="100"/>
      <c r="O43" s="100"/>
      <c r="P43" s="100"/>
      <c r="R43" s="73"/>
    </row>
    <row r="44" spans="1:18" ht="12.75">
      <c r="A44" s="28"/>
      <c r="B44" s="106"/>
      <c r="C44" s="21"/>
      <c r="D44" s="21"/>
      <c r="E44" s="74"/>
      <c r="F44" s="69"/>
      <c r="G44" s="82"/>
      <c r="H44" s="69"/>
      <c r="I44" s="74"/>
      <c r="J44" s="69"/>
      <c r="K44" s="74"/>
      <c r="L44" s="30"/>
      <c r="N44" s="100"/>
      <c r="O44" s="100"/>
      <c r="P44" s="100"/>
      <c r="R44" s="73"/>
    </row>
    <row r="45" spans="1:18" ht="12.75">
      <c r="A45" s="28"/>
      <c r="B45" s="106"/>
      <c r="C45" s="21"/>
      <c r="D45" s="21"/>
      <c r="E45" s="74"/>
      <c r="F45" s="69"/>
      <c r="G45" s="82"/>
      <c r="H45" s="69"/>
      <c r="I45" s="74"/>
      <c r="J45" s="69"/>
      <c r="K45" s="74"/>
      <c r="L45" s="30"/>
      <c r="N45" s="100"/>
      <c r="O45" s="100"/>
      <c r="P45" s="100"/>
      <c r="R45" s="73"/>
    </row>
    <row r="46" spans="1:18" ht="12.75">
      <c r="A46" s="28"/>
      <c r="B46" s="106"/>
      <c r="C46" s="21"/>
      <c r="D46" s="21"/>
      <c r="E46" s="74"/>
      <c r="F46" s="69"/>
      <c r="G46" s="82"/>
      <c r="H46" s="69"/>
      <c r="I46" s="74"/>
      <c r="J46" s="69"/>
      <c r="K46" s="74"/>
      <c r="L46" s="30"/>
      <c r="N46" s="100"/>
      <c r="O46" s="100"/>
      <c r="P46" s="100"/>
      <c r="R46" s="73"/>
    </row>
    <row r="47" spans="1:18" ht="12.75">
      <c r="A47" s="28"/>
      <c r="B47" s="106"/>
      <c r="C47" s="21"/>
      <c r="D47" s="21"/>
      <c r="E47" s="74"/>
      <c r="F47" s="69"/>
      <c r="G47" s="82"/>
      <c r="H47" s="69"/>
      <c r="I47" s="74"/>
      <c r="J47" s="69"/>
      <c r="K47" s="74"/>
      <c r="L47" s="30"/>
      <c r="N47" s="100"/>
      <c r="O47" s="100"/>
      <c r="P47" s="100"/>
      <c r="R47" s="73"/>
    </row>
    <row r="48" spans="1:18" ht="12.75">
      <c r="A48" s="28"/>
      <c r="B48" s="106"/>
      <c r="C48" s="21"/>
      <c r="D48" s="21"/>
      <c r="E48" s="74"/>
      <c r="F48" s="69"/>
      <c r="G48" s="82"/>
      <c r="H48" s="69"/>
      <c r="I48" s="74"/>
      <c r="J48" s="69"/>
      <c r="K48" s="74"/>
      <c r="L48" s="30"/>
      <c r="N48" s="100"/>
      <c r="O48" s="100"/>
      <c r="P48" s="100"/>
      <c r="R48" s="73"/>
    </row>
    <row r="49" spans="1:18" ht="12.75">
      <c r="A49" s="28"/>
      <c r="B49" s="106"/>
      <c r="C49" s="21"/>
      <c r="D49" s="21"/>
      <c r="E49" s="74"/>
      <c r="F49" s="69"/>
      <c r="G49" s="82"/>
      <c r="H49" s="69"/>
      <c r="I49" s="74"/>
      <c r="J49" s="69"/>
      <c r="K49" s="74"/>
      <c r="L49" s="30"/>
      <c r="N49" s="100"/>
      <c r="O49" s="100"/>
      <c r="P49" s="100"/>
      <c r="R49" s="73"/>
    </row>
    <row r="50" spans="1:18" ht="12.75">
      <c r="A50" s="28"/>
      <c r="B50" s="106"/>
      <c r="C50" s="21"/>
      <c r="D50" s="21"/>
      <c r="E50" s="74"/>
      <c r="F50" s="69"/>
      <c r="G50" s="82"/>
      <c r="H50" s="69"/>
      <c r="I50" s="74"/>
      <c r="J50" s="69"/>
      <c r="K50" s="74"/>
      <c r="L50" s="30"/>
      <c r="N50" s="100"/>
      <c r="O50" s="100"/>
      <c r="P50" s="100"/>
      <c r="R50" s="73"/>
    </row>
    <row r="51" spans="1:18" ht="12.75">
      <c r="A51" s="28"/>
      <c r="B51" s="106"/>
      <c r="C51" s="21"/>
      <c r="D51" s="21"/>
      <c r="E51" s="74"/>
      <c r="F51" s="69"/>
      <c r="G51" s="82"/>
      <c r="H51" s="69"/>
      <c r="I51" s="74"/>
      <c r="J51" s="69"/>
      <c r="K51" s="74"/>
      <c r="L51" s="30"/>
      <c r="N51" s="100"/>
      <c r="O51" s="100"/>
      <c r="P51" s="100"/>
      <c r="R51" s="73"/>
    </row>
    <row r="52" spans="1:12" ht="12.75">
      <c r="A52" s="28"/>
      <c r="B52" s="55"/>
      <c r="C52" s="21"/>
      <c r="D52" s="21"/>
      <c r="E52" s="17"/>
      <c r="F52" s="17"/>
      <c r="G52" s="98"/>
      <c r="H52" s="17"/>
      <c r="I52" s="16"/>
      <c r="J52" s="17"/>
      <c r="K52" s="98"/>
      <c r="L52" s="30"/>
    </row>
    <row r="53" spans="1:12" ht="12.75">
      <c r="A53" s="28"/>
      <c r="B53" s="55"/>
      <c r="C53" s="21"/>
      <c r="D53" s="21"/>
      <c r="E53" s="17"/>
      <c r="F53" s="17"/>
      <c r="G53" s="98"/>
      <c r="H53" s="17"/>
      <c r="I53" s="16"/>
      <c r="J53" s="17"/>
      <c r="K53" s="98"/>
      <c r="L53" s="30"/>
    </row>
    <row r="54" spans="1:12" ht="12.75">
      <c r="A54" s="28"/>
      <c r="B54" s="55"/>
      <c r="C54" s="21"/>
      <c r="D54" s="21"/>
      <c r="E54" s="17"/>
      <c r="F54" s="17"/>
      <c r="G54" s="98"/>
      <c r="H54" s="17"/>
      <c r="I54" s="16"/>
      <c r="J54" s="17"/>
      <c r="K54" s="98"/>
      <c r="L54" s="30"/>
    </row>
    <row r="55" spans="1:12" ht="12.75">
      <c r="A55" s="28"/>
      <c r="B55" s="214"/>
      <c r="C55" s="214"/>
      <c r="D55" s="214"/>
      <c r="E55" s="214"/>
      <c r="F55" s="214"/>
      <c r="G55" s="214"/>
      <c r="H55" s="214"/>
      <c r="I55" s="214"/>
      <c r="J55" s="214"/>
      <c r="K55" s="214"/>
      <c r="L55" s="30"/>
    </row>
    <row r="56" spans="1:12" ht="28.5" customHeight="1">
      <c r="A56" s="28"/>
      <c r="B56" s="215" t="s">
        <v>211</v>
      </c>
      <c r="C56" s="215"/>
      <c r="D56" s="215"/>
      <c r="E56" s="215"/>
      <c r="F56" s="215"/>
      <c r="G56" s="215"/>
      <c r="H56" s="215"/>
      <c r="I56" s="215"/>
      <c r="J56" s="215"/>
      <c r="K56" s="215"/>
      <c r="L56" s="30"/>
    </row>
    <row r="57" spans="1:12" ht="13.5" customHeight="1" thickBot="1">
      <c r="A57" s="101"/>
      <c r="B57" s="107"/>
      <c r="C57" s="63"/>
      <c r="D57" s="63"/>
      <c r="E57" s="85"/>
      <c r="F57" s="85"/>
      <c r="G57" s="102"/>
      <c r="H57" s="85"/>
      <c r="I57" s="102"/>
      <c r="J57" s="85"/>
      <c r="K57" s="102"/>
      <c r="L57" s="34"/>
    </row>
    <row r="58" spans="2:11" ht="13.5" thickTop="1">
      <c r="B58" s="55"/>
      <c r="E58" s="17"/>
      <c r="F58" s="17"/>
      <c r="G58" s="16"/>
      <c r="H58" s="17"/>
      <c r="I58" s="16"/>
      <c r="J58" s="17"/>
      <c r="K58" s="16"/>
    </row>
    <row r="59" spans="2:11" ht="12.75">
      <c r="B59" s="55"/>
      <c r="E59" s="17"/>
      <c r="F59" s="17"/>
      <c r="G59" s="16"/>
      <c r="H59" s="17"/>
      <c r="I59" s="16"/>
      <c r="J59" s="16"/>
      <c r="K59" s="16"/>
    </row>
    <row r="60" spans="2:11" ht="12.75">
      <c r="B60" s="55"/>
      <c r="E60" s="17"/>
      <c r="F60" s="17"/>
      <c r="G60" s="16"/>
      <c r="H60" s="17"/>
      <c r="I60" s="16"/>
      <c r="J60" s="17"/>
      <c r="K60" s="16"/>
    </row>
    <row r="61" spans="2:11" ht="12.75">
      <c r="B61" s="55"/>
      <c r="E61" s="17"/>
      <c r="F61" s="17"/>
      <c r="G61" s="16"/>
      <c r="H61" s="17"/>
      <c r="I61" s="16"/>
      <c r="J61" s="17"/>
      <c r="K61" s="16"/>
    </row>
    <row r="62" spans="2:11" ht="12.75">
      <c r="B62" s="55"/>
      <c r="E62" s="17"/>
      <c r="F62" s="17"/>
      <c r="G62" s="16"/>
      <c r="H62" s="17"/>
      <c r="I62" s="16"/>
      <c r="J62" s="17"/>
      <c r="K62" s="16"/>
    </row>
    <row r="63" spans="2:11" ht="12.75">
      <c r="B63" s="55"/>
      <c r="E63" s="17"/>
      <c r="F63" s="17"/>
      <c r="G63" s="16"/>
      <c r="H63" s="17"/>
      <c r="I63" s="17"/>
      <c r="J63" s="17"/>
      <c r="K63" s="16"/>
    </row>
    <row r="64" spans="2:11" ht="12.75">
      <c r="B64" s="55"/>
      <c r="E64" s="17"/>
      <c r="F64" s="17"/>
      <c r="G64" s="16"/>
      <c r="H64" s="17"/>
      <c r="I64" s="16"/>
      <c r="J64" s="17"/>
      <c r="K64" s="16"/>
    </row>
    <row r="65" spans="2:11" ht="12.75">
      <c r="B65" s="55"/>
      <c r="E65" s="17"/>
      <c r="F65" s="17"/>
      <c r="G65" s="16"/>
      <c r="H65" s="17"/>
      <c r="I65" s="16"/>
      <c r="J65" s="17"/>
      <c r="K65" s="16"/>
    </row>
    <row r="66" spans="2:11" ht="12.75">
      <c r="B66" s="55"/>
      <c r="E66" s="17"/>
      <c r="F66" s="17"/>
      <c r="G66" s="16"/>
      <c r="H66" s="17"/>
      <c r="I66" s="16"/>
      <c r="J66" s="16"/>
      <c r="K66" s="16"/>
    </row>
    <row r="67" spans="2:11" ht="12.75">
      <c r="B67" s="55"/>
      <c r="E67" s="17"/>
      <c r="F67" s="17"/>
      <c r="G67" s="17"/>
      <c r="H67" s="17"/>
      <c r="I67" s="17"/>
      <c r="J67" s="17"/>
      <c r="K67" s="17"/>
    </row>
    <row r="68" spans="5:11" ht="12.75">
      <c r="E68" s="17"/>
      <c r="F68" s="17"/>
      <c r="G68" s="16"/>
      <c r="H68" s="17"/>
      <c r="I68" s="16"/>
      <c r="J68" s="17"/>
      <c r="K68" s="16"/>
    </row>
    <row r="69" spans="5:11" ht="12.75">
      <c r="E69" s="17"/>
      <c r="F69" s="17"/>
      <c r="G69" s="17"/>
      <c r="H69" s="17"/>
      <c r="I69" s="17"/>
      <c r="J69" s="17"/>
      <c r="K69" s="17"/>
    </row>
    <row r="70" spans="5:11" ht="12.75">
      <c r="E70" s="21"/>
      <c r="F70" s="21"/>
      <c r="G70" s="21"/>
      <c r="H70" s="21"/>
      <c r="I70" s="21"/>
      <c r="J70" s="21"/>
      <c r="K70" s="21"/>
    </row>
    <row r="71" spans="5:11" ht="12.75">
      <c r="E71" s="22"/>
      <c r="F71" s="22"/>
      <c r="G71" s="22"/>
      <c r="H71" s="22"/>
      <c r="I71" s="18"/>
      <c r="J71" s="22"/>
      <c r="K71" s="19"/>
    </row>
    <row r="72" spans="5:11" ht="12.75">
      <c r="E72" s="22"/>
      <c r="F72" s="22"/>
      <c r="G72" s="22"/>
      <c r="H72" s="22"/>
      <c r="I72" s="22"/>
      <c r="J72" s="22"/>
      <c r="K72" s="22"/>
    </row>
    <row r="73" spans="5:11" ht="12.75">
      <c r="E73" s="21"/>
      <c r="F73" s="21"/>
      <c r="G73" s="21"/>
      <c r="H73" s="21"/>
      <c r="I73" s="21"/>
      <c r="J73" s="21"/>
      <c r="K73" s="21"/>
    </row>
    <row r="74" spans="5:11" ht="12.75">
      <c r="E74" s="22"/>
      <c r="F74" s="22"/>
      <c r="G74" s="22"/>
      <c r="H74" s="22"/>
      <c r="I74" s="18"/>
      <c r="J74" s="22"/>
      <c r="K74" s="19"/>
    </row>
    <row r="75" spans="2:11" ht="12.75">
      <c r="B75" s="57"/>
      <c r="E75" s="14"/>
      <c r="F75" s="14"/>
      <c r="G75" s="15"/>
      <c r="H75" s="14"/>
      <c r="I75" s="14"/>
      <c r="J75" s="14"/>
      <c r="K75" s="15"/>
    </row>
    <row r="76" ht="12.75">
      <c r="K76" s="11"/>
    </row>
    <row r="77" ht="12.75">
      <c r="K77" s="11"/>
    </row>
    <row r="78" ht="12.75">
      <c r="K78" s="11"/>
    </row>
    <row r="79" spans="5:11" ht="12.75">
      <c r="E79" s="208"/>
      <c r="F79" s="208"/>
      <c r="G79" s="208"/>
      <c r="H79" s="208"/>
      <c r="I79" s="208"/>
      <c r="J79" s="208"/>
      <c r="K79" s="208"/>
    </row>
    <row r="80" spans="2:11" ht="12.75">
      <c r="B80" s="57"/>
      <c r="E80" s="208"/>
      <c r="F80" s="208"/>
      <c r="G80" s="208"/>
      <c r="I80" s="208"/>
      <c r="J80" s="208"/>
      <c r="K80" s="208"/>
    </row>
    <row r="81" ht="12.75">
      <c r="K81" s="11"/>
    </row>
    <row r="82" ht="12.75">
      <c r="K82" s="11"/>
    </row>
    <row r="83" ht="12.75">
      <c r="K83" s="11"/>
    </row>
    <row r="84" ht="12.75">
      <c r="K84" s="11"/>
    </row>
  </sheetData>
  <sheetProtection password="CCAD" sheet="1" objects="1" scenarios="1"/>
  <mergeCells count="14">
    <mergeCell ref="B7:K7"/>
    <mergeCell ref="E11:G11"/>
    <mergeCell ref="E79:G79"/>
    <mergeCell ref="H79:K79"/>
    <mergeCell ref="E80:G80"/>
    <mergeCell ref="I80:K80"/>
    <mergeCell ref="C2:K2"/>
    <mergeCell ref="C3:K3"/>
    <mergeCell ref="I4:K4"/>
    <mergeCell ref="I5:K5"/>
    <mergeCell ref="B9:K9"/>
    <mergeCell ref="I11:K11"/>
    <mergeCell ref="B55:K55"/>
    <mergeCell ref="B56:K56"/>
  </mergeCells>
  <printOptions/>
  <pageMargins left="0.75" right="0.5" top="0.75" bottom="0.75" header="0.5" footer="0.5"/>
  <pageSetup fitToHeight="1" fitToWidth="1"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M151"/>
  <sheetViews>
    <sheetView showGridLines="0" tabSelected="1" zoomScaleSheetLayoutView="100" workbookViewId="0" topLeftCell="A34">
      <selection activeCell="A1" sqref="A1"/>
    </sheetView>
  </sheetViews>
  <sheetFormatPr defaultColWidth="9.140625" defaultRowHeight="12.75"/>
  <cols>
    <col min="1" max="1" width="3.7109375" style="5" customWidth="1"/>
    <col min="2" max="2" width="15.7109375" style="5" customWidth="1"/>
    <col min="3" max="3" width="11.421875" style="5" customWidth="1"/>
    <col min="4" max="4" width="15.140625" style="5" customWidth="1"/>
    <col min="5" max="5" width="11.8515625" style="5" customWidth="1"/>
    <col min="6" max="6" width="8.7109375" style="12" customWidth="1"/>
    <col min="7" max="7" width="2.7109375" style="6" customWidth="1"/>
    <col min="8" max="8" width="7.7109375" style="6" customWidth="1"/>
    <col min="9" max="9" width="8.7109375" style="12" customWidth="1"/>
    <col min="10" max="10" width="3.7109375" style="5" customWidth="1"/>
    <col min="11" max="16384" width="9.140625" style="5" customWidth="1"/>
  </cols>
  <sheetData>
    <row r="1" spans="1:10" ht="13.5" customHeight="1" thickTop="1">
      <c r="A1" s="41"/>
      <c r="B1" s="42"/>
      <c r="C1" s="42"/>
      <c r="D1" s="42"/>
      <c r="E1" s="42"/>
      <c r="F1" s="43"/>
      <c r="G1" s="44"/>
      <c r="H1" s="44"/>
      <c r="I1" s="43"/>
      <c r="J1" s="45"/>
    </row>
    <row r="2" spans="1:13" s="1" customFormat="1" ht="18.75" customHeight="1">
      <c r="A2" s="28"/>
      <c r="B2" s="21"/>
      <c r="C2" s="108" t="s">
        <v>192</v>
      </c>
      <c r="D2" s="37"/>
      <c r="E2" s="37"/>
      <c r="F2" s="38"/>
      <c r="G2" s="39"/>
      <c r="H2" s="39"/>
      <c r="I2" s="38"/>
      <c r="J2" s="29"/>
      <c r="K2" s="2"/>
      <c r="L2" s="2"/>
      <c r="M2" s="2"/>
    </row>
    <row r="3" spans="1:13" s="1" customFormat="1" ht="12.75" customHeight="1">
      <c r="A3" s="28"/>
      <c r="B3" s="21"/>
      <c r="C3" s="87" t="s">
        <v>5</v>
      </c>
      <c r="D3" s="37"/>
      <c r="E3" s="37"/>
      <c r="F3" s="38"/>
      <c r="G3" s="39"/>
      <c r="H3" s="39"/>
      <c r="I3" s="38"/>
      <c r="J3" s="29"/>
      <c r="K3" s="2"/>
      <c r="L3" s="2"/>
      <c r="M3" s="2"/>
    </row>
    <row r="4" spans="1:13" s="1" customFormat="1" ht="12.75" customHeight="1">
      <c r="A4" s="28"/>
      <c r="B4" s="21"/>
      <c r="C4" s="109"/>
      <c r="D4" s="88"/>
      <c r="E4" s="88"/>
      <c r="F4" s="211"/>
      <c r="G4" s="211"/>
      <c r="H4" s="211"/>
      <c r="I4" s="211"/>
      <c r="J4" s="30"/>
      <c r="L4" s="3"/>
      <c r="M4" s="3"/>
    </row>
    <row r="5" spans="1:10" s="1" customFormat="1" ht="12.75" customHeight="1">
      <c r="A5" s="28"/>
      <c r="B5" s="21"/>
      <c r="C5" s="21"/>
      <c r="D5" s="21"/>
      <c r="E5" s="21"/>
      <c r="F5" s="211"/>
      <c r="G5" s="211"/>
      <c r="H5" s="211"/>
      <c r="I5" s="211"/>
      <c r="J5" s="30"/>
    </row>
    <row r="6" spans="1:10" ht="12.75">
      <c r="A6" s="46"/>
      <c r="B6" s="9"/>
      <c r="C6" s="9"/>
      <c r="D6" s="9"/>
      <c r="E6" s="9"/>
      <c r="F6" s="38"/>
      <c r="G6" s="39"/>
      <c r="H6" s="39"/>
      <c r="I6" s="38"/>
      <c r="J6" s="47" t="s">
        <v>11</v>
      </c>
    </row>
    <row r="7" spans="1:10" ht="15.75" customHeight="1">
      <c r="A7" s="217" t="s">
        <v>108</v>
      </c>
      <c r="B7" s="218"/>
      <c r="C7" s="218"/>
      <c r="D7" s="218"/>
      <c r="E7" s="218"/>
      <c r="F7" s="218"/>
      <c r="G7" s="218"/>
      <c r="H7" s="218"/>
      <c r="I7" s="218"/>
      <c r="J7" s="219"/>
    </row>
    <row r="8" spans="1:10" ht="15.75">
      <c r="A8" s="46"/>
      <c r="B8" s="40"/>
      <c r="C8" s="9"/>
      <c r="D8" s="9"/>
      <c r="E8" s="9"/>
      <c r="F8" s="9"/>
      <c r="G8" s="9"/>
      <c r="H8" s="9"/>
      <c r="I8" s="9"/>
      <c r="J8" s="47"/>
    </row>
    <row r="9" spans="1:10" ht="12.75">
      <c r="A9" s="46"/>
      <c r="B9" s="110"/>
      <c r="C9" s="9"/>
      <c r="D9" s="9"/>
      <c r="E9" s="9"/>
      <c r="F9" s="111" t="s">
        <v>177</v>
      </c>
      <c r="G9" s="8"/>
      <c r="H9" s="8"/>
      <c r="I9" s="111" t="s">
        <v>174</v>
      </c>
      <c r="J9" s="47"/>
    </row>
    <row r="10" spans="1:10" ht="12.75">
      <c r="A10" s="46"/>
      <c r="B10" s="9"/>
      <c r="C10" s="9"/>
      <c r="D10" s="9"/>
      <c r="E10" s="9"/>
      <c r="F10" s="111" t="s">
        <v>87</v>
      </c>
      <c r="G10" s="8"/>
      <c r="H10" s="8"/>
      <c r="I10" s="111" t="s">
        <v>29</v>
      </c>
      <c r="J10" s="47"/>
    </row>
    <row r="11" spans="1:10" ht="12.75">
      <c r="A11" s="46"/>
      <c r="B11" s="9"/>
      <c r="C11" s="9"/>
      <c r="D11" s="9"/>
      <c r="E11" s="9"/>
      <c r="F11" s="111" t="s">
        <v>22</v>
      </c>
      <c r="G11" s="8"/>
      <c r="H11" s="8"/>
      <c r="I11" s="111" t="s">
        <v>28</v>
      </c>
      <c r="J11" s="47"/>
    </row>
    <row r="12" spans="1:10" ht="12.75">
      <c r="A12" s="46"/>
      <c r="B12" s="9"/>
      <c r="C12" s="9"/>
      <c r="D12" s="9"/>
      <c r="E12" s="9"/>
      <c r="F12" s="111" t="s">
        <v>42</v>
      </c>
      <c r="G12" s="8"/>
      <c r="H12" s="8"/>
      <c r="I12" s="111" t="s">
        <v>39</v>
      </c>
      <c r="J12" s="47"/>
    </row>
    <row r="13" spans="1:10" ht="12.75">
      <c r="A13" s="46"/>
      <c r="B13" s="9"/>
      <c r="C13" s="9"/>
      <c r="D13" s="9"/>
      <c r="E13" s="9"/>
      <c r="F13" s="112" t="s">
        <v>227</v>
      </c>
      <c r="G13" s="8"/>
      <c r="H13" s="8"/>
      <c r="I13" s="112" t="s">
        <v>202</v>
      </c>
      <c r="J13" s="47"/>
    </row>
    <row r="14" spans="1:10" ht="12.75">
      <c r="A14" s="46"/>
      <c r="B14" s="9"/>
      <c r="C14" s="9"/>
      <c r="D14" s="9"/>
      <c r="E14" s="9"/>
      <c r="F14" s="111" t="s">
        <v>12</v>
      </c>
      <c r="G14" s="8"/>
      <c r="H14" s="8"/>
      <c r="I14" s="111" t="s">
        <v>12</v>
      </c>
      <c r="J14" s="47"/>
    </row>
    <row r="15" spans="1:10" ht="6" customHeight="1">
      <c r="A15" s="46"/>
      <c r="B15" s="9"/>
      <c r="C15" s="9"/>
      <c r="D15" s="9"/>
      <c r="E15" s="9"/>
      <c r="F15" s="111"/>
      <c r="G15" s="8"/>
      <c r="H15" s="8"/>
      <c r="I15" s="111"/>
      <c r="J15" s="47"/>
    </row>
    <row r="16" spans="1:10" ht="12.75">
      <c r="A16" s="46"/>
      <c r="B16" s="9" t="s">
        <v>46</v>
      </c>
      <c r="C16" s="9"/>
      <c r="D16" s="9"/>
      <c r="E16" s="9"/>
      <c r="F16" s="84">
        <v>60027</v>
      </c>
      <c r="G16" s="113"/>
      <c r="H16" s="113"/>
      <c r="I16" s="84">
        <v>59485</v>
      </c>
      <c r="J16" s="47"/>
    </row>
    <row r="17" spans="1:10" ht="12.75">
      <c r="A17" s="46"/>
      <c r="B17" s="9" t="s">
        <v>155</v>
      </c>
      <c r="C17" s="9"/>
      <c r="D17" s="9"/>
      <c r="E17" s="9"/>
      <c r="F17" s="84">
        <v>40</v>
      </c>
      <c r="G17" s="113"/>
      <c r="H17" s="113"/>
      <c r="I17" s="84">
        <v>35</v>
      </c>
      <c r="J17" s="47"/>
    </row>
    <row r="18" spans="1:10" ht="12.75">
      <c r="A18" s="46"/>
      <c r="B18" s="9" t="s">
        <v>47</v>
      </c>
      <c r="C18" s="9"/>
      <c r="D18" s="9"/>
      <c r="E18" s="9"/>
      <c r="F18" s="84">
        <v>4307</v>
      </c>
      <c r="G18" s="113"/>
      <c r="H18" s="113"/>
      <c r="I18" s="84">
        <v>4644</v>
      </c>
      <c r="J18" s="47"/>
    </row>
    <row r="19" spans="1:10" ht="12.75">
      <c r="A19" s="46"/>
      <c r="B19" s="9" t="s">
        <v>185</v>
      </c>
      <c r="C19" s="9"/>
      <c r="D19" s="9"/>
      <c r="E19" s="9"/>
      <c r="F19" s="84">
        <v>590</v>
      </c>
      <c r="G19" s="113"/>
      <c r="H19" s="113"/>
      <c r="I19" s="84">
        <v>357</v>
      </c>
      <c r="J19" s="47"/>
    </row>
    <row r="20" spans="1:10" ht="9" customHeight="1">
      <c r="A20" s="46"/>
      <c r="B20" s="9"/>
      <c r="C20" s="9"/>
      <c r="D20" s="9"/>
      <c r="E20" s="9"/>
      <c r="F20" s="84"/>
      <c r="G20" s="113"/>
      <c r="H20" s="113"/>
      <c r="I20" s="84"/>
      <c r="J20" s="47"/>
    </row>
    <row r="21" spans="1:10" ht="12.75">
      <c r="A21" s="46"/>
      <c r="B21" s="9" t="s">
        <v>13</v>
      </c>
      <c r="C21" s="9"/>
      <c r="D21" s="9"/>
      <c r="E21" s="9"/>
      <c r="F21" s="84"/>
      <c r="G21" s="113"/>
      <c r="H21" s="113"/>
      <c r="I21" s="84"/>
      <c r="J21" s="47"/>
    </row>
    <row r="22" spans="1:10" ht="12.75">
      <c r="A22" s="46"/>
      <c r="B22" s="114" t="s">
        <v>45</v>
      </c>
      <c r="C22" s="114"/>
      <c r="D22" s="9"/>
      <c r="E22" s="9"/>
      <c r="F22" s="115">
        <v>31608</v>
      </c>
      <c r="G22" s="113"/>
      <c r="H22" s="113"/>
      <c r="I22" s="115">
        <v>37660</v>
      </c>
      <c r="J22" s="47"/>
    </row>
    <row r="23" spans="1:10" ht="12.75">
      <c r="A23" s="46"/>
      <c r="B23" s="114" t="s">
        <v>58</v>
      </c>
      <c r="C23" s="114"/>
      <c r="D23" s="9"/>
      <c r="E23" s="9"/>
      <c r="F23" s="116">
        <v>21397</v>
      </c>
      <c r="G23" s="113"/>
      <c r="H23" s="113"/>
      <c r="I23" s="116">
        <v>14260</v>
      </c>
      <c r="J23" s="47"/>
    </row>
    <row r="24" spans="1:10" ht="12.75">
      <c r="A24" s="46"/>
      <c r="B24" s="114" t="s">
        <v>57</v>
      </c>
      <c r="C24" s="114"/>
      <c r="D24" s="9"/>
      <c r="E24" s="9"/>
      <c r="F24" s="116">
        <v>181</v>
      </c>
      <c r="G24" s="113"/>
      <c r="H24" s="113"/>
      <c r="I24" s="116">
        <v>217</v>
      </c>
      <c r="J24" s="48"/>
    </row>
    <row r="25" spans="1:10" ht="12.75">
      <c r="A25" s="46"/>
      <c r="B25" s="114" t="s">
        <v>59</v>
      </c>
      <c r="C25" s="114"/>
      <c r="D25" s="9"/>
      <c r="E25" s="9"/>
      <c r="F25" s="117">
        <v>901</v>
      </c>
      <c r="G25" s="113"/>
      <c r="H25" s="113"/>
      <c r="I25" s="117">
        <v>721</v>
      </c>
      <c r="J25" s="48"/>
    </row>
    <row r="26" spans="1:10" ht="12.75">
      <c r="A26" s="46"/>
      <c r="B26" s="114"/>
      <c r="C26" s="114"/>
      <c r="D26" s="9"/>
      <c r="E26" s="9"/>
      <c r="F26" s="117">
        <f>SUM(F22:F25)</f>
        <v>54087</v>
      </c>
      <c r="G26" s="113"/>
      <c r="H26" s="113"/>
      <c r="I26" s="117">
        <f>SUM(I22:I25)</f>
        <v>52858</v>
      </c>
      <c r="J26" s="48"/>
    </row>
    <row r="27" spans="1:10" ht="9" customHeight="1">
      <c r="A27" s="46"/>
      <c r="B27" s="9"/>
      <c r="C27" s="9"/>
      <c r="D27" s="9"/>
      <c r="E27" s="9"/>
      <c r="F27" s="84"/>
      <c r="G27" s="113"/>
      <c r="H27" s="113"/>
      <c r="I27" s="84"/>
      <c r="J27" s="48"/>
    </row>
    <row r="28" spans="1:10" ht="12.75">
      <c r="A28" s="46"/>
      <c r="B28" s="9" t="s">
        <v>14</v>
      </c>
      <c r="C28" s="9"/>
      <c r="D28" s="9"/>
      <c r="E28" s="9"/>
      <c r="F28" s="84"/>
      <c r="G28" s="113"/>
      <c r="H28" s="113"/>
      <c r="I28" s="84"/>
      <c r="J28" s="48"/>
    </row>
    <row r="29" spans="1:10" ht="12.75">
      <c r="A29" s="46"/>
      <c r="B29" s="114" t="s">
        <v>60</v>
      </c>
      <c r="C29" s="114"/>
      <c r="D29" s="9"/>
      <c r="E29" s="9"/>
      <c r="F29" s="115">
        <v>9152</v>
      </c>
      <c r="G29" s="113"/>
      <c r="H29" s="113"/>
      <c r="I29" s="115">
        <v>7051</v>
      </c>
      <c r="J29" s="48"/>
    </row>
    <row r="30" spans="1:10" ht="12.75">
      <c r="A30" s="46"/>
      <c r="B30" s="114" t="s">
        <v>48</v>
      </c>
      <c r="C30" s="114"/>
      <c r="D30" s="9"/>
      <c r="E30" s="9"/>
      <c r="F30" s="116">
        <v>51576</v>
      </c>
      <c r="G30" s="113"/>
      <c r="H30" s="113"/>
      <c r="I30" s="116">
        <v>51509</v>
      </c>
      <c r="J30" s="48"/>
    </row>
    <row r="31" spans="1:10" ht="12.75">
      <c r="A31" s="46"/>
      <c r="B31" s="114" t="s">
        <v>49</v>
      </c>
      <c r="C31" s="114"/>
      <c r="D31" s="9"/>
      <c r="E31" s="9"/>
      <c r="F31" s="116">
        <v>196</v>
      </c>
      <c r="G31" s="113"/>
      <c r="H31" s="113"/>
      <c r="I31" s="116">
        <v>63</v>
      </c>
      <c r="J31" s="48"/>
    </row>
    <row r="32" spans="1:10" ht="12.75">
      <c r="A32" s="46"/>
      <c r="B32" s="114"/>
      <c r="C32" s="114"/>
      <c r="D32" s="9"/>
      <c r="E32" s="9"/>
      <c r="F32" s="118">
        <f>SUM(F29:F31)</f>
        <v>60924</v>
      </c>
      <c r="G32" s="113"/>
      <c r="H32" s="113"/>
      <c r="I32" s="118">
        <f>SUM(I29:I31)</f>
        <v>58623</v>
      </c>
      <c r="J32" s="48"/>
    </row>
    <row r="33" spans="1:10" ht="9" customHeight="1">
      <c r="A33" s="46"/>
      <c r="B33" s="9"/>
      <c r="C33" s="9"/>
      <c r="D33" s="9"/>
      <c r="E33" s="9"/>
      <c r="F33" s="84"/>
      <c r="G33" s="113"/>
      <c r="H33" s="113"/>
      <c r="I33" s="84"/>
      <c r="J33" s="48"/>
    </row>
    <row r="34" spans="1:10" ht="12.75">
      <c r="A34" s="46"/>
      <c r="B34" s="9" t="s">
        <v>195</v>
      </c>
      <c r="C34" s="9"/>
      <c r="D34" s="9"/>
      <c r="E34" s="9"/>
      <c r="F34" s="84">
        <f>F26-F32</f>
        <v>-6837</v>
      </c>
      <c r="G34" s="113"/>
      <c r="H34" s="113"/>
      <c r="I34" s="84">
        <f>I26-I32</f>
        <v>-5765</v>
      </c>
      <c r="J34" s="48"/>
    </row>
    <row r="35" spans="1:10" ht="9" customHeight="1">
      <c r="A35" s="46"/>
      <c r="B35" s="9"/>
      <c r="C35" s="9"/>
      <c r="D35" s="9"/>
      <c r="E35" s="9"/>
      <c r="F35" s="84"/>
      <c r="G35" s="113"/>
      <c r="H35" s="113"/>
      <c r="I35" s="84"/>
      <c r="J35" s="48"/>
    </row>
    <row r="36" spans="1:10" ht="13.5" thickBot="1">
      <c r="A36" s="46"/>
      <c r="B36" s="9"/>
      <c r="C36" s="9"/>
      <c r="D36" s="9"/>
      <c r="E36" s="9"/>
      <c r="F36" s="119">
        <f>F34+SUM(F16:F19)</f>
        <v>58127</v>
      </c>
      <c r="G36" s="113"/>
      <c r="H36" s="113"/>
      <c r="I36" s="119">
        <f>I34+SUM(I16:I19)</f>
        <v>58756</v>
      </c>
      <c r="J36" s="48"/>
    </row>
    <row r="37" spans="1:10" ht="9" customHeight="1" thickTop="1">
      <c r="A37" s="46"/>
      <c r="B37" s="9"/>
      <c r="C37" s="9"/>
      <c r="D37" s="9"/>
      <c r="E37" s="9"/>
      <c r="F37" s="84"/>
      <c r="G37" s="113"/>
      <c r="H37" s="113"/>
      <c r="I37" s="84"/>
      <c r="J37" s="48"/>
    </row>
    <row r="38" spans="1:10" ht="12.75">
      <c r="A38" s="46"/>
      <c r="B38" s="9" t="s">
        <v>113</v>
      </c>
      <c r="C38" s="9"/>
      <c r="D38" s="9"/>
      <c r="E38" s="9"/>
      <c r="F38" s="84"/>
      <c r="G38" s="113"/>
      <c r="H38" s="113"/>
      <c r="I38" s="84"/>
      <c r="J38" s="48"/>
    </row>
    <row r="39" spans="1:10" ht="12.75">
      <c r="A39" s="46"/>
      <c r="B39" s="114" t="s">
        <v>50</v>
      </c>
      <c r="C39" s="9"/>
      <c r="D39" s="9"/>
      <c r="E39" s="9"/>
      <c r="F39" s="115">
        <v>42097</v>
      </c>
      <c r="G39" s="113"/>
      <c r="H39" s="113"/>
      <c r="I39" s="115">
        <v>42097</v>
      </c>
      <c r="J39" s="48"/>
    </row>
    <row r="40" spans="1:10" ht="12.75">
      <c r="A40" s="46"/>
      <c r="B40" s="114" t="s">
        <v>15</v>
      </c>
      <c r="C40" s="9"/>
      <c r="D40" s="9"/>
      <c r="E40" s="9"/>
      <c r="F40" s="117">
        <v>971</v>
      </c>
      <c r="G40" s="113"/>
      <c r="H40" s="113"/>
      <c r="I40" s="117">
        <v>1282</v>
      </c>
      <c r="J40" s="48"/>
    </row>
    <row r="41" spans="1:10" ht="12.75">
      <c r="A41" s="46"/>
      <c r="B41" s="114"/>
      <c r="C41" s="9"/>
      <c r="D41" s="9"/>
      <c r="E41" s="9"/>
      <c r="F41" s="84">
        <f>F39+F40</f>
        <v>43068</v>
      </c>
      <c r="G41" s="113"/>
      <c r="H41" s="113"/>
      <c r="I41" s="84">
        <f>I39+I40</f>
        <v>43379</v>
      </c>
      <c r="J41" s="48"/>
    </row>
    <row r="42" spans="1:10" ht="9" customHeight="1">
      <c r="A42" s="46"/>
      <c r="B42" s="114"/>
      <c r="C42" s="9"/>
      <c r="D42" s="9"/>
      <c r="E42" s="9"/>
      <c r="F42" s="84"/>
      <c r="G42" s="113"/>
      <c r="H42" s="113"/>
      <c r="I42" s="84"/>
      <c r="J42" s="48"/>
    </row>
    <row r="43" spans="1:10" ht="12.75">
      <c r="A43" s="46"/>
      <c r="B43" s="9" t="s">
        <v>61</v>
      </c>
      <c r="C43" s="9"/>
      <c r="D43" s="9"/>
      <c r="E43" s="9"/>
      <c r="F43" s="84">
        <v>940</v>
      </c>
      <c r="G43" s="113"/>
      <c r="H43" s="113"/>
      <c r="I43" s="84">
        <v>930</v>
      </c>
      <c r="J43" s="48"/>
    </row>
    <row r="44" spans="1:10" ht="12.75">
      <c r="A44" s="46"/>
      <c r="B44" s="9" t="s">
        <v>188</v>
      </c>
      <c r="C44" s="9"/>
      <c r="D44" s="9"/>
      <c r="E44" s="9"/>
      <c r="F44" s="84">
        <v>10536</v>
      </c>
      <c r="G44" s="113"/>
      <c r="H44" s="113"/>
      <c r="I44" s="84">
        <v>10961</v>
      </c>
      <c r="J44" s="48"/>
    </row>
    <row r="45" spans="1:10" ht="12.75">
      <c r="A45" s="46"/>
      <c r="B45" s="9" t="s">
        <v>209</v>
      </c>
      <c r="C45" s="9"/>
      <c r="D45" s="9"/>
      <c r="E45" s="9"/>
      <c r="F45" s="84">
        <v>3430</v>
      </c>
      <c r="G45" s="113"/>
      <c r="H45" s="113"/>
      <c r="I45" s="84">
        <v>3344</v>
      </c>
      <c r="J45" s="48"/>
    </row>
    <row r="46" spans="1:10" ht="12.75">
      <c r="A46" s="46"/>
      <c r="B46" s="9" t="s">
        <v>156</v>
      </c>
      <c r="C46" s="9"/>
      <c r="D46" s="9"/>
      <c r="E46" s="9"/>
      <c r="F46" s="190">
        <v>153</v>
      </c>
      <c r="G46" s="113"/>
      <c r="H46" s="113"/>
      <c r="I46" s="84">
        <v>142</v>
      </c>
      <c r="J46" s="48"/>
    </row>
    <row r="47" spans="1:10" ht="9" customHeight="1">
      <c r="A47" s="46"/>
      <c r="B47" s="9"/>
      <c r="C47" s="9"/>
      <c r="D47" s="9" t="s">
        <v>11</v>
      </c>
      <c r="E47" s="9"/>
      <c r="F47" s="84"/>
      <c r="G47" s="113"/>
      <c r="H47" s="113"/>
      <c r="I47" s="84"/>
      <c r="J47" s="48"/>
    </row>
    <row r="48" spans="1:10" ht="13.5" thickBot="1">
      <c r="A48" s="46"/>
      <c r="B48" s="70"/>
      <c r="C48" s="70"/>
      <c r="D48" s="70"/>
      <c r="E48" s="70"/>
      <c r="F48" s="119">
        <f>SUM(F41:F47)</f>
        <v>58127</v>
      </c>
      <c r="G48" s="113"/>
      <c r="H48" s="113"/>
      <c r="I48" s="119">
        <f>SUM(I41:I47)</f>
        <v>58756</v>
      </c>
      <c r="J48" s="48"/>
    </row>
    <row r="49" spans="1:10" ht="9" customHeight="1" thickTop="1">
      <c r="A49" s="46"/>
      <c r="B49" s="70"/>
      <c r="C49" s="70"/>
      <c r="D49" s="70"/>
      <c r="E49" s="70"/>
      <c r="F49" s="84"/>
      <c r="G49" s="113"/>
      <c r="H49" s="113"/>
      <c r="I49" s="84"/>
      <c r="J49" s="48"/>
    </row>
    <row r="50" spans="1:10" ht="12.75">
      <c r="A50" s="46"/>
      <c r="B50" s="70" t="s">
        <v>32</v>
      </c>
      <c r="C50" s="70"/>
      <c r="D50" s="70"/>
      <c r="E50" s="70"/>
      <c r="F50" s="84">
        <f>+(F41-F17-F18)/F39*100</f>
        <v>92</v>
      </c>
      <c r="G50" s="113"/>
      <c r="H50" s="113"/>
      <c r="I50" s="84">
        <v>92</v>
      </c>
      <c r="J50" s="48"/>
    </row>
    <row r="51" spans="1:10" ht="12.75">
      <c r="A51" s="46"/>
      <c r="B51" s="70" t="s">
        <v>266</v>
      </c>
      <c r="C51" s="70"/>
      <c r="D51" s="70"/>
      <c r="E51" s="70"/>
      <c r="F51" s="84">
        <v>105</v>
      </c>
      <c r="G51" s="113"/>
      <c r="H51" s="113"/>
      <c r="I51" s="84">
        <v>105</v>
      </c>
      <c r="J51" s="48"/>
    </row>
    <row r="52" spans="1:10" ht="12.75">
      <c r="A52" s="46"/>
      <c r="B52" s="70"/>
      <c r="C52" s="70"/>
      <c r="D52" s="70"/>
      <c r="E52" s="70"/>
      <c r="F52" s="84"/>
      <c r="G52" s="113"/>
      <c r="H52" s="113"/>
      <c r="I52" s="84"/>
      <c r="J52" s="48"/>
    </row>
    <row r="53" spans="1:10" ht="12.75">
      <c r="A53" s="46"/>
      <c r="B53" s="70"/>
      <c r="C53" s="70"/>
      <c r="D53" s="70"/>
      <c r="E53" s="70"/>
      <c r="F53" s="84"/>
      <c r="G53" s="113"/>
      <c r="H53" s="113"/>
      <c r="I53" s="84"/>
      <c r="J53" s="48"/>
    </row>
    <row r="54" spans="1:10" ht="12.75">
      <c r="A54" s="46"/>
      <c r="B54" s="70"/>
      <c r="C54" s="70"/>
      <c r="D54" s="70"/>
      <c r="E54" s="70"/>
      <c r="F54" s="84"/>
      <c r="G54" s="113"/>
      <c r="H54" s="113"/>
      <c r="I54" s="84"/>
      <c r="J54" s="48"/>
    </row>
    <row r="55" spans="1:10" ht="12.75">
      <c r="A55" s="46"/>
      <c r="B55" s="70"/>
      <c r="C55" s="70"/>
      <c r="D55" s="70"/>
      <c r="E55" s="70"/>
      <c r="F55" s="84"/>
      <c r="G55" s="113"/>
      <c r="H55" s="113"/>
      <c r="I55" s="84"/>
      <c r="J55" s="48"/>
    </row>
    <row r="56" spans="1:10" ht="12.75">
      <c r="A56" s="46"/>
      <c r="B56" s="70"/>
      <c r="C56" s="70"/>
      <c r="D56" s="70"/>
      <c r="E56" s="70"/>
      <c r="F56" s="84"/>
      <c r="G56" s="113"/>
      <c r="H56" s="113"/>
      <c r="I56" s="84"/>
      <c r="J56" s="48"/>
    </row>
    <row r="57" spans="1:10" ht="12.75">
      <c r="A57" s="46"/>
      <c r="B57" s="70"/>
      <c r="C57" s="70"/>
      <c r="D57" s="70"/>
      <c r="E57" s="70"/>
      <c r="F57" s="71"/>
      <c r="G57" s="72"/>
      <c r="H57" s="72"/>
      <c r="I57" s="71"/>
      <c r="J57" s="48"/>
    </row>
    <row r="58" spans="1:10" ht="25.5" customHeight="1">
      <c r="A58" s="46"/>
      <c r="B58" s="220" t="s">
        <v>212</v>
      </c>
      <c r="C58" s="220"/>
      <c r="D58" s="220"/>
      <c r="E58" s="220"/>
      <c r="F58" s="220"/>
      <c r="G58" s="220"/>
      <c r="H58" s="220"/>
      <c r="I58" s="220"/>
      <c r="J58" s="48"/>
    </row>
    <row r="59" spans="1:10" ht="12.75">
      <c r="A59" s="46"/>
      <c r="B59" s="120"/>
      <c r="C59" s="120"/>
      <c r="D59" s="120"/>
      <c r="E59" s="120"/>
      <c r="F59" s="120"/>
      <c r="G59" s="120"/>
      <c r="H59" s="120"/>
      <c r="I59" s="120"/>
      <c r="J59" s="48"/>
    </row>
    <row r="60" spans="1:10" ht="9.75" customHeight="1" thickBot="1">
      <c r="A60" s="49"/>
      <c r="B60" s="51"/>
      <c r="C60" s="51"/>
      <c r="D60" s="51"/>
      <c r="E60" s="51"/>
      <c r="F60" s="52"/>
      <c r="G60" s="53"/>
      <c r="H60" s="53"/>
      <c r="I60" s="52"/>
      <c r="J60" s="50"/>
    </row>
    <row r="61" spans="2:9" ht="13.5" thickTop="1">
      <c r="B61" s="7"/>
      <c r="C61" s="7"/>
      <c r="D61" s="7"/>
      <c r="E61" s="7"/>
      <c r="F61" s="13"/>
      <c r="G61" s="10"/>
      <c r="H61" s="10"/>
      <c r="I61" s="13"/>
    </row>
    <row r="62" spans="2:9" ht="12.75">
      <c r="B62" s="7"/>
      <c r="C62" s="7"/>
      <c r="D62" s="7"/>
      <c r="E62" s="7"/>
      <c r="F62" s="13"/>
      <c r="G62" s="10"/>
      <c r="H62" s="10"/>
      <c r="I62" s="13"/>
    </row>
    <row r="63" spans="2:9" ht="12.75">
      <c r="B63" s="7"/>
      <c r="C63" s="7"/>
      <c r="D63" s="7"/>
      <c r="E63" s="7"/>
      <c r="F63" s="13"/>
      <c r="G63" s="10"/>
      <c r="H63" s="10"/>
      <c r="I63" s="13"/>
    </row>
    <row r="64" spans="2:9" ht="12.75">
      <c r="B64" s="7"/>
      <c r="C64" s="7"/>
      <c r="D64" s="7"/>
      <c r="E64" s="7"/>
      <c r="F64" s="13"/>
      <c r="G64" s="13"/>
      <c r="H64" s="13"/>
      <c r="I64" s="13"/>
    </row>
    <row r="65" spans="2:9" ht="12.75">
      <c r="B65" s="7"/>
      <c r="C65" s="7"/>
      <c r="D65" s="7"/>
      <c r="E65" s="7"/>
      <c r="F65" s="13"/>
      <c r="G65" s="10"/>
      <c r="H65" s="10"/>
      <c r="I65" s="13"/>
    </row>
    <row r="66" spans="2:9" ht="12.75">
      <c r="B66" s="7"/>
      <c r="C66" s="7"/>
      <c r="D66" s="7"/>
      <c r="E66" s="7"/>
      <c r="F66" s="13"/>
      <c r="G66" s="10"/>
      <c r="H66" s="10"/>
      <c r="I66" s="13"/>
    </row>
    <row r="67" spans="2:9" ht="12.75">
      <c r="B67" s="7"/>
      <c r="C67" s="7"/>
      <c r="D67" s="7"/>
      <c r="E67" s="7"/>
      <c r="F67" s="13"/>
      <c r="G67" s="10"/>
      <c r="H67" s="10"/>
      <c r="I67" s="13"/>
    </row>
    <row r="68" spans="6:9" ht="12.75">
      <c r="F68" s="13"/>
      <c r="G68" s="10"/>
      <c r="H68" s="10"/>
      <c r="I68" s="13"/>
    </row>
    <row r="69" spans="6:9" ht="12.75">
      <c r="F69" s="13"/>
      <c r="G69" s="10"/>
      <c r="H69" s="10"/>
      <c r="I69" s="13"/>
    </row>
    <row r="70" spans="6:9" ht="12.75">
      <c r="F70" s="13"/>
      <c r="G70" s="10"/>
      <c r="H70" s="10"/>
      <c r="I70" s="13"/>
    </row>
    <row r="71" spans="6:9" ht="12.75">
      <c r="F71" s="13"/>
      <c r="G71" s="10"/>
      <c r="H71" s="10"/>
      <c r="I71" s="13"/>
    </row>
    <row r="72" spans="6:9" ht="12.75">
      <c r="F72" s="13"/>
      <c r="G72" s="10"/>
      <c r="H72" s="10"/>
      <c r="I72" s="13"/>
    </row>
    <row r="73" spans="6:9" ht="12.75">
      <c r="F73" s="13"/>
      <c r="G73" s="10"/>
      <c r="H73" s="10"/>
      <c r="I73" s="13"/>
    </row>
    <row r="74" spans="6:9" ht="12.75">
      <c r="F74" s="13"/>
      <c r="G74" s="10"/>
      <c r="H74" s="10"/>
      <c r="I74" s="13"/>
    </row>
    <row r="75" spans="6:9" ht="12.75">
      <c r="F75" s="13"/>
      <c r="G75" s="10"/>
      <c r="H75" s="10"/>
      <c r="I75" s="13"/>
    </row>
    <row r="76" spans="6:9" ht="12.75">
      <c r="F76" s="13"/>
      <c r="G76" s="10"/>
      <c r="H76" s="10"/>
      <c r="I76" s="13"/>
    </row>
    <row r="77" spans="6:9" ht="12.75">
      <c r="F77" s="13"/>
      <c r="G77" s="10"/>
      <c r="H77" s="10"/>
      <c r="I77" s="13"/>
    </row>
    <row r="78" spans="6:9" ht="12.75">
      <c r="F78" s="13"/>
      <c r="G78" s="10"/>
      <c r="H78" s="10"/>
      <c r="I78" s="13"/>
    </row>
    <row r="79" spans="6:9" ht="12.75">
      <c r="F79" s="13"/>
      <c r="G79" s="10"/>
      <c r="H79" s="10"/>
      <c r="I79" s="13"/>
    </row>
    <row r="80" spans="6:9" ht="12.75">
      <c r="F80" s="13"/>
      <c r="G80" s="10"/>
      <c r="H80" s="10"/>
      <c r="I80" s="13"/>
    </row>
    <row r="81" spans="6:9" ht="12.75">
      <c r="F81" s="13"/>
      <c r="G81" s="10"/>
      <c r="H81" s="10"/>
      <c r="I81" s="13"/>
    </row>
    <row r="82" spans="6:9" ht="12.75">
      <c r="F82" s="13"/>
      <c r="G82" s="10"/>
      <c r="H82" s="10"/>
      <c r="I82" s="13"/>
    </row>
    <row r="83" spans="6:9" ht="12.75">
      <c r="F83" s="13"/>
      <c r="G83" s="10"/>
      <c r="H83" s="10"/>
      <c r="I83" s="13"/>
    </row>
    <row r="84" spans="6:9" ht="12.75">
      <c r="F84" s="13"/>
      <c r="G84" s="10"/>
      <c r="H84" s="10"/>
      <c r="I84" s="13"/>
    </row>
    <row r="85" spans="6:9" ht="12.75">
      <c r="F85" s="13"/>
      <c r="G85" s="10"/>
      <c r="H85" s="10"/>
      <c r="I85" s="13"/>
    </row>
    <row r="86" spans="6:9" ht="12.75">
      <c r="F86" s="13"/>
      <c r="G86" s="10"/>
      <c r="H86" s="10"/>
      <c r="I86" s="13"/>
    </row>
    <row r="87" spans="6:9" ht="12.75">
      <c r="F87" s="13"/>
      <c r="G87" s="10"/>
      <c r="H87" s="10"/>
      <c r="I87" s="13"/>
    </row>
    <row r="88" spans="6:9" ht="12.75">
      <c r="F88" s="13"/>
      <c r="G88" s="10"/>
      <c r="H88" s="10"/>
      <c r="I88" s="13"/>
    </row>
    <row r="89" spans="6:9" ht="12.75">
      <c r="F89" s="13"/>
      <c r="G89" s="10"/>
      <c r="H89" s="10"/>
      <c r="I89" s="13"/>
    </row>
    <row r="90" spans="6:9" ht="12.75">
      <c r="F90" s="13"/>
      <c r="G90" s="10"/>
      <c r="H90" s="10"/>
      <c r="I90" s="13"/>
    </row>
    <row r="91" spans="6:9" ht="12.75">
      <c r="F91" s="13"/>
      <c r="G91" s="10"/>
      <c r="H91" s="10"/>
      <c r="I91" s="13"/>
    </row>
    <row r="92" spans="6:9" ht="12.75">
      <c r="F92" s="13"/>
      <c r="G92" s="10"/>
      <c r="H92" s="10"/>
      <c r="I92" s="13"/>
    </row>
    <row r="93" spans="6:9" ht="12.75">
      <c r="F93" s="13"/>
      <c r="G93" s="10"/>
      <c r="H93" s="10"/>
      <c r="I93" s="13"/>
    </row>
    <row r="94" spans="6:9" ht="12.75">
      <c r="F94" s="13"/>
      <c r="G94" s="10"/>
      <c r="H94" s="10"/>
      <c r="I94" s="13"/>
    </row>
    <row r="95" spans="6:9" ht="12.75">
      <c r="F95" s="13"/>
      <c r="G95" s="10"/>
      <c r="H95" s="10"/>
      <c r="I95" s="13"/>
    </row>
    <row r="96" spans="6:9" ht="12.75">
      <c r="F96" s="13"/>
      <c r="G96" s="10"/>
      <c r="H96" s="10"/>
      <c r="I96" s="13"/>
    </row>
    <row r="97" spans="6:9" ht="12.75">
      <c r="F97" s="13"/>
      <c r="G97" s="10"/>
      <c r="H97" s="10"/>
      <c r="I97" s="13"/>
    </row>
    <row r="98" spans="6:9" ht="12.75">
      <c r="F98" s="13"/>
      <c r="G98" s="10"/>
      <c r="H98" s="10"/>
      <c r="I98" s="13"/>
    </row>
    <row r="99" spans="6:9" ht="12.75">
      <c r="F99" s="13"/>
      <c r="G99" s="10"/>
      <c r="H99" s="10"/>
      <c r="I99" s="13"/>
    </row>
    <row r="100" spans="6:9" ht="12.75">
      <c r="F100" s="13"/>
      <c r="G100" s="10"/>
      <c r="H100" s="10"/>
      <c r="I100" s="13"/>
    </row>
    <row r="101" spans="6:9" ht="12.75">
      <c r="F101" s="13"/>
      <c r="G101" s="10"/>
      <c r="H101" s="10"/>
      <c r="I101" s="13"/>
    </row>
    <row r="102" spans="6:9" ht="12.75">
      <c r="F102" s="13"/>
      <c r="G102" s="10"/>
      <c r="H102" s="10"/>
      <c r="I102" s="13"/>
    </row>
    <row r="103" spans="6:9" ht="12.75">
      <c r="F103" s="13"/>
      <c r="G103" s="10"/>
      <c r="H103" s="10"/>
      <c r="I103" s="13"/>
    </row>
    <row r="104" spans="6:9" ht="12.75">
      <c r="F104" s="13"/>
      <c r="G104" s="10"/>
      <c r="H104" s="10"/>
      <c r="I104" s="13"/>
    </row>
    <row r="105" spans="6:9" ht="12.75">
      <c r="F105" s="13"/>
      <c r="G105" s="10"/>
      <c r="H105" s="10"/>
      <c r="I105" s="13"/>
    </row>
    <row r="106" spans="6:9" ht="12.75">
      <c r="F106" s="13"/>
      <c r="G106" s="10"/>
      <c r="H106" s="10"/>
      <c r="I106" s="13"/>
    </row>
    <row r="107" spans="6:9" ht="12.75">
      <c r="F107" s="13"/>
      <c r="G107" s="10"/>
      <c r="H107" s="10"/>
      <c r="I107" s="13"/>
    </row>
    <row r="108" spans="6:9" ht="12.75">
      <c r="F108" s="13"/>
      <c r="G108" s="10"/>
      <c r="H108" s="10"/>
      <c r="I108" s="13"/>
    </row>
    <row r="109" spans="6:9" ht="12.75">
      <c r="F109" s="13"/>
      <c r="G109" s="10"/>
      <c r="H109" s="10"/>
      <c r="I109" s="13"/>
    </row>
    <row r="110" spans="6:9" ht="12.75">
      <c r="F110" s="13"/>
      <c r="G110" s="10"/>
      <c r="H110" s="10"/>
      <c r="I110" s="13"/>
    </row>
    <row r="111" spans="6:9" ht="12.75">
      <c r="F111" s="13"/>
      <c r="G111" s="10"/>
      <c r="H111" s="10"/>
      <c r="I111" s="13"/>
    </row>
    <row r="112" spans="6:9" ht="12.75">
      <c r="F112" s="13"/>
      <c r="G112" s="10"/>
      <c r="H112" s="10"/>
      <c r="I112" s="13"/>
    </row>
    <row r="113" spans="6:9" ht="12.75">
      <c r="F113" s="13"/>
      <c r="G113" s="10"/>
      <c r="H113" s="10"/>
      <c r="I113" s="13"/>
    </row>
    <row r="114" spans="6:9" ht="12.75">
      <c r="F114" s="13"/>
      <c r="G114" s="10"/>
      <c r="H114" s="10"/>
      <c r="I114" s="13"/>
    </row>
    <row r="115" spans="6:9" ht="12.75">
      <c r="F115" s="13"/>
      <c r="G115" s="10"/>
      <c r="H115" s="10"/>
      <c r="I115" s="13"/>
    </row>
    <row r="116" spans="6:9" ht="12.75">
      <c r="F116" s="13"/>
      <c r="G116" s="10"/>
      <c r="H116" s="10"/>
      <c r="I116" s="13"/>
    </row>
    <row r="117" spans="6:9" ht="12.75">
      <c r="F117" s="13"/>
      <c r="G117" s="10"/>
      <c r="H117" s="10"/>
      <c r="I117" s="13"/>
    </row>
    <row r="118" spans="6:9" ht="12.75">
      <c r="F118" s="13"/>
      <c r="G118" s="10"/>
      <c r="H118" s="10"/>
      <c r="I118" s="13"/>
    </row>
    <row r="119" spans="6:9" ht="12.75">
      <c r="F119" s="13"/>
      <c r="G119" s="10"/>
      <c r="H119" s="10"/>
      <c r="I119" s="13"/>
    </row>
    <row r="120" spans="6:9" ht="12.75">
      <c r="F120" s="13"/>
      <c r="G120" s="10"/>
      <c r="H120" s="10"/>
      <c r="I120" s="13"/>
    </row>
    <row r="121" spans="6:9" ht="12.75">
      <c r="F121" s="13"/>
      <c r="G121" s="10"/>
      <c r="H121" s="10"/>
      <c r="I121" s="13"/>
    </row>
    <row r="122" spans="6:9" ht="12.75">
      <c r="F122" s="13"/>
      <c r="G122" s="10"/>
      <c r="H122" s="10"/>
      <c r="I122" s="13"/>
    </row>
    <row r="123" spans="6:9" ht="12.75">
      <c r="F123" s="13"/>
      <c r="G123" s="10"/>
      <c r="H123" s="10"/>
      <c r="I123" s="13"/>
    </row>
    <row r="124" spans="6:9" ht="12.75">
      <c r="F124" s="13"/>
      <c r="G124" s="10"/>
      <c r="H124" s="10"/>
      <c r="I124" s="13"/>
    </row>
    <row r="125" spans="6:9" ht="12.75">
      <c r="F125" s="13"/>
      <c r="G125" s="10"/>
      <c r="H125" s="10"/>
      <c r="I125" s="13"/>
    </row>
    <row r="126" spans="6:9" ht="12.75">
      <c r="F126" s="13"/>
      <c r="G126" s="10"/>
      <c r="H126" s="10"/>
      <c r="I126" s="13"/>
    </row>
    <row r="127" spans="6:9" ht="12.75">
      <c r="F127" s="13"/>
      <c r="G127" s="10"/>
      <c r="H127" s="10"/>
      <c r="I127" s="13"/>
    </row>
    <row r="128" spans="6:9" ht="12.75">
      <c r="F128" s="13"/>
      <c r="G128" s="10"/>
      <c r="H128" s="10"/>
      <c r="I128" s="13"/>
    </row>
    <row r="129" spans="6:9" ht="12.75">
      <c r="F129" s="13"/>
      <c r="G129" s="10"/>
      <c r="H129" s="10"/>
      <c r="I129" s="13"/>
    </row>
    <row r="130" spans="6:9" ht="12.75">
      <c r="F130" s="13"/>
      <c r="G130" s="10"/>
      <c r="H130" s="10"/>
      <c r="I130" s="13"/>
    </row>
    <row r="131" spans="6:9" ht="12.75">
      <c r="F131" s="13"/>
      <c r="G131" s="10"/>
      <c r="H131" s="10"/>
      <c r="I131" s="13"/>
    </row>
    <row r="132" spans="6:9" ht="12.75">
      <c r="F132" s="13"/>
      <c r="G132" s="10"/>
      <c r="H132" s="10"/>
      <c r="I132" s="13"/>
    </row>
    <row r="133" spans="6:9" ht="12.75">
      <c r="F133" s="13"/>
      <c r="G133" s="10"/>
      <c r="H133" s="10"/>
      <c r="I133" s="13"/>
    </row>
    <row r="134" spans="6:9" ht="12.75">
      <c r="F134" s="13"/>
      <c r="G134" s="10"/>
      <c r="H134" s="10"/>
      <c r="I134" s="13"/>
    </row>
    <row r="135" spans="6:9" ht="12.75">
      <c r="F135" s="13"/>
      <c r="G135" s="10"/>
      <c r="H135" s="10"/>
      <c r="I135" s="13"/>
    </row>
    <row r="136" spans="6:9" ht="12.75">
      <c r="F136" s="13"/>
      <c r="G136" s="10"/>
      <c r="H136" s="10"/>
      <c r="I136" s="13"/>
    </row>
    <row r="137" spans="6:9" ht="12.75">
      <c r="F137" s="13"/>
      <c r="G137" s="10"/>
      <c r="H137" s="10"/>
      <c r="I137" s="13"/>
    </row>
    <row r="138" spans="6:9" ht="12.75">
      <c r="F138" s="13"/>
      <c r="G138" s="10"/>
      <c r="H138" s="10"/>
      <c r="I138" s="13"/>
    </row>
    <row r="139" spans="6:9" ht="12.75">
      <c r="F139" s="13"/>
      <c r="G139" s="10"/>
      <c r="H139" s="10"/>
      <c r="I139" s="13"/>
    </row>
    <row r="140" spans="6:9" ht="12.75">
      <c r="F140" s="13"/>
      <c r="G140" s="10"/>
      <c r="H140" s="10"/>
      <c r="I140" s="13"/>
    </row>
    <row r="141" spans="6:9" ht="12.75">
      <c r="F141" s="13"/>
      <c r="G141" s="10"/>
      <c r="H141" s="10"/>
      <c r="I141" s="13"/>
    </row>
    <row r="142" spans="6:9" ht="12.75">
      <c r="F142" s="13"/>
      <c r="G142" s="10"/>
      <c r="H142" s="10"/>
      <c r="I142" s="13"/>
    </row>
    <row r="143" spans="6:9" ht="12.75">
      <c r="F143" s="13"/>
      <c r="G143" s="10"/>
      <c r="H143" s="10"/>
      <c r="I143" s="13"/>
    </row>
    <row r="144" spans="6:9" ht="12.75">
      <c r="F144" s="13"/>
      <c r="G144" s="10"/>
      <c r="H144" s="10"/>
      <c r="I144" s="13"/>
    </row>
    <row r="145" spans="6:9" ht="12.75">
      <c r="F145" s="13"/>
      <c r="G145" s="10"/>
      <c r="H145" s="10"/>
      <c r="I145" s="13"/>
    </row>
    <row r="146" spans="6:9" ht="12.75">
      <c r="F146" s="13"/>
      <c r="G146" s="10"/>
      <c r="H146" s="10"/>
      <c r="I146" s="13"/>
    </row>
    <row r="147" spans="6:9" ht="12.75">
      <c r="F147" s="13"/>
      <c r="G147" s="10"/>
      <c r="H147" s="10"/>
      <c r="I147" s="13"/>
    </row>
    <row r="148" spans="6:9" ht="12.75">
      <c r="F148" s="13"/>
      <c r="G148" s="10"/>
      <c r="H148" s="10"/>
      <c r="I148" s="13"/>
    </row>
    <row r="149" spans="6:9" ht="12.75">
      <c r="F149" s="13"/>
      <c r="G149" s="10"/>
      <c r="H149" s="10"/>
      <c r="I149" s="13"/>
    </row>
    <row r="150" spans="6:9" ht="12.75">
      <c r="F150" s="13"/>
      <c r="G150" s="10"/>
      <c r="H150" s="10"/>
      <c r="I150" s="13"/>
    </row>
    <row r="151" spans="6:9" ht="12.75">
      <c r="F151" s="13"/>
      <c r="G151" s="10"/>
      <c r="H151" s="10"/>
      <c r="I151" s="13"/>
    </row>
  </sheetData>
  <sheetProtection password="CCAD" sheet="1" objects="1" scenarios="1"/>
  <mergeCells count="4">
    <mergeCell ref="F4:I4"/>
    <mergeCell ref="F5:I5"/>
    <mergeCell ref="A7:J7"/>
    <mergeCell ref="B58:I58"/>
  </mergeCells>
  <printOptions horizontalCentered="1"/>
  <pageMargins left="0.75" right="0.5" top="0.75" bottom="0.75" header="0.5" footer="0.5"/>
  <pageSetup horizontalDpi="300" verticalDpi="3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K58"/>
  <sheetViews>
    <sheetView showGridLines="0" workbookViewId="0" topLeftCell="A1">
      <selection activeCell="A1" sqref="A1"/>
    </sheetView>
  </sheetViews>
  <sheetFormatPr defaultColWidth="9.140625" defaultRowHeight="12.75"/>
  <cols>
    <col min="1" max="1" width="3.7109375" style="1" customWidth="1"/>
    <col min="2" max="2" width="5.7109375" style="1" customWidth="1"/>
    <col min="3" max="3" width="10.7109375" style="1" customWidth="1"/>
    <col min="4" max="4" width="15.7109375" style="1" customWidth="1"/>
    <col min="5" max="5" width="19.140625" style="1" customWidth="1"/>
    <col min="6" max="6" width="1.8515625" style="1" customWidth="1"/>
    <col min="7" max="7" width="4.8515625" style="1" customWidth="1"/>
    <col min="8" max="8" width="9.28125" style="1" customWidth="1"/>
    <col min="9" max="9" width="6.421875" style="1" customWidth="1"/>
    <col min="10" max="10" width="8.57421875" style="1" customWidth="1"/>
    <col min="11" max="11" width="3.7109375" style="1" customWidth="1"/>
    <col min="12" max="16384" width="9.140625" style="1" customWidth="1"/>
  </cols>
  <sheetData>
    <row r="1" spans="1:11" ht="13.5" customHeight="1" thickTop="1">
      <c r="A1" s="41"/>
      <c r="B1" s="42"/>
      <c r="C1" s="42"/>
      <c r="D1" s="42"/>
      <c r="E1" s="42"/>
      <c r="F1" s="43"/>
      <c r="G1" s="44"/>
      <c r="H1" s="44"/>
      <c r="I1" s="44"/>
      <c r="J1" s="44"/>
      <c r="K1" s="45"/>
    </row>
    <row r="2" spans="1:11" ht="18.75" customHeight="1">
      <c r="A2" s="28"/>
      <c r="B2" s="21"/>
      <c r="C2" s="21"/>
      <c r="D2" s="108" t="s">
        <v>192</v>
      </c>
      <c r="E2" s="37"/>
      <c r="F2" s="38"/>
      <c r="G2" s="39"/>
      <c r="H2" s="39"/>
      <c r="I2" s="39"/>
      <c r="J2" s="39"/>
      <c r="K2" s="29"/>
    </row>
    <row r="3" spans="1:11" ht="12.75" customHeight="1">
      <c r="A3" s="28"/>
      <c r="B3" s="21"/>
      <c r="C3" s="21"/>
      <c r="D3" s="87" t="s">
        <v>5</v>
      </c>
      <c r="E3" s="37"/>
      <c r="F3" s="38"/>
      <c r="G3" s="39"/>
      <c r="H3" s="39"/>
      <c r="I3" s="39"/>
      <c r="J3" s="39"/>
      <c r="K3" s="29"/>
    </row>
    <row r="4" spans="1:11" ht="12.75" customHeight="1">
      <c r="A4" s="28"/>
      <c r="B4" s="21"/>
      <c r="C4" s="21"/>
      <c r="D4" s="109"/>
      <c r="E4" s="88"/>
      <c r="F4" s="211"/>
      <c r="G4" s="211"/>
      <c r="H4" s="211"/>
      <c r="I4" s="211"/>
      <c r="J4" s="211"/>
      <c r="K4" s="30"/>
    </row>
    <row r="5" spans="1:11" ht="12.75" customHeight="1">
      <c r="A5" s="28"/>
      <c r="B5" s="21"/>
      <c r="C5" s="21"/>
      <c r="D5" s="21"/>
      <c r="E5" s="21"/>
      <c r="F5" s="211"/>
      <c r="G5" s="211"/>
      <c r="H5" s="211"/>
      <c r="I5" s="211"/>
      <c r="J5" s="211"/>
      <c r="K5" s="30"/>
    </row>
    <row r="6" spans="1:11" ht="12.75">
      <c r="A6" s="46"/>
      <c r="B6" s="9"/>
      <c r="C6" s="9"/>
      <c r="D6" s="9"/>
      <c r="E6" s="9"/>
      <c r="F6" s="38"/>
      <c r="G6" s="39"/>
      <c r="H6" s="39"/>
      <c r="I6" s="39"/>
      <c r="J6" s="39"/>
      <c r="K6" s="47" t="s">
        <v>11</v>
      </c>
    </row>
    <row r="7" spans="1:11" ht="15.75" customHeight="1">
      <c r="A7" s="222" t="s">
        <v>62</v>
      </c>
      <c r="B7" s="212"/>
      <c r="C7" s="212"/>
      <c r="D7" s="212"/>
      <c r="E7" s="212"/>
      <c r="F7" s="212"/>
      <c r="G7" s="212"/>
      <c r="H7" s="212"/>
      <c r="I7" s="212"/>
      <c r="J7" s="212"/>
      <c r="K7" s="223"/>
    </row>
    <row r="8" spans="1:11" ht="15.75">
      <c r="A8" s="46"/>
      <c r="B8" s="9"/>
      <c r="C8" s="40"/>
      <c r="D8" s="9"/>
      <c r="E8" s="9"/>
      <c r="F8" s="9"/>
      <c r="G8" s="9"/>
      <c r="H8" s="9"/>
      <c r="I8" s="9"/>
      <c r="J8" s="9"/>
      <c r="K8" s="47"/>
    </row>
    <row r="9" spans="1:11" ht="15.75">
      <c r="A9" s="46"/>
      <c r="B9" s="9"/>
      <c r="C9" s="40"/>
      <c r="D9" s="9"/>
      <c r="E9" s="9"/>
      <c r="F9" s="9"/>
      <c r="G9" s="54"/>
      <c r="H9" s="90" t="s">
        <v>22</v>
      </c>
      <c r="I9" s="54"/>
      <c r="J9" s="90" t="s">
        <v>23</v>
      </c>
      <c r="K9" s="47"/>
    </row>
    <row r="10" spans="1:11" ht="15.75">
      <c r="A10" s="46"/>
      <c r="B10" s="9"/>
      <c r="C10" s="40"/>
      <c r="D10" s="9"/>
      <c r="E10" s="9"/>
      <c r="F10" s="9"/>
      <c r="G10" s="54"/>
      <c r="H10" s="90" t="s">
        <v>24</v>
      </c>
      <c r="I10" s="54"/>
      <c r="J10" s="90" t="s">
        <v>25</v>
      </c>
      <c r="K10" s="47"/>
    </row>
    <row r="11" spans="1:11" ht="15.75">
      <c r="A11" s="46"/>
      <c r="B11" s="9"/>
      <c r="C11" s="40"/>
      <c r="D11" s="9"/>
      <c r="E11" s="9"/>
      <c r="F11" s="9"/>
      <c r="G11" s="54"/>
      <c r="H11" s="90" t="s">
        <v>229</v>
      </c>
      <c r="I11" s="54"/>
      <c r="J11" s="90" t="s">
        <v>229</v>
      </c>
      <c r="K11" s="47"/>
    </row>
    <row r="12" spans="1:11" ht="15.75">
      <c r="A12" s="46"/>
      <c r="B12" s="9"/>
      <c r="C12" s="40"/>
      <c r="D12" s="9"/>
      <c r="E12" s="9"/>
      <c r="F12" s="9"/>
      <c r="G12" s="224" t="str">
        <f>+PL!E15</f>
        <v>31/12/2005</v>
      </c>
      <c r="H12" s="224"/>
      <c r="I12" s="121"/>
      <c r="J12" s="197" t="s">
        <v>228</v>
      </c>
      <c r="K12" s="47"/>
    </row>
    <row r="13" spans="1:11" ht="15.75">
      <c r="A13" s="46"/>
      <c r="B13" s="9"/>
      <c r="C13" s="40"/>
      <c r="D13" s="9"/>
      <c r="E13" s="9"/>
      <c r="F13" s="9"/>
      <c r="G13" s="9"/>
      <c r="H13" s="90" t="s">
        <v>6</v>
      </c>
      <c r="I13" s="90"/>
      <c r="J13" s="90" t="s">
        <v>6</v>
      </c>
      <c r="K13" s="47"/>
    </row>
    <row r="14" spans="1:11" ht="12.75" customHeight="1">
      <c r="A14" s="46"/>
      <c r="B14" s="9"/>
      <c r="C14" s="40"/>
      <c r="D14" s="9"/>
      <c r="E14" s="9"/>
      <c r="F14" s="9"/>
      <c r="G14" s="9"/>
      <c r="H14" s="90"/>
      <c r="I14" s="90"/>
      <c r="J14" s="90"/>
      <c r="K14" s="47"/>
    </row>
    <row r="15" spans="1:11" ht="9" customHeight="1">
      <c r="A15" s="46"/>
      <c r="B15" s="9"/>
      <c r="C15" s="40"/>
      <c r="D15" s="9"/>
      <c r="E15" s="9"/>
      <c r="F15" s="9"/>
      <c r="G15" s="9"/>
      <c r="H15" s="90"/>
      <c r="I15" s="90"/>
      <c r="J15" s="90"/>
      <c r="K15" s="47"/>
    </row>
    <row r="16" spans="1:11" ht="12.75">
      <c r="A16" s="28"/>
      <c r="B16" s="21" t="s">
        <v>205</v>
      </c>
      <c r="D16" s="21"/>
      <c r="E16" s="21"/>
      <c r="F16" s="21"/>
      <c r="G16" s="21"/>
      <c r="H16" s="64">
        <f>+PL!I29</f>
        <v>-441</v>
      </c>
      <c r="I16" s="64"/>
      <c r="J16" s="64">
        <v>-499</v>
      </c>
      <c r="K16" s="30"/>
    </row>
    <row r="17" spans="1:11" ht="12.75">
      <c r="A17" s="28"/>
      <c r="B17" s="21"/>
      <c r="D17" s="21"/>
      <c r="E17" s="21"/>
      <c r="F17" s="21"/>
      <c r="G17" s="21"/>
      <c r="H17" s="64"/>
      <c r="I17" s="64"/>
      <c r="J17" s="64"/>
      <c r="K17" s="30"/>
    </row>
    <row r="18" spans="1:11" ht="12.75">
      <c r="A18" s="28"/>
      <c r="B18" s="21" t="s">
        <v>198</v>
      </c>
      <c r="D18" s="21"/>
      <c r="E18" s="21"/>
      <c r="F18" s="21"/>
      <c r="G18" s="21"/>
      <c r="H18" s="64"/>
      <c r="I18" s="64"/>
      <c r="J18" s="64"/>
      <c r="K18" s="30"/>
    </row>
    <row r="19" spans="1:11" ht="12.75">
      <c r="A19" s="28"/>
      <c r="B19" s="21"/>
      <c r="D19" s="21"/>
      <c r="E19" s="21"/>
      <c r="F19" s="21"/>
      <c r="G19" s="21"/>
      <c r="H19" s="64"/>
      <c r="I19" s="64"/>
      <c r="J19" s="64"/>
      <c r="K19" s="30"/>
    </row>
    <row r="20" spans="1:11" ht="12.75">
      <c r="A20" s="28"/>
      <c r="B20" s="21" t="s">
        <v>63</v>
      </c>
      <c r="D20" s="21"/>
      <c r="E20" s="21"/>
      <c r="F20" s="21"/>
      <c r="G20" s="21"/>
      <c r="H20" s="64">
        <v>2290</v>
      </c>
      <c r="I20" s="64"/>
      <c r="J20" s="64">
        <v>2510</v>
      </c>
      <c r="K20" s="30"/>
    </row>
    <row r="21" spans="1:11" ht="12.75">
      <c r="A21" s="28"/>
      <c r="B21" s="21" t="s">
        <v>64</v>
      </c>
      <c r="D21" s="21"/>
      <c r="E21" s="21"/>
      <c r="F21" s="21"/>
      <c r="G21" s="21"/>
      <c r="H21" s="65">
        <v>2045</v>
      </c>
      <c r="I21" s="64"/>
      <c r="J21" s="65">
        <v>1872</v>
      </c>
      <c r="K21" s="30"/>
    </row>
    <row r="22" spans="1:11" ht="12.75">
      <c r="A22" s="28"/>
      <c r="B22" s="62" t="s">
        <v>112</v>
      </c>
      <c r="D22" s="21"/>
      <c r="E22" s="21"/>
      <c r="F22" s="21"/>
      <c r="G22" s="21"/>
      <c r="H22" s="64">
        <f>SUM(H16:H21)</f>
        <v>3894</v>
      </c>
      <c r="I22" s="64"/>
      <c r="J22" s="64">
        <f>SUM(J16:J21)</f>
        <v>3883</v>
      </c>
      <c r="K22" s="30"/>
    </row>
    <row r="23" spans="1:11" ht="12.75">
      <c r="A23" s="28"/>
      <c r="B23" s="21"/>
      <c r="C23" s="21"/>
      <c r="D23" s="21"/>
      <c r="E23" s="21"/>
      <c r="F23" s="21"/>
      <c r="G23" s="21"/>
      <c r="H23" s="64"/>
      <c r="I23" s="64"/>
      <c r="J23" s="64"/>
      <c r="K23" s="30"/>
    </row>
    <row r="24" spans="1:11" ht="12.75">
      <c r="A24" s="28"/>
      <c r="B24" s="21" t="s">
        <v>65</v>
      </c>
      <c r="D24" s="21"/>
      <c r="E24" s="21"/>
      <c r="F24" s="21"/>
      <c r="G24" s="21"/>
      <c r="H24" s="64"/>
      <c r="I24" s="64"/>
      <c r="J24" s="64"/>
      <c r="K24" s="30"/>
    </row>
    <row r="25" spans="1:11" ht="12.75">
      <c r="A25" s="28"/>
      <c r="B25" s="21"/>
      <c r="C25" s="21" t="s">
        <v>66</v>
      </c>
      <c r="D25" s="21"/>
      <c r="E25" s="21"/>
      <c r="F25" s="21"/>
      <c r="G25" s="21"/>
      <c r="H25" s="64">
        <v>-1005</v>
      </c>
      <c r="I25" s="64"/>
      <c r="J25" s="64">
        <v>-580</v>
      </c>
      <c r="K25" s="30"/>
    </row>
    <row r="26" spans="1:11" ht="12.75">
      <c r="A26" s="28"/>
      <c r="B26" s="21"/>
      <c r="C26" s="21" t="s">
        <v>67</v>
      </c>
      <c r="D26" s="21"/>
      <c r="E26" s="21"/>
      <c r="F26" s="21"/>
      <c r="G26" s="21"/>
      <c r="H26" s="64">
        <v>2131</v>
      </c>
      <c r="I26" s="64"/>
      <c r="J26" s="64">
        <v>1819</v>
      </c>
      <c r="K26" s="30"/>
    </row>
    <row r="27" spans="1:11" ht="12.75">
      <c r="A27" s="28"/>
      <c r="B27" s="21" t="s">
        <v>109</v>
      </c>
      <c r="D27" s="21"/>
      <c r="E27" s="21"/>
      <c r="F27" s="21"/>
      <c r="G27" s="21"/>
      <c r="H27" s="64">
        <v>-1986</v>
      </c>
      <c r="I27" s="64"/>
      <c r="J27" s="64">
        <v>-1910</v>
      </c>
      <c r="K27" s="30"/>
    </row>
    <row r="28" spans="1:11" ht="12.75">
      <c r="A28" s="28"/>
      <c r="B28" s="21" t="s">
        <v>219</v>
      </c>
      <c r="D28" s="21"/>
      <c r="E28" s="21"/>
      <c r="F28" s="21"/>
      <c r="G28" s="21"/>
      <c r="H28" s="81">
        <v>112</v>
      </c>
      <c r="I28" s="81"/>
      <c r="J28" s="81">
        <v>-119</v>
      </c>
      <c r="K28" s="30"/>
    </row>
    <row r="29" spans="1:11" ht="12.75">
      <c r="A29" s="28"/>
      <c r="B29" s="21" t="s">
        <v>110</v>
      </c>
      <c r="D29" s="21"/>
      <c r="E29" s="21"/>
      <c r="F29" s="21"/>
      <c r="G29" s="21"/>
      <c r="H29" s="122">
        <v>0</v>
      </c>
      <c r="I29" s="81"/>
      <c r="J29" s="122">
        <v>-1</v>
      </c>
      <c r="K29" s="30"/>
    </row>
    <row r="30" spans="1:11" ht="12.75">
      <c r="A30" s="28"/>
      <c r="B30" s="123" t="s">
        <v>237</v>
      </c>
      <c r="D30" s="21"/>
      <c r="E30" s="21"/>
      <c r="F30" s="21"/>
      <c r="G30" s="21"/>
      <c r="H30" s="124">
        <f>SUM(H22:H29)</f>
        <v>3146</v>
      </c>
      <c r="I30" s="64"/>
      <c r="J30" s="124">
        <f>SUM(J22:J29)</f>
        <v>3092</v>
      </c>
      <c r="K30" s="30"/>
    </row>
    <row r="31" spans="1:11" ht="12.75">
      <c r="A31" s="28"/>
      <c r="B31" s="21"/>
      <c r="D31" s="21"/>
      <c r="E31" s="21"/>
      <c r="F31" s="21"/>
      <c r="G31" s="21"/>
      <c r="H31" s="64"/>
      <c r="I31" s="64"/>
      <c r="J31" s="64"/>
      <c r="K31" s="30"/>
    </row>
    <row r="32" spans="1:11" ht="12.75">
      <c r="A32" s="28"/>
      <c r="B32" s="21" t="s">
        <v>68</v>
      </c>
      <c r="D32" s="21"/>
      <c r="E32" s="21"/>
      <c r="F32" s="21"/>
      <c r="G32" s="21"/>
      <c r="H32" s="64"/>
      <c r="I32" s="64"/>
      <c r="J32" s="64"/>
      <c r="K32" s="30"/>
    </row>
    <row r="33" spans="1:11" ht="12.75" hidden="1">
      <c r="A33" s="28"/>
      <c r="B33" s="21"/>
      <c r="C33" s="21" t="s">
        <v>69</v>
      </c>
      <c r="D33" s="21"/>
      <c r="E33" s="21"/>
      <c r="F33" s="21"/>
      <c r="G33" s="21"/>
      <c r="H33" s="64">
        <v>0</v>
      </c>
      <c r="I33" s="64"/>
      <c r="J33" s="64">
        <v>0</v>
      </c>
      <c r="K33" s="30"/>
    </row>
    <row r="34" spans="1:11" ht="12.75">
      <c r="A34" s="28"/>
      <c r="B34" s="21"/>
      <c r="C34" s="21" t="s">
        <v>70</v>
      </c>
      <c r="D34" s="21"/>
      <c r="E34" s="21"/>
      <c r="F34" s="21"/>
      <c r="G34" s="21"/>
      <c r="H34" s="64">
        <v>429</v>
      </c>
      <c r="I34" s="64"/>
      <c r="J34" s="64">
        <v>-308</v>
      </c>
      <c r="K34" s="30"/>
    </row>
    <row r="35" spans="1:11" ht="12.75">
      <c r="A35" s="28"/>
      <c r="B35" s="21" t="s">
        <v>220</v>
      </c>
      <c r="C35" s="125"/>
      <c r="D35" s="21"/>
      <c r="E35" s="21"/>
      <c r="F35" s="21"/>
      <c r="G35" s="21"/>
      <c r="H35" s="124">
        <f>H33+H34</f>
        <v>429</v>
      </c>
      <c r="I35" s="64"/>
      <c r="J35" s="124">
        <f>J33+J34</f>
        <v>-308</v>
      </c>
      <c r="K35" s="30"/>
    </row>
    <row r="36" spans="1:11" ht="12.75">
      <c r="A36" s="28"/>
      <c r="B36" s="21"/>
      <c r="C36" s="125"/>
      <c r="D36" s="21"/>
      <c r="E36" s="21"/>
      <c r="F36" s="21"/>
      <c r="G36" s="21"/>
      <c r="H36" s="64"/>
      <c r="I36" s="64"/>
      <c r="J36" s="64"/>
      <c r="K36" s="30"/>
    </row>
    <row r="37" spans="1:11" ht="12.75">
      <c r="A37" s="28"/>
      <c r="B37" s="21" t="s">
        <v>71</v>
      </c>
      <c r="D37" s="21"/>
      <c r="E37" s="21"/>
      <c r="F37" s="21"/>
      <c r="G37" s="21"/>
      <c r="H37" s="64"/>
      <c r="I37" s="64"/>
      <c r="J37" s="64"/>
      <c r="K37" s="30"/>
    </row>
    <row r="38" spans="1:11" ht="12.75">
      <c r="A38" s="28"/>
      <c r="B38" s="21"/>
      <c r="C38" s="21" t="s">
        <v>72</v>
      </c>
      <c r="D38" s="21"/>
      <c r="E38" s="21"/>
      <c r="F38" s="21"/>
      <c r="G38" s="21"/>
      <c r="H38" s="64">
        <v>50</v>
      </c>
      <c r="I38" s="64"/>
      <c r="J38" s="64">
        <v>0</v>
      </c>
      <c r="K38" s="30"/>
    </row>
    <row r="39" spans="1:11" ht="12.75">
      <c r="A39" s="28"/>
      <c r="B39" s="21"/>
      <c r="C39" s="21" t="s">
        <v>73</v>
      </c>
      <c r="D39" s="21"/>
      <c r="E39" s="21"/>
      <c r="F39" s="21"/>
      <c r="G39" s="21"/>
      <c r="H39" s="64">
        <v>-830</v>
      </c>
      <c r="I39" s="64"/>
      <c r="J39" s="64">
        <v>160</v>
      </c>
      <c r="K39" s="30"/>
    </row>
    <row r="40" spans="1:11" ht="12.75">
      <c r="A40" s="28"/>
      <c r="B40" s="21" t="s">
        <v>238</v>
      </c>
      <c r="C40" s="21"/>
      <c r="D40" s="21"/>
      <c r="E40" s="21"/>
      <c r="F40" s="21"/>
      <c r="G40" s="21"/>
      <c r="H40" s="124">
        <f>H38+H39</f>
        <v>-780</v>
      </c>
      <c r="I40" s="64"/>
      <c r="J40" s="124">
        <f>J38+J39</f>
        <v>160</v>
      </c>
      <c r="K40" s="30"/>
    </row>
    <row r="41" spans="1:11" ht="12.75">
      <c r="A41" s="28"/>
      <c r="B41" s="21"/>
      <c r="C41" s="21"/>
      <c r="D41" s="21"/>
      <c r="E41" s="21"/>
      <c r="F41" s="21"/>
      <c r="G41" s="21"/>
      <c r="H41" s="64"/>
      <c r="I41" s="64"/>
      <c r="J41" s="64"/>
      <c r="K41" s="30"/>
    </row>
    <row r="42" spans="1:11" ht="12.75">
      <c r="A42" s="28"/>
      <c r="B42" s="21" t="s">
        <v>74</v>
      </c>
      <c r="D42" s="21"/>
      <c r="E42" s="21"/>
      <c r="F42" s="21"/>
      <c r="G42" s="21"/>
      <c r="H42" s="64">
        <f>H30+H35+H40</f>
        <v>2795</v>
      </c>
      <c r="I42" s="64"/>
      <c r="J42" s="64">
        <f>J30+J35+J40</f>
        <v>2944</v>
      </c>
      <c r="K42" s="30"/>
    </row>
    <row r="43" spans="1:11" ht="12.75">
      <c r="A43" s="28"/>
      <c r="B43" s="21"/>
      <c r="C43" s="21"/>
      <c r="D43" s="21"/>
      <c r="E43" s="21"/>
      <c r="F43" s="21"/>
      <c r="G43" s="21"/>
      <c r="H43" s="64"/>
      <c r="I43" s="64"/>
      <c r="J43" s="64"/>
      <c r="K43" s="30"/>
    </row>
    <row r="44" spans="1:11" ht="12.75">
      <c r="A44" s="28"/>
      <c r="B44" s="21" t="s">
        <v>164</v>
      </c>
      <c r="C44" s="21"/>
      <c r="D44" s="21"/>
      <c r="E44" s="21"/>
      <c r="F44" s="21"/>
      <c r="G44" s="21"/>
      <c r="H44" s="64">
        <v>0</v>
      </c>
      <c r="I44" s="64"/>
      <c r="J44" s="64">
        <v>2</v>
      </c>
      <c r="K44" s="30"/>
    </row>
    <row r="45" spans="1:11" ht="12.75">
      <c r="A45" s="28"/>
      <c r="B45" s="21"/>
      <c r="C45" s="21"/>
      <c r="D45" s="21"/>
      <c r="E45" s="21"/>
      <c r="F45" s="21"/>
      <c r="G45" s="21"/>
      <c r="H45" s="64"/>
      <c r="I45" s="64"/>
      <c r="J45" s="64"/>
      <c r="K45" s="30"/>
    </row>
    <row r="46" spans="1:11" ht="12.75">
      <c r="A46" s="28"/>
      <c r="B46" s="21" t="s">
        <v>75</v>
      </c>
      <c r="D46" s="21"/>
      <c r="E46" s="21"/>
      <c r="F46" s="21"/>
      <c r="G46" s="21"/>
      <c r="H46" s="65">
        <v>-13037</v>
      </c>
      <c r="I46" s="64"/>
      <c r="J46" s="65">
        <v>-12522</v>
      </c>
      <c r="K46" s="30"/>
    </row>
    <row r="47" spans="1:11" ht="12.75">
      <c r="A47" s="28"/>
      <c r="B47" s="21"/>
      <c r="D47" s="21"/>
      <c r="E47" s="21"/>
      <c r="F47" s="21"/>
      <c r="G47" s="21"/>
      <c r="H47" s="64"/>
      <c r="I47" s="64"/>
      <c r="J47" s="64"/>
      <c r="K47" s="30"/>
    </row>
    <row r="48" spans="1:11" ht="13.5" thickBot="1">
      <c r="A48" s="28"/>
      <c r="B48" s="21" t="s">
        <v>76</v>
      </c>
      <c r="D48" s="21"/>
      <c r="E48" s="21"/>
      <c r="F48" s="21"/>
      <c r="G48" s="21"/>
      <c r="H48" s="68">
        <f>H42+H46+H44</f>
        <v>-10242</v>
      </c>
      <c r="I48" s="64"/>
      <c r="J48" s="68">
        <f>J42+J46+J44</f>
        <v>-9576</v>
      </c>
      <c r="K48" s="30"/>
    </row>
    <row r="49" spans="1:11" ht="13.5" thickTop="1">
      <c r="A49" s="28"/>
      <c r="B49" s="21"/>
      <c r="C49" s="21"/>
      <c r="D49" s="21"/>
      <c r="E49" s="21"/>
      <c r="F49" s="21"/>
      <c r="G49" s="21"/>
      <c r="H49" s="64"/>
      <c r="I49" s="64"/>
      <c r="J49" s="64"/>
      <c r="K49" s="30"/>
    </row>
    <row r="50" spans="1:11" ht="12.75">
      <c r="A50" s="28"/>
      <c r="B50" s="21" t="s">
        <v>159</v>
      </c>
      <c r="C50" s="21"/>
      <c r="D50" s="21"/>
      <c r="E50" s="21"/>
      <c r="F50" s="21"/>
      <c r="G50" s="21"/>
      <c r="H50" s="64"/>
      <c r="I50" s="64"/>
      <c r="J50" s="64"/>
      <c r="K50" s="30"/>
    </row>
    <row r="51" spans="1:11" ht="12.75">
      <c r="A51" s="28"/>
      <c r="B51" s="9" t="s">
        <v>153</v>
      </c>
      <c r="D51" s="21"/>
      <c r="E51" s="21"/>
      <c r="F51" s="21"/>
      <c r="G51" s="21"/>
      <c r="H51" s="64">
        <f>+'BS'!F25</f>
        <v>901</v>
      </c>
      <c r="I51" s="64"/>
      <c r="J51" s="64">
        <v>852</v>
      </c>
      <c r="K51" s="30"/>
    </row>
    <row r="52" spans="1:11" ht="12.75">
      <c r="A52" s="28"/>
      <c r="B52" s="1" t="s">
        <v>18</v>
      </c>
      <c r="D52" s="21"/>
      <c r="E52" s="21"/>
      <c r="F52" s="21"/>
      <c r="G52" s="21"/>
      <c r="H52" s="81">
        <f>-NT!K118-NT!M118</f>
        <v>-11143</v>
      </c>
      <c r="I52" s="64"/>
      <c r="J52" s="64">
        <v>-10428</v>
      </c>
      <c r="K52" s="30"/>
    </row>
    <row r="53" spans="1:11" ht="13.5" thickBot="1">
      <c r="A53" s="28"/>
      <c r="B53" s="21"/>
      <c r="D53" s="21"/>
      <c r="E53" s="21"/>
      <c r="F53" s="21"/>
      <c r="G53" s="21"/>
      <c r="H53" s="66">
        <f>H51+H52</f>
        <v>-10242</v>
      </c>
      <c r="I53" s="64"/>
      <c r="J53" s="66">
        <f>J51+J52</f>
        <v>-9576</v>
      </c>
      <c r="K53" s="30"/>
    </row>
    <row r="54" spans="1:11" ht="13.5" thickTop="1">
      <c r="A54" s="28"/>
      <c r="B54" s="21"/>
      <c r="D54" s="21"/>
      <c r="E54" s="21"/>
      <c r="F54" s="21"/>
      <c r="G54" s="21"/>
      <c r="H54" s="64"/>
      <c r="I54" s="64"/>
      <c r="J54" s="64"/>
      <c r="K54" s="30"/>
    </row>
    <row r="55" spans="1:11" ht="12.75">
      <c r="A55" s="28"/>
      <c r="B55" s="21"/>
      <c r="D55" s="21"/>
      <c r="E55" s="21"/>
      <c r="F55" s="21"/>
      <c r="G55" s="21"/>
      <c r="H55" s="64"/>
      <c r="I55" s="64"/>
      <c r="J55" s="64"/>
      <c r="K55" s="30"/>
    </row>
    <row r="56" spans="1:11" ht="12.75">
      <c r="A56" s="28"/>
      <c r="B56" s="21"/>
      <c r="D56" s="21"/>
      <c r="E56" s="21"/>
      <c r="F56" s="21"/>
      <c r="G56" s="21"/>
      <c r="H56" s="64"/>
      <c r="I56" s="64"/>
      <c r="J56" s="64"/>
      <c r="K56" s="30"/>
    </row>
    <row r="57" spans="1:11" ht="26.25" customHeight="1">
      <c r="A57" s="28"/>
      <c r="B57" s="221" t="s">
        <v>213</v>
      </c>
      <c r="C57" s="221"/>
      <c r="D57" s="221"/>
      <c r="E57" s="221"/>
      <c r="F57" s="221"/>
      <c r="G57" s="221"/>
      <c r="H57" s="221"/>
      <c r="I57" s="221"/>
      <c r="J57" s="221"/>
      <c r="K57" s="30"/>
    </row>
    <row r="58" spans="1:11" ht="13.5" thickBot="1">
      <c r="A58" s="101"/>
      <c r="B58" s="63"/>
      <c r="C58" s="63"/>
      <c r="D58" s="63"/>
      <c r="E58" s="63"/>
      <c r="F58" s="63"/>
      <c r="G58" s="63"/>
      <c r="H58" s="63"/>
      <c r="I58" s="63"/>
      <c r="J58" s="63"/>
      <c r="K58" s="34"/>
    </row>
    <row r="59" ht="13.5" thickTop="1"/>
  </sheetData>
  <sheetProtection password="CCAD" sheet="1" objects="1" scenarios="1"/>
  <mergeCells count="5">
    <mergeCell ref="B57:J57"/>
    <mergeCell ref="F4:J4"/>
    <mergeCell ref="F5:J5"/>
    <mergeCell ref="A7:K7"/>
    <mergeCell ref="G12:H12"/>
  </mergeCells>
  <printOptions horizontalCentered="1"/>
  <pageMargins left="0.75" right="0.5" top="0.75" bottom="0.75" header="0.5" footer="0.5"/>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R65"/>
  <sheetViews>
    <sheetView showGridLines="0" workbookViewId="0" topLeftCell="A1">
      <selection activeCell="A1" sqref="A1"/>
    </sheetView>
  </sheetViews>
  <sheetFormatPr defaultColWidth="9.140625" defaultRowHeight="12.75"/>
  <cols>
    <col min="1" max="1" width="1.7109375" style="1" customWidth="1"/>
    <col min="2" max="2" width="21.7109375" style="1" customWidth="1"/>
    <col min="3" max="3" width="1.421875" style="1" customWidth="1"/>
    <col min="4" max="4" width="9.140625" style="1" customWidth="1"/>
    <col min="5" max="5" width="1.28515625" style="1" customWidth="1"/>
    <col min="6" max="6" width="9.140625" style="1" customWidth="1"/>
    <col min="7" max="7" width="1.28515625" style="1" customWidth="1"/>
    <col min="8" max="8" width="9.140625" style="1" customWidth="1"/>
    <col min="9" max="9" width="1.28515625" style="1" customWidth="1"/>
    <col min="10" max="10" width="9.140625" style="1" customWidth="1"/>
    <col min="11" max="11" width="1.28515625" style="1" customWidth="1"/>
    <col min="12" max="12" width="9.140625" style="1" customWidth="1"/>
    <col min="13" max="13" width="1.28515625" style="1" customWidth="1"/>
    <col min="14" max="14" width="9.7109375" style="1" customWidth="1"/>
    <col min="15" max="15" width="1.28515625" style="1" customWidth="1"/>
    <col min="16" max="16" width="9.140625" style="1" customWidth="1"/>
    <col min="17" max="17" width="1.28515625" style="1" customWidth="1"/>
    <col min="18" max="18" width="1.7109375" style="1" customWidth="1"/>
    <col min="19" max="16384" width="9.140625" style="1" customWidth="1"/>
  </cols>
  <sheetData>
    <row r="1" spans="1:18" ht="13.5" customHeight="1" thickTop="1">
      <c r="A1" s="41"/>
      <c r="B1" s="42"/>
      <c r="C1" s="42"/>
      <c r="D1" s="42"/>
      <c r="E1" s="42"/>
      <c r="F1" s="42"/>
      <c r="G1" s="42"/>
      <c r="H1" s="43"/>
      <c r="I1" s="43"/>
      <c r="J1" s="44"/>
      <c r="K1" s="44"/>
      <c r="L1" s="44"/>
      <c r="M1" s="44"/>
      <c r="N1" s="43"/>
      <c r="O1" s="43"/>
      <c r="P1" s="42"/>
      <c r="Q1" s="42"/>
      <c r="R1" s="45"/>
    </row>
    <row r="2" spans="1:18" ht="18.75" customHeight="1">
      <c r="A2" s="28"/>
      <c r="B2" s="21"/>
      <c r="C2" s="108" t="s">
        <v>192</v>
      </c>
      <c r="F2" s="37"/>
      <c r="G2" s="37"/>
      <c r="H2" s="38"/>
      <c r="I2" s="38"/>
      <c r="J2" s="39"/>
      <c r="K2" s="39"/>
      <c r="L2" s="39"/>
      <c r="M2" s="39"/>
      <c r="N2" s="38"/>
      <c r="O2" s="38"/>
      <c r="P2" s="37"/>
      <c r="Q2" s="37"/>
      <c r="R2" s="29"/>
    </row>
    <row r="3" spans="1:18" ht="12.75" customHeight="1">
      <c r="A3" s="28"/>
      <c r="B3" s="21"/>
      <c r="C3" s="87" t="s">
        <v>5</v>
      </c>
      <c r="F3" s="37"/>
      <c r="G3" s="37"/>
      <c r="H3" s="38"/>
      <c r="I3" s="38"/>
      <c r="J3" s="39"/>
      <c r="K3" s="39"/>
      <c r="L3" s="39"/>
      <c r="M3" s="39"/>
      <c r="N3" s="39"/>
      <c r="O3" s="39"/>
      <c r="P3" s="37"/>
      <c r="Q3" s="37"/>
      <c r="R3" s="29"/>
    </row>
    <row r="4" spans="1:18" ht="12.75" customHeight="1">
      <c r="A4" s="28"/>
      <c r="B4" s="21"/>
      <c r="C4" s="21"/>
      <c r="D4" s="109"/>
      <c r="E4" s="109"/>
      <c r="F4" s="88"/>
      <c r="G4" s="88"/>
      <c r="H4" s="39"/>
      <c r="I4" s="39"/>
      <c r="J4" s="39"/>
      <c r="K4" s="39"/>
      <c r="L4" s="39"/>
      <c r="M4" s="39"/>
      <c r="N4" s="211"/>
      <c r="O4" s="211"/>
      <c r="P4" s="211"/>
      <c r="Q4" s="39"/>
      <c r="R4" s="30"/>
    </row>
    <row r="5" spans="1:18" ht="12.75" customHeight="1">
      <c r="A5" s="28"/>
      <c r="B5" s="21"/>
      <c r="C5" s="21"/>
      <c r="D5" s="21"/>
      <c r="E5" s="21"/>
      <c r="F5" s="21"/>
      <c r="G5" s="21"/>
      <c r="H5" s="39"/>
      <c r="I5" s="39"/>
      <c r="J5" s="39"/>
      <c r="K5" s="39"/>
      <c r="L5" s="39"/>
      <c r="M5" s="39"/>
      <c r="N5" s="211"/>
      <c r="O5" s="211"/>
      <c r="P5" s="211"/>
      <c r="Q5" s="39"/>
      <c r="R5" s="30"/>
    </row>
    <row r="6" spans="1:18" ht="12.75">
      <c r="A6" s="46"/>
      <c r="B6" s="9"/>
      <c r="C6" s="9"/>
      <c r="D6" s="9"/>
      <c r="E6" s="9"/>
      <c r="F6" s="9"/>
      <c r="G6" s="9"/>
      <c r="H6" s="38"/>
      <c r="I6" s="38"/>
      <c r="J6" s="39"/>
      <c r="K6" s="39"/>
      <c r="L6" s="39"/>
      <c r="M6" s="39"/>
      <c r="N6" s="38"/>
      <c r="O6" s="38"/>
      <c r="P6" s="8" t="s">
        <v>11</v>
      </c>
      <c r="Q6" s="8"/>
      <c r="R6" s="47" t="s">
        <v>11</v>
      </c>
    </row>
    <row r="7" spans="1:18" s="128" customFormat="1" ht="18" customHeight="1">
      <c r="A7" s="227" t="s">
        <v>196</v>
      </c>
      <c r="B7" s="228"/>
      <c r="C7" s="228"/>
      <c r="D7" s="228"/>
      <c r="E7" s="228"/>
      <c r="F7" s="228"/>
      <c r="G7" s="228"/>
      <c r="H7" s="228"/>
      <c r="I7" s="228"/>
      <c r="J7" s="228"/>
      <c r="K7" s="228"/>
      <c r="L7" s="228"/>
      <c r="M7" s="228"/>
      <c r="N7" s="228"/>
      <c r="O7" s="228"/>
      <c r="P7" s="228"/>
      <c r="Q7" s="228"/>
      <c r="R7" s="229"/>
    </row>
    <row r="8" spans="1:18" ht="54.75" customHeight="1">
      <c r="A8" s="28"/>
      <c r="B8" s="21"/>
      <c r="C8" s="21"/>
      <c r="D8" s="21"/>
      <c r="E8" s="21"/>
      <c r="F8" s="21"/>
      <c r="G8" s="21"/>
      <c r="H8" s="21"/>
      <c r="I8" s="21"/>
      <c r="J8" s="21"/>
      <c r="K8" s="21"/>
      <c r="L8" s="21"/>
      <c r="M8" s="21"/>
      <c r="N8" s="21"/>
      <c r="O8" s="21"/>
      <c r="P8" s="21"/>
      <c r="Q8" s="21"/>
      <c r="R8" s="30"/>
    </row>
    <row r="9" spans="1:18" ht="12.75">
      <c r="A9" s="28"/>
      <c r="B9" s="144"/>
      <c r="C9" s="129"/>
      <c r="D9" s="130"/>
      <c r="E9" s="131"/>
      <c r="F9" s="226" t="s">
        <v>77</v>
      </c>
      <c r="G9" s="226"/>
      <c r="H9" s="226"/>
      <c r="I9" s="226"/>
      <c r="J9" s="226"/>
      <c r="K9" s="226"/>
      <c r="L9" s="226"/>
      <c r="M9" s="131"/>
      <c r="N9" s="130" t="s">
        <v>78</v>
      </c>
      <c r="O9" s="132"/>
      <c r="P9" s="130"/>
      <c r="Q9" s="143"/>
      <c r="R9" s="58"/>
    </row>
    <row r="10" spans="1:18" ht="32.25" customHeight="1">
      <c r="A10" s="28"/>
      <c r="B10" s="145" t="s">
        <v>230</v>
      </c>
      <c r="C10" s="141"/>
      <c r="D10" s="133" t="s">
        <v>79</v>
      </c>
      <c r="E10" s="134"/>
      <c r="F10" s="133" t="s">
        <v>80</v>
      </c>
      <c r="G10" s="134"/>
      <c r="H10" s="133" t="s">
        <v>81</v>
      </c>
      <c r="I10" s="134"/>
      <c r="J10" s="133" t="s">
        <v>82</v>
      </c>
      <c r="K10" s="134"/>
      <c r="L10" s="135" t="s">
        <v>162</v>
      </c>
      <c r="M10" s="136"/>
      <c r="N10" s="135" t="s">
        <v>83</v>
      </c>
      <c r="O10" s="136"/>
      <c r="P10" s="137" t="s">
        <v>84</v>
      </c>
      <c r="Q10" s="134"/>
      <c r="R10" s="58"/>
    </row>
    <row r="11" spans="1:18" ht="12.75">
      <c r="A11" s="28"/>
      <c r="B11" s="146"/>
      <c r="C11" s="138"/>
      <c r="D11" s="139" t="s">
        <v>6</v>
      </c>
      <c r="E11" s="140"/>
      <c r="F11" s="139" t="s">
        <v>6</v>
      </c>
      <c r="G11" s="140"/>
      <c r="H11" s="139" t="s">
        <v>6</v>
      </c>
      <c r="I11" s="140"/>
      <c r="J11" s="139" t="s">
        <v>6</v>
      </c>
      <c r="K11" s="140"/>
      <c r="L11" s="139" t="s">
        <v>6</v>
      </c>
      <c r="M11" s="140"/>
      <c r="N11" s="139" t="s">
        <v>6</v>
      </c>
      <c r="O11" s="140"/>
      <c r="P11" s="139" t="s">
        <v>6</v>
      </c>
      <c r="Q11" s="140"/>
      <c r="R11" s="59"/>
    </row>
    <row r="12" spans="1:18" ht="12.75">
      <c r="A12" s="28"/>
      <c r="B12" s="21"/>
      <c r="C12" s="21"/>
      <c r="D12" s="21"/>
      <c r="E12" s="21"/>
      <c r="F12" s="21"/>
      <c r="G12" s="21"/>
      <c r="H12" s="21"/>
      <c r="I12" s="21"/>
      <c r="J12" s="21"/>
      <c r="K12" s="21"/>
      <c r="L12" s="21"/>
      <c r="M12" s="21"/>
      <c r="N12" s="21"/>
      <c r="O12" s="21"/>
      <c r="P12" s="21"/>
      <c r="Q12" s="21"/>
      <c r="R12" s="30"/>
    </row>
    <row r="13" spans="1:18" ht="12.75" customHeight="1">
      <c r="A13" s="28"/>
      <c r="B13" s="86" t="s">
        <v>190</v>
      </c>
      <c r="C13" s="86"/>
      <c r="D13" s="21">
        <v>42097</v>
      </c>
      <c r="E13" s="21"/>
      <c r="F13" s="21">
        <v>164</v>
      </c>
      <c r="G13" s="21"/>
      <c r="H13" s="21">
        <v>319</v>
      </c>
      <c r="I13" s="21"/>
      <c r="J13" s="123">
        <v>556</v>
      </c>
      <c r="K13" s="123"/>
      <c r="L13" s="17">
        <v>16</v>
      </c>
      <c r="M13" s="123"/>
      <c r="N13" s="123">
        <v>845</v>
      </c>
      <c r="O13" s="123"/>
      <c r="P13" s="21">
        <f>+D13+F13+H13+J13+L13+N13</f>
        <v>43997</v>
      </c>
      <c r="Q13" s="21"/>
      <c r="R13" s="30"/>
    </row>
    <row r="14" spans="1:18" ht="12.75">
      <c r="A14" s="28"/>
      <c r="B14" s="21"/>
      <c r="C14" s="21"/>
      <c r="D14" s="21"/>
      <c r="E14" s="21"/>
      <c r="F14" s="21"/>
      <c r="G14" s="21"/>
      <c r="H14" s="21"/>
      <c r="I14" s="21"/>
      <c r="J14" s="21"/>
      <c r="K14" s="21"/>
      <c r="L14" s="21"/>
      <c r="M14" s="21"/>
      <c r="N14" s="21"/>
      <c r="O14" s="21"/>
      <c r="P14" s="21"/>
      <c r="Q14" s="21"/>
      <c r="R14" s="30"/>
    </row>
    <row r="15" spans="1:18" ht="12.75" customHeight="1" hidden="1">
      <c r="A15" s="28"/>
      <c r="B15" s="61" t="s">
        <v>111</v>
      </c>
      <c r="C15" s="61"/>
      <c r="D15" s="97">
        <v>0</v>
      </c>
      <c r="E15" s="17"/>
      <c r="F15" s="97">
        <v>0</v>
      </c>
      <c r="G15" s="17"/>
      <c r="H15" s="97">
        <v>0</v>
      </c>
      <c r="I15" s="17"/>
      <c r="J15" s="97">
        <v>0</v>
      </c>
      <c r="K15" s="17"/>
      <c r="L15" s="97">
        <v>0</v>
      </c>
      <c r="M15" s="17"/>
      <c r="N15" s="97">
        <v>0</v>
      </c>
      <c r="O15" s="17"/>
      <c r="P15" s="97">
        <f>SUM(D15:N15)</f>
        <v>0</v>
      </c>
      <c r="Q15" s="17"/>
      <c r="R15" s="30"/>
    </row>
    <row r="16" spans="1:18" ht="12.75" hidden="1">
      <c r="A16" s="28"/>
      <c r="B16" s="21"/>
      <c r="C16" s="21"/>
      <c r="D16" s="21"/>
      <c r="E16" s="21"/>
      <c r="F16" s="21"/>
      <c r="G16" s="21"/>
      <c r="H16" s="21"/>
      <c r="I16" s="21"/>
      <c r="J16" s="21"/>
      <c r="K16" s="21"/>
      <c r="L16" s="21"/>
      <c r="M16" s="21"/>
      <c r="N16" s="21"/>
      <c r="O16" s="21"/>
      <c r="P16" s="21"/>
      <c r="Q16" s="21"/>
      <c r="R16" s="30"/>
    </row>
    <row r="17" spans="1:18" ht="12.75" hidden="1">
      <c r="A17" s="28"/>
      <c r="B17" s="21" t="s">
        <v>86</v>
      </c>
      <c r="C17" s="21"/>
      <c r="D17" s="21">
        <f aca="true" t="shared" si="0" ref="D17:P17">D13+D15</f>
        <v>42097</v>
      </c>
      <c r="E17" s="21"/>
      <c r="F17" s="21">
        <f t="shared" si="0"/>
        <v>164</v>
      </c>
      <c r="G17" s="21"/>
      <c r="H17" s="21">
        <f t="shared" si="0"/>
        <v>319</v>
      </c>
      <c r="I17" s="21"/>
      <c r="J17" s="21">
        <f t="shared" si="0"/>
        <v>556</v>
      </c>
      <c r="K17" s="21"/>
      <c r="L17" s="17">
        <f t="shared" si="0"/>
        <v>16</v>
      </c>
      <c r="M17" s="21"/>
      <c r="N17" s="21">
        <f t="shared" si="0"/>
        <v>845</v>
      </c>
      <c r="O17" s="21"/>
      <c r="P17" s="21">
        <f t="shared" si="0"/>
        <v>43997</v>
      </c>
      <c r="Q17" s="21"/>
      <c r="R17" s="30"/>
    </row>
    <row r="18" spans="1:18" ht="12.75">
      <c r="A18" s="28"/>
      <c r="B18" s="21"/>
      <c r="C18" s="21"/>
      <c r="D18" s="21"/>
      <c r="E18" s="21"/>
      <c r="F18" s="21"/>
      <c r="G18" s="21"/>
      <c r="H18" s="21"/>
      <c r="I18" s="21"/>
      <c r="J18" s="21"/>
      <c r="K18" s="21"/>
      <c r="L18" s="21"/>
      <c r="M18" s="21"/>
      <c r="N18" s="21"/>
      <c r="O18" s="21"/>
      <c r="P18" s="21"/>
      <c r="Q18" s="21"/>
      <c r="R18" s="30"/>
    </row>
    <row r="19" spans="1:18" ht="12.75" customHeight="1">
      <c r="A19" s="28"/>
      <c r="B19" s="61" t="s">
        <v>85</v>
      </c>
      <c r="C19" s="61"/>
      <c r="D19" s="17">
        <v>0</v>
      </c>
      <c r="E19" s="17"/>
      <c r="F19" s="17">
        <v>0</v>
      </c>
      <c r="G19" s="17"/>
      <c r="H19" s="17">
        <v>0</v>
      </c>
      <c r="I19" s="17"/>
      <c r="J19" s="17">
        <v>0</v>
      </c>
      <c r="K19" s="17"/>
      <c r="L19" s="64">
        <v>1</v>
      </c>
      <c r="M19" s="17"/>
      <c r="N19" s="17">
        <v>-374</v>
      </c>
      <c r="O19" s="17"/>
      <c r="P19" s="21">
        <f>+D19+F19+H19+J19+L19+N19</f>
        <v>-373</v>
      </c>
      <c r="Q19" s="17"/>
      <c r="R19" s="30"/>
    </row>
    <row r="20" spans="1:18" ht="12.75" hidden="1">
      <c r="A20" s="28"/>
      <c r="B20" s="61"/>
      <c r="C20" s="61"/>
      <c r="D20" s="17"/>
      <c r="E20" s="17"/>
      <c r="F20" s="17"/>
      <c r="G20" s="17"/>
      <c r="H20" s="17"/>
      <c r="I20" s="17"/>
      <c r="J20" s="17"/>
      <c r="K20" s="17"/>
      <c r="L20" s="64"/>
      <c r="M20" s="17"/>
      <c r="N20" s="17"/>
      <c r="O20" s="17"/>
      <c r="P20" s="17"/>
      <c r="Q20" s="17"/>
      <c r="R20" s="30"/>
    </row>
    <row r="21" spans="1:18" ht="12.75" customHeight="1" hidden="1">
      <c r="A21" s="28"/>
      <c r="B21" s="61" t="s">
        <v>21</v>
      </c>
      <c r="C21" s="61"/>
      <c r="D21" s="17">
        <v>0</v>
      </c>
      <c r="E21" s="17"/>
      <c r="F21" s="17">
        <v>0</v>
      </c>
      <c r="G21" s="17"/>
      <c r="H21" s="17">
        <v>0</v>
      </c>
      <c r="I21" s="17"/>
      <c r="J21" s="17">
        <v>0</v>
      </c>
      <c r="K21" s="17"/>
      <c r="L21" s="64">
        <v>0</v>
      </c>
      <c r="M21" s="17"/>
      <c r="N21" s="17">
        <v>0</v>
      </c>
      <c r="O21" s="17"/>
      <c r="P21" s="21">
        <f>+D21+F21+H21+J21+L21+N21</f>
        <v>0</v>
      </c>
      <c r="Q21" s="17"/>
      <c r="R21" s="30"/>
    </row>
    <row r="22" spans="1:18" ht="12.75">
      <c r="A22" s="28"/>
      <c r="B22" s="21"/>
      <c r="C22" s="21"/>
      <c r="D22" s="67"/>
      <c r="E22" s="21"/>
      <c r="F22" s="67"/>
      <c r="G22" s="21"/>
      <c r="H22" s="67"/>
      <c r="I22" s="21"/>
      <c r="J22" s="67"/>
      <c r="K22" s="21"/>
      <c r="L22" s="67"/>
      <c r="M22" s="21"/>
      <c r="N22" s="67"/>
      <c r="O22" s="21"/>
      <c r="P22" s="67"/>
      <c r="Q22" s="21"/>
      <c r="R22" s="30"/>
    </row>
    <row r="23" spans="1:18" ht="13.5" customHeight="1" thickBot="1">
      <c r="A23" s="28"/>
      <c r="B23" s="61" t="s">
        <v>232</v>
      </c>
      <c r="C23" s="61"/>
      <c r="D23" s="63">
        <f>D17+D19</f>
        <v>42097</v>
      </c>
      <c r="E23" s="21"/>
      <c r="F23" s="63">
        <f>F17+F19</f>
        <v>164</v>
      </c>
      <c r="G23" s="21"/>
      <c r="H23" s="63">
        <f>H17+H19</f>
        <v>319</v>
      </c>
      <c r="I23" s="21"/>
      <c r="J23" s="63">
        <f>J17+J19</f>
        <v>556</v>
      </c>
      <c r="K23" s="21"/>
      <c r="L23" s="63">
        <f>L17+L19</f>
        <v>17</v>
      </c>
      <c r="M23" s="21"/>
      <c r="N23" s="63">
        <f>N17+N19+N21</f>
        <v>471</v>
      </c>
      <c r="O23" s="21"/>
      <c r="P23" s="63">
        <f>P17+P19+P21</f>
        <v>43624</v>
      </c>
      <c r="Q23" s="21"/>
      <c r="R23" s="30"/>
    </row>
    <row r="24" spans="1:18" ht="13.5" customHeight="1" thickTop="1">
      <c r="A24" s="28"/>
      <c r="B24" s="61"/>
      <c r="C24" s="61"/>
      <c r="D24" s="21"/>
      <c r="E24" s="21"/>
      <c r="F24" s="21"/>
      <c r="G24" s="21"/>
      <c r="H24" s="21"/>
      <c r="I24" s="21"/>
      <c r="J24" s="21"/>
      <c r="K24" s="21"/>
      <c r="L24" s="21"/>
      <c r="M24" s="21"/>
      <c r="N24" s="21"/>
      <c r="O24" s="21"/>
      <c r="P24" s="21"/>
      <c r="Q24" s="21"/>
      <c r="R24" s="30"/>
    </row>
    <row r="25" spans="1:18" ht="13.5" customHeight="1">
      <c r="A25" s="28"/>
      <c r="B25" s="61"/>
      <c r="C25" s="61"/>
      <c r="D25" s="21"/>
      <c r="E25" s="21"/>
      <c r="F25" s="21"/>
      <c r="G25" s="21"/>
      <c r="H25" s="21"/>
      <c r="I25" s="21"/>
      <c r="J25" s="21"/>
      <c r="K25" s="21"/>
      <c r="L25" s="21"/>
      <c r="M25" s="21"/>
      <c r="N25" s="21"/>
      <c r="O25" s="21"/>
      <c r="P25" s="21"/>
      <c r="Q25" s="21"/>
      <c r="R25" s="30"/>
    </row>
    <row r="26" spans="1:18" ht="13.5" customHeight="1">
      <c r="A26" s="28"/>
      <c r="B26" s="61"/>
      <c r="C26" s="61"/>
      <c r="D26" s="21"/>
      <c r="E26" s="21"/>
      <c r="F26" s="21"/>
      <c r="G26" s="21"/>
      <c r="H26" s="21"/>
      <c r="I26" s="21"/>
      <c r="J26" s="21"/>
      <c r="K26" s="21"/>
      <c r="L26" s="21"/>
      <c r="M26" s="21"/>
      <c r="N26" s="21"/>
      <c r="O26" s="21"/>
      <c r="P26" s="21"/>
      <c r="Q26" s="21"/>
      <c r="R26" s="30"/>
    </row>
    <row r="27" spans="1:18" ht="13.5" customHeight="1">
      <c r="A27" s="28"/>
      <c r="B27" s="144"/>
      <c r="C27" s="129"/>
      <c r="D27" s="130"/>
      <c r="E27" s="131"/>
      <c r="F27" s="226" t="s">
        <v>77</v>
      </c>
      <c r="G27" s="226"/>
      <c r="H27" s="226"/>
      <c r="I27" s="226"/>
      <c r="J27" s="226"/>
      <c r="K27" s="226"/>
      <c r="L27" s="226"/>
      <c r="M27" s="131"/>
      <c r="N27" s="130"/>
      <c r="O27" s="132"/>
      <c r="P27" s="130"/>
      <c r="Q27" s="143"/>
      <c r="R27" s="58"/>
    </row>
    <row r="28" spans="1:18" ht="51" customHeight="1">
      <c r="A28" s="28"/>
      <c r="B28" s="145" t="s">
        <v>231</v>
      </c>
      <c r="C28" s="141"/>
      <c r="D28" s="133" t="s">
        <v>79</v>
      </c>
      <c r="E28" s="134"/>
      <c r="F28" s="133" t="s">
        <v>80</v>
      </c>
      <c r="G28" s="134"/>
      <c r="H28" s="133" t="s">
        <v>81</v>
      </c>
      <c r="I28" s="134"/>
      <c r="J28" s="133" t="s">
        <v>82</v>
      </c>
      <c r="K28" s="134"/>
      <c r="L28" s="135" t="s">
        <v>162</v>
      </c>
      <c r="M28" s="136"/>
      <c r="N28" s="135" t="s">
        <v>255</v>
      </c>
      <c r="O28" s="136"/>
      <c r="P28" s="137" t="s">
        <v>84</v>
      </c>
      <c r="Q28" s="134"/>
      <c r="R28" s="58"/>
    </row>
    <row r="29" spans="1:18" ht="13.5" customHeight="1">
      <c r="A29" s="28"/>
      <c r="B29" s="146"/>
      <c r="C29" s="138"/>
      <c r="D29" s="139" t="s">
        <v>6</v>
      </c>
      <c r="E29" s="140"/>
      <c r="F29" s="139" t="s">
        <v>6</v>
      </c>
      <c r="G29" s="140"/>
      <c r="H29" s="139" t="s">
        <v>6</v>
      </c>
      <c r="I29" s="140"/>
      <c r="J29" s="139" t="s">
        <v>6</v>
      </c>
      <c r="K29" s="140"/>
      <c r="L29" s="139" t="s">
        <v>6</v>
      </c>
      <c r="M29" s="140"/>
      <c r="N29" s="139" t="s">
        <v>6</v>
      </c>
      <c r="O29" s="140"/>
      <c r="P29" s="139" t="s">
        <v>6</v>
      </c>
      <c r="Q29" s="140"/>
      <c r="R29" s="59"/>
    </row>
    <row r="30" spans="1:18" ht="12.75">
      <c r="A30" s="28"/>
      <c r="B30" s="61"/>
      <c r="C30" s="61"/>
      <c r="D30" s="21"/>
      <c r="E30" s="21"/>
      <c r="F30" s="21"/>
      <c r="G30" s="21"/>
      <c r="H30" s="21"/>
      <c r="I30" s="21"/>
      <c r="J30" s="21"/>
      <c r="K30" s="21"/>
      <c r="L30" s="21"/>
      <c r="M30" s="21"/>
      <c r="N30" s="21"/>
      <c r="O30" s="21"/>
      <c r="P30" s="21"/>
      <c r="Q30" s="21"/>
      <c r="R30" s="30"/>
    </row>
    <row r="31" spans="1:18" ht="12.75" customHeight="1">
      <c r="A31" s="28"/>
      <c r="B31" s="86" t="s">
        <v>214</v>
      </c>
      <c r="C31" s="86"/>
      <c r="D31" s="21">
        <v>42097</v>
      </c>
      <c r="E31" s="21"/>
      <c r="F31" s="21">
        <v>164</v>
      </c>
      <c r="G31" s="21"/>
      <c r="H31" s="21">
        <v>319</v>
      </c>
      <c r="I31" s="21"/>
      <c r="J31" s="123">
        <v>556</v>
      </c>
      <c r="K31" s="123"/>
      <c r="L31" s="189">
        <v>28</v>
      </c>
      <c r="M31" s="123"/>
      <c r="N31" s="123">
        <v>215</v>
      </c>
      <c r="O31" s="123"/>
      <c r="P31" s="21">
        <f>+D31+F31+H31+J31+L31+N31</f>
        <v>43379</v>
      </c>
      <c r="Q31" s="21"/>
      <c r="R31" s="30"/>
    </row>
    <row r="32" spans="1:18" ht="12.75">
      <c r="A32" s="28"/>
      <c r="B32" s="21"/>
      <c r="C32" s="21"/>
      <c r="D32" s="21"/>
      <c r="E32" s="21"/>
      <c r="F32" s="21"/>
      <c r="G32" s="21"/>
      <c r="H32" s="21"/>
      <c r="I32" s="21"/>
      <c r="J32" s="21"/>
      <c r="K32" s="21"/>
      <c r="L32" s="21"/>
      <c r="M32" s="21"/>
      <c r="N32" s="21"/>
      <c r="O32" s="21"/>
      <c r="P32" s="21"/>
      <c r="Q32" s="21"/>
      <c r="R32" s="30"/>
    </row>
    <row r="33" spans="1:18" ht="12.75" customHeight="1" hidden="1">
      <c r="A33" s="28"/>
      <c r="B33" s="61" t="s">
        <v>111</v>
      </c>
      <c r="C33" s="61"/>
      <c r="D33" s="97">
        <v>0</v>
      </c>
      <c r="E33" s="17"/>
      <c r="F33" s="97">
        <v>0</v>
      </c>
      <c r="G33" s="17"/>
      <c r="H33" s="97"/>
      <c r="I33" s="17"/>
      <c r="J33" s="97">
        <v>0</v>
      </c>
      <c r="K33" s="17"/>
      <c r="L33" s="97">
        <v>0</v>
      </c>
      <c r="M33" s="17"/>
      <c r="N33" s="97">
        <v>0</v>
      </c>
      <c r="O33" s="17"/>
      <c r="P33" s="21"/>
      <c r="Q33" s="17"/>
      <c r="R33" s="30"/>
    </row>
    <row r="34" spans="1:18" ht="12.75" hidden="1">
      <c r="A34" s="28"/>
      <c r="B34" s="21"/>
      <c r="C34" s="21"/>
      <c r="D34" s="21"/>
      <c r="E34" s="21"/>
      <c r="F34" s="21"/>
      <c r="G34" s="21"/>
      <c r="H34" s="21"/>
      <c r="I34" s="21"/>
      <c r="J34" s="21"/>
      <c r="K34" s="21"/>
      <c r="L34" s="21"/>
      <c r="M34" s="21"/>
      <c r="N34" s="21"/>
      <c r="O34" s="21"/>
      <c r="P34" s="21"/>
      <c r="Q34" s="21"/>
      <c r="R34" s="30"/>
    </row>
    <row r="35" spans="1:18" ht="12.75" hidden="1">
      <c r="A35" s="28"/>
      <c r="B35" s="21" t="s">
        <v>86</v>
      </c>
      <c r="C35" s="21"/>
      <c r="D35" s="21">
        <f>D31+D33</f>
        <v>42097</v>
      </c>
      <c r="E35" s="21"/>
      <c r="F35" s="21">
        <f>F31+F33</f>
        <v>164</v>
      </c>
      <c r="G35" s="21"/>
      <c r="H35" s="21">
        <f>H31+H33</f>
        <v>319</v>
      </c>
      <c r="I35" s="21"/>
      <c r="J35" s="21">
        <f>J31+J33</f>
        <v>556</v>
      </c>
      <c r="K35" s="21"/>
      <c r="L35" s="17">
        <f>L31+L33</f>
        <v>28</v>
      </c>
      <c r="M35" s="21"/>
      <c r="N35" s="21">
        <f>N31+N33</f>
        <v>215</v>
      </c>
      <c r="O35" s="21"/>
      <c r="P35" s="21"/>
      <c r="Q35" s="21"/>
      <c r="R35" s="30"/>
    </row>
    <row r="36" spans="1:18" ht="12.75">
      <c r="A36" s="28"/>
      <c r="B36" s="21"/>
      <c r="C36" s="21"/>
      <c r="D36" s="21"/>
      <c r="E36" s="21"/>
      <c r="F36" s="21"/>
      <c r="G36" s="21"/>
      <c r="H36" s="21"/>
      <c r="I36" s="21"/>
      <c r="J36" s="21"/>
      <c r="K36" s="21"/>
      <c r="L36" s="21"/>
      <c r="M36" s="21"/>
      <c r="N36" s="21"/>
      <c r="O36" s="21"/>
      <c r="P36" s="21"/>
      <c r="Q36" s="21"/>
      <c r="R36" s="30"/>
    </row>
    <row r="37" spans="1:18" ht="12.75" customHeight="1">
      <c r="A37" s="28"/>
      <c r="B37" s="61" t="s">
        <v>85</v>
      </c>
      <c r="C37" s="61"/>
      <c r="D37" s="17">
        <v>0</v>
      </c>
      <c r="E37" s="21"/>
      <c r="F37" s="17">
        <v>0</v>
      </c>
      <c r="G37" s="21"/>
      <c r="H37" s="17">
        <v>0</v>
      </c>
      <c r="I37" s="21"/>
      <c r="J37" s="17">
        <v>0</v>
      </c>
      <c r="K37" s="123"/>
      <c r="L37" s="17">
        <v>1</v>
      </c>
      <c r="M37" s="123"/>
      <c r="N37" s="17">
        <f>+PL!I37</f>
        <v>-312</v>
      </c>
      <c r="O37" s="84"/>
      <c r="P37" s="17">
        <f>SUM(D37:N37)</f>
        <v>-311</v>
      </c>
      <c r="Q37" s="17"/>
      <c r="R37" s="30"/>
    </row>
    <row r="38" spans="1:18" ht="12.75" hidden="1">
      <c r="A38" s="28"/>
      <c r="B38" s="61"/>
      <c r="C38" s="61"/>
      <c r="D38" s="17"/>
      <c r="E38" s="17"/>
      <c r="F38" s="17"/>
      <c r="G38" s="17"/>
      <c r="H38" s="17"/>
      <c r="I38" s="17"/>
      <c r="J38" s="17"/>
      <c r="K38" s="17"/>
      <c r="L38" s="64"/>
      <c r="M38" s="17"/>
      <c r="N38" s="17"/>
      <c r="O38" s="17"/>
      <c r="P38" s="17"/>
      <c r="Q38" s="17"/>
      <c r="R38" s="30"/>
    </row>
    <row r="39" spans="1:18" ht="12.75" hidden="1">
      <c r="A39" s="28"/>
      <c r="B39" s="61" t="s">
        <v>21</v>
      </c>
      <c r="C39" s="61"/>
      <c r="D39" s="17">
        <v>0</v>
      </c>
      <c r="E39" s="17"/>
      <c r="F39" s="17">
        <v>0</v>
      </c>
      <c r="G39" s="17"/>
      <c r="H39" s="17">
        <v>0</v>
      </c>
      <c r="I39" s="17"/>
      <c r="J39" s="17">
        <v>0</v>
      </c>
      <c r="K39" s="17"/>
      <c r="L39" s="17">
        <v>0</v>
      </c>
      <c r="M39" s="17"/>
      <c r="N39" s="17">
        <v>0</v>
      </c>
      <c r="O39" s="17"/>
      <c r="P39" s="17">
        <f>SUM(D39:N39)</f>
        <v>0</v>
      </c>
      <c r="Q39" s="17"/>
      <c r="R39" s="30"/>
    </row>
    <row r="40" spans="1:18" ht="12.75">
      <c r="A40" s="28"/>
      <c r="B40" s="21"/>
      <c r="C40" s="21"/>
      <c r="D40" s="67"/>
      <c r="E40" s="21"/>
      <c r="F40" s="67"/>
      <c r="G40" s="21"/>
      <c r="H40" s="67"/>
      <c r="I40" s="21"/>
      <c r="J40" s="67"/>
      <c r="K40" s="21"/>
      <c r="L40" s="67"/>
      <c r="M40" s="21"/>
      <c r="N40" s="67"/>
      <c r="O40" s="21"/>
      <c r="P40" s="67"/>
      <c r="Q40" s="21"/>
      <c r="R40" s="30"/>
    </row>
    <row r="41" spans="1:18" ht="13.5" thickBot="1">
      <c r="A41" s="28"/>
      <c r="B41" s="61" t="s">
        <v>233</v>
      </c>
      <c r="C41" s="61"/>
      <c r="D41" s="63">
        <f>D35+D37</f>
        <v>42097</v>
      </c>
      <c r="E41" s="21"/>
      <c r="F41" s="63">
        <f>F35+F37</f>
        <v>164</v>
      </c>
      <c r="G41" s="21"/>
      <c r="H41" s="63">
        <f>H35+H37</f>
        <v>319</v>
      </c>
      <c r="I41" s="21"/>
      <c r="J41" s="63">
        <f>J35+J37</f>
        <v>556</v>
      </c>
      <c r="K41" s="21"/>
      <c r="L41" s="68">
        <f>L35+L37</f>
        <v>29</v>
      </c>
      <c r="M41" s="21"/>
      <c r="N41" s="63">
        <f>N35+N37</f>
        <v>-97</v>
      </c>
      <c r="O41" s="21"/>
      <c r="P41" s="63">
        <f>+P31+P37+P39</f>
        <v>43068</v>
      </c>
      <c r="Q41" s="21"/>
      <c r="R41" s="30"/>
    </row>
    <row r="42" spans="1:18" ht="13.5" thickTop="1">
      <c r="A42" s="28"/>
      <c r="B42" s="21"/>
      <c r="C42" s="21"/>
      <c r="D42" s="21"/>
      <c r="E42" s="21"/>
      <c r="F42" s="21"/>
      <c r="G42" s="21"/>
      <c r="H42" s="21"/>
      <c r="I42" s="21"/>
      <c r="J42" s="21"/>
      <c r="K42" s="21"/>
      <c r="L42" s="21"/>
      <c r="M42" s="21"/>
      <c r="N42" s="21"/>
      <c r="O42" s="21"/>
      <c r="P42" s="21"/>
      <c r="Q42" s="21"/>
      <c r="R42" s="30"/>
    </row>
    <row r="43" spans="1:18" ht="12.75">
      <c r="A43" s="28"/>
      <c r="B43" s="21"/>
      <c r="C43" s="21"/>
      <c r="D43" s="21"/>
      <c r="E43" s="21"/>
      <c r="F43" s="21"/>
      <c r="G43" s="21"/>
      <c r="H43" s="21"/>
      <c r="I43" s="21"/>
      <c r="J43" s="21"/>
      <c r="K43" s="21"/>
      <c r="L43" s="21"/>
      <c r="M43" s="21"/>
      <c r="N43" s="21"/>
      <c r="O43" s="21"/>
      <c r="P43" s="21"/>
      <c r="Q43" s="21"/>
      <c r="R43" s="30"/>
    </row>
    <row r="44" spans="1:18" ht="12.75">
      <c r="A44" s="28"/>
      <c r="B44" s="21"/>
      <c r="C44" s="21"/>
      <c r="D44" s="21"/>
      <c r="E44" s="21"/>
      <c r="F44" s="21"/>
      <c r="G44" s="21"/>
      <c r="H44" s="21"/>
      <c r="I44" s="21"/>
      <c r="J44" s="21"/>
      <c r="K44" s="21"/>
      <c r="L44" s="21"/>
      <c r="M44" s="21"/>
      <c r="N44" s="21"/>
      <c r="O44" s="21"/>
      <c r="P44" s="21"/>
      <c r="Q44" s="21"/>
      <c r="R44" s="30"/>
    </row>
    <row r="45" spans="1:18" ht="12.75">
      <c r="A45" s="28"/>
      <c r="B45" s="21"/>
      <c r="C45" s="21"/>
      <c r="D45" s="21"/>
      <c r="E45" s="21"/>
      <c r="F45" s="21"/>
      <c r="G45" s="21"/>
      <c r="H45" s="21"/>
      <c r="I45" s="21"/>
      <c r="J45" s="21"/>
      <c r="K45" s="21"/>
      <c r="L45" s="21"/>
      <c r="M45" s="21"/>
      <c r="N45" s="21"/>
      <c r="O45" s="21"/>
      <c r="P45" s="21"/>
      <c r="Q45" s="21"/>
      <c r="R45" s="30"/>
    </row>
    <row r="46" spans="1:18" ht="12.75">
      <c r="A46" s="28"/>
      <c r="B46" s="21"/>
      <c r="C46" s="21"/>
      <c r="D46" s="21"/>
      <c r="E46" s="21"/>
      <c r="F46" s="21"/>
      <c r="G46" s="21"/>
      <c r="H46" s="21"/>
      <c r="I46" s="21"/>
      <c r="J46" s="21"/>
      <c r="K46" s="21"/>
      <c r="L46" s="21"/>
      <c r="M46" s="21"/>
      <c r="N46" s="21"/>
      <c r="O46" s="21"/>
      <c r="P46" s="21"/>
      <c r="Q46" s="21"/>
      <c r="R46" s="30"/>
    </row>
    <row r="47" spans="1:18" ht="12.75">
      <c r="A47" s="28"/>
      <c r="B47" s="21"/>
      <c r="C47" s="21"/>
      <c r="D47" s="21"/>
      <c r="E47" s="21"/>
      <c r="F47" s="21"/>
      <c r="G47" s="21"/>
      <c r="H47" s="21"/>
      <c r="I47" s="21"/>
      <c r="J47" s="21"/>
      <c r="K47" s="21"/>
      <c r="L47" s="21"/>
      <c r="M47" s="21"/>
      <c r="N47" s="21"/>
      <c r="O47" s="21"/>
      <c r="P47" s="21"/>
      <c r="Q47" s="21"/>
      <c r="R47" s="30"/>
    </row>
    <row r="48" spans="1:18" ht="12.75">
      <c r="A48" s="28"/>
      <c r="B48" s="21"/>
      <c r="C48" s="21"/>
      <c r="D48" s="21"/>
      <c r="E48" s="21"/>
      <c r="F48" s="21"/>
      <c r="G48" s="21"/>
      <c r="H48" s="21"/>
      <c r="I48" s="21"/>
      <c r="J48" s="21"/>
      <c r="K48" s="21"/>
      <c r="L48" s="21"/>
      <c r="M48" s="21"/>
      <c r="N48" s="21"/>
      <c r="O48" s="21"/>
      <c r="P48" s="21"/>
      <c r="Q48" s="21"/>
      <c r="R48" s="30"/>
    </row>
    <row r="49" spans="1:18" ht="12.75">
      <c r="A49" s="28"/>
      <c r="B49" s="21"/>
      <c r="C49" s="21"/>
      <c r="D49" s="21"/>
      <c r="E49" s="21"/>
      <c r="F49" s="21"/>
      <c r="G49" s="21"/>
      <c r="H49" s="21"/>
      <c r="I49" s="21"/>
      <c r="J49" s="21"/>
      <c r="K49" s="21"/>
      <c r="L49" s="21"/>
      <c r="M49" s="21"/>
      <c r="N49" s="21"/>
      <c r="O49" s="21"/>
      <c r="P49" s="21"/>
      <c r="Q49" s="21"/>
      <c r="R49" s="30"/>
    </row>
    <row r="50" spans="1:18" ht="12.75">
      <c r="A50" s="28"/>
      <c r="B50" s="21"/>
      <c r="C50" s="21"/>
      <c r="D50" s="21"/>
      <c r="E50" s="21"/>
      <c r="F50" s="21"/>
      <c r="G50" s="21"/>
      <c r="H50" s="21"/>
      <c r="I50" s="21"/>
      <c r="J50" s="21"/>
      <c r="K50" s="21"/>
      <c r="L50" s="21"/>
      <c r="M50" s="21"/>
      <c r="N50" s="21"/>
      <c r="O50" s="21"/>
      <c r="P50" s="21"/>
      <c r="Q50" s="21"/>
      <c r="R50" s="30"/>
    </row>
    <row r="51" spans="1:18" ht="12.75">
      <c r="A51" s="28"/>
      <c r="B51" s="21"/>
      <c r="C51" s="21"/>
      <c r="D51" s="21"/>
      <c r="E51" s="21"/>
      <c r="F51" s="21"/>
      <c r="G51" s="21"/>
      <c r="H51" s="21"/>
      <c r="I51" s="21"/>
      <c r="J51" s="21"/>
      <c r="K51" s="21"/>
      <c r="L51" s="21"/>
      <c r="M51" s="21"/>
      <c r="N51" s="21"/>
      <c r="O51" s="21"/>
      <c r="P51" s="21"/>
      <c r="Q51" s="21"/>
      <c r="R51" s="30"/>
    </row>
    <row r="52" spans="1:18" ht="12.75">
      <c r="A52" s="28"/>
      <c r="B52" s="21"/>
      <c r="C52" s="21"/>
      <c r="D52" s="21"/>
      <c r="E52" s="21"/>
      <c r="F52" s="21"/>
      <c r="G52" s="21"/>
      <c r="H52" s="21"/>
      <c r="I52" s="21"/>
      <c r="J52" s="21"/>
      <c r="K52" s="21"/>
      <c r="L52" s="21"/>
      <c r="M52" s="21"/>
      <c r="N52" s="21"/>
      <c r="O52" s="21"/>
      <c r="P52" s="21"/>
      <c r="Q52" s="21"/>
      <c r="R52" s="30"/>
    </row>
    <row r="53" spans="1:18" ht="12.75">
      <c r="A53" s="28"/>
      <c r="B53" s="21"/>
      <c r="C53" s="21"/>
      <c r="D53" s="21"/>
      <c r="E53" s="21"/>
      <c r="F53" s="21"/>
      <c r="G53" s="21"/>
      <c r="H53" s="21"/>
      <c r="I53" s="21"/>
      <c r="J53" s="21"/>
      <c r="K53" s="21"/>
      <c r="L53" s="21"/>
      <c r="M53" s="21"/>
      <c r="N53" s="21"/>
      <c r="O53" s="21"/>
      <c r="P53" s="21"/>
      <c r="Q53" s="21"/>
      <c r="R53" s="30"/>
    </row>
    <row r="54" spans="1:18" ht="12.75">
      <c r="A54" s="28"/>
      <c r="B54" s="21"/>
      <c r="C54" s="21"/>
      <c r="D54" s="21"/>
      <c r="E54" s="21"/>
      <c r="F54" s="21"/>
      <c r="G54" s="21"/>
      <c r="H54" s="21"/>
      <c r="I54" s="21"/>
      <c r="J54" s="21"/>
      <c r="K54" s="21"/>
      <c r="L54" s="21"/>
      <c r="M54" s="21"/>
      <c r="N54" s="21"/>
      <c r="O54" s="21"/>
      <c r="P54" s="21"/>
      <c r="Q54" s="21"/>
      <c r="R54" s="30"/>
    </row>
    <row r="55" spans="1:18" ht="12.75">
      <c r="A55" s="28"/>
      <c r="B55" s="21"/>
      <c r="C55" s="21"/>
      <c r="D55" s="21"/>
      <c r="E55" s="21"/>
      <c r="F55" s="21"/>
      <c r="G55" s="21"/>
      <c r="H55" s="21"/>
      <c r="I55" s="21"/>
      <c r="J55" s="21"/>
      <c r="K55" s="21"/>
      <c r="L55" s="21"/>
      <c r="M55" s="21"/>
      <c r="N55" s="21"/>
      <c r="O55" s="21"/>
      <c r="P55" s="21"/>
      <c r="Q55" s="21"/>
      <c r="R55" s="30"/>
    </row>
    <row r="56" spans="1:18" ht="12.75">
      <c r="A56" s="28"/>
      <c r="B56" s="21"/>
      <c r="C56" s="21"/>
      <c r="D56" s="21"/>
      <c r="E56" s="21"/>
      <c r="F56" s="21"/>
      <c r="G56" s="21"/>
      <c r="H56" s="21"/>
      <c r="I56" s="21"/>
      <c r="J56" s="21"/>
      <c r="K56" s="21"/>
      <c r="L56" s="21"/>
      <c r="M56" s="21"/>
      <c r="N56" s="21"/>
      <c r="O56" s="21"/>
      <c r="P56" s="21"/>
      <c r="Q56" s="21"/>
      <c r="R56" s="30"/>
    </row>
    <row r="57" spans="1:18" ht="12.75" customHeight="1">
      <c r="A57" s="28"/>
      <c r="B57" s="37"/>
      <c r="C57" s="127"/>
      <c r="D57" s="127"/>
      <c r="E57" s="127"/>
      <c r="F57" s="127"/>
      <c r="G57" s="127"/>
      <c r="H57" s="127"/>
      <c r="I57" s="127"/>
      <c r="J57" s="127"/>
      <c r="K57" s="127"/>
      <c r="L57" s="127"/>
      <c r="M57" s="127"/>
      <c r="N57" s="127"/>
      <c r="O57" s="127"/>
      <c r="P57" s="127"/>
      <c r="Q57" s="127"/>
      <c r="R57" s="30"/>
    </row>
    <row r="58" spans="1:18" ht="12.75" customHeight="1">
      <c r="A58" s="28"/>
      <c r="B58" s="37"/>
      <c r="C58" s="127"/>
      <c r="D58" s="127"/>
      <c r="E58" s="127"/>
      <c r="F58" s="127"/>
      <c r="G58" s="127"/>
      <c r="H58" s="127"/>
      <c r="I58" s="127"/>
      <c r="J58" s="127"/>
      <c r="K58" s="127"/>
      <c r="L58" s="127"/>
      <c r="M58" s="127"/>
      <c r="N58" s="127"/>
      <c r="O58" s="127"/>
      <c r="P58" s="127"/>
      <c r="Q58" s="127"/>
      <c r="R58" s="30"/>
    </row>
    <row r="59" spans="1:18" ht="12.75" customHeight="1">
      <c r="A59" s="28"/>
      <c r="B59" s="37"/>
      <c r="C59" s="127"/>
      <c r="D59" s="127"/>
      <c r="E59" s="127"/>
      <c r="F59" s="127"/>
      <c r="G59" s="127"/>
      <c r="H59" s="127"/>
      <c r="I59" s="127"/>
      <c r="J59" s="127"/>
      <c r="K59" s="127"/>
      <c r="L59" s="127"/>
      <c r="M59" s="127"/>
      <c r="N59" s="127"/>
      <c r="O59" s="127"/>
      <c r="P59" s="127"/>
      <c r="Q59" s="127"/>
      <c r="R59" s="30"/>
    </row>
    <row r="60" spans="1:18" ht="12.75" customHeight="1">
      <c r="A60" s="28"/>
      <c r="B60" s="37"/>
      <c r="C60" s="127"/>
      <c r="D60" s="127"/>
      <c r="E60" s="127"/>
      <c r="F60" s="127"/>
      <c r="G60" s="127"/>
      <c r="H60" s="127"/>
      <c r="I60" s="127"/>
      <c r="J60" s="127"/>
      <c r="K60" s="127"/>
      <c r="L60" s="127"/>
      <c r="M60" s="127"/>
      <c r="N60" s="127"/>
      <c r="O60" s="127"/>
      <c r="P60" s="127"/>
      <c r="Q60" s="127"/>
      <c r="R60" s="30"/>
    </row>
    <row r="61" spans="1:18" ht="12.75" customHeight="1">
      <c r="A61" s="28"/>
      <c r="B61" s="37"/>
      <c r="C61" s="56"/>
      <c r="D61" s="21"/>
      <c r="E61" s="21"/>
      <c r="F61" s="21"/>
      <c r="G61" s="21"/>
      <c r="H61" s="21"/>
      <c r="I61" s="21"/>
      <c r="J61" s="21"/>
      <c r="K61" s="21"/>
      <c r="L61" s="21"/>
      <c r="M61" s="21"/>
      <c r="N61" s="21"/>
      <c r="O61" s="21"/>
      <c r="P61" s="21"/>
      <c r="Q61" s="21"/>
      <c r="R61" s="30"/>
    </row>
    <row r="62" spans="1:18" ht="12.75">
      <c r="A62" s="28"/>
      <c r="B62" s="21"/>
      <c r="C62" s="21"/>
      <c r="D62" s="21"/>
      <c r="E62" s="21"/>
      <c r="F62" s="21"/>
      <c r="G62" s="21"/>
      <c r="H62" s="21"/>
      <c r="I62" s="21"/>
      <c r="J62" s="21"/>
      <c r="K62" s="21"/>
      <c r="L62" s="21"/>
      <c r="M62" s="21"/>
      <c r="N62" s="21"/>
      <c r="O62" s="21"/>
      <c r="P62" s="21"/>
      <c r="Q62" s="21"/>
      <c r="R62" s="30"/>
    </row>
    <row r="63" spans="1:18" ht="25.5" customHeight="1">
      <c r="A63" s="28"/>
      <c r="B63" s="225" t="s">
        <v>221</v>
      </c>
      <c r="C63" s="225"/>
      <c r="D63" s="225"/>
      <c r="E63" s="225"/>
      <c r="F63" s="225"/>
      <c r="G63" s="225"/>
      <c r="H63" s="225"/>
      <c r="I63" s="225"/>
      <c r="J63" s="225"/>
      <c r="K63" s="225"/>
      <c r="L63" s="225"/>
      <c r="M63" s="225"/>
      <c r="N63" s="225"/>
      <c r="O63" s="225"/>
      <c r="P63" s="225"/>
      <c r="Q63" s="142"/>
      <c r="R63" s="30"/>
    </row>
    <row r="64" spans="1:18" ht="12.75">
      <c r="A64" s="28"/>
      <c r="B64" s="128"/>
      <c r="C64" s="128"/>
      <c r="D64" s="128"/>
      <c r="E64" s="128"/>
      <c r="F64" s="128"/>
      <c r="G64" s="128"/>
      <c r="H64" s="128"/>
      <c r="I64" s="128"/>
      <c r="J64" s="128"/>
      <c r="K64" s="128"/>
      <c r="L64" s="128"/>
      <c r="M64" s="128"/>
      <c r="N64" s="128"/>
      <c r="O64" s="128"/>
      <c r="P64" s="128"/>
      <c r="Q64" s="128"/>
      <c r="R64" s="30"/>
    </row>
    <row r="65" spans="1:18" ht="13.5" thickBot="1">
      <c r="A65" s="101"/>
      <c r="B65" s="63"/>
      <c r="C65" s="63"/>
      <c r="D65" s="63"/>
      <c r="E65" s="63"/>
      <c r="F65" s="63"/>
      <c r="G65" s="63"/>
      <c r="H65" s="63"/>
      <c r="I65" s="63"/>
      <c r="J65" s="63"/>
      <c r="K65" s="63"/>
      <c r="L65" s="63"/>
      <c r="M65" s="63"/>
      <c r="N65" s="63"/>
      <c r="O65" s="63"/>
      <c r="P65" s="63"/>
      <c r="Q65" s="63"/>
      <c r="R65" s="34"/>
    </row>
    <row r="66" ht="13.5" thickTop="1"/>
  </sheetData>
  <sheetProtection password="CCAD" sheet="1" objects="1" scenarios="1"/>
  <mergeCells count="6">
    <mergeCell ref="B63:P63"/>
    <mergeCell ref="F9:L9"/>
    <mergeCell ref="N4:P4"/>
    <mergeCell ref="N5:P5"/>
    <mergeCell ref="A7:R7"/>
    <mergeCell ref="F27:L27"/>
  </mergeCells>
  <printOptions horizontalCentered="1"/>
  <pageMargins left="0.75" right="0.5" top="0.75" bottom="0.75" header="0.5" footer="0.5"/>
  <pageSetup fitToHeight="1" fitToWidth="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Q180"/>
  <sheetViews>
    <sheetView showGridLines="0" view="pageBreakPreview" zoomScaleSheetLayoutView="100" workbookViewId="0" topLeftCell="A1">
      <selection activeCell="A1" sqref="A1"/>
    </sheetView>
  </sheetViews>
  <sheetFormatPr defaultColWidth="9.140625" defaultRowHeight="12.75"/>
  <cols>
    <col min="1" max="1" width="1.8515625" style="1" customWidth="1"/>
    <col min="2" max="2" width="4.421875" style="11" customWidth="1"/>
    <col min="3" max="3" width="3.7109375" style="1" customWidth="1"/>
    <col min="4" max="4" width="9.7109375" style="1" customWidth="1"/>
    <col min="5" max="5" width="9.140625" style="1" customWidth="1"/>
    <col min="6" max="6" width="8.7109375" style="1" customWidth="1"/>
    <col min="7" max="7" width="12.7109375" style="1" customWidth="1"/>
    <col min="8" max="8" width="1.7109375" style="1" customWidth="1"/>
    <col min="9" max="9" width="12.7109375" style="1" customWidth="1"/>
    <col min="10" max="10" width="1.57421875" style="1" customWidth="1"/>
    <col min="11" max="11" width="12.28125" style="1" bestFit="1" customWidth="1"/>
    <col min="12" max="12" width="1.7109375" style="1" customWidth="1"/>
    <col min="13" max="13" width="12.8515625" style="1" bestFit="1" customWidth="1"/>
    <col min="14" max="14" width="1.7109375" style="1" customWidth="1"/>
    <col min="15" max="15" width="3.7109375" style="1" customWidth="1"/>
    <col min="16" max="17" width="9.140625" style="1" customWidth="1"/>
    <col min="18" max="18" width="9.8515625" style="1" bestFit="1" customWidth="1"/>
    <col min="19" max="16384" width="9.140625" style="1" customWidth="1"/>
  </cols>
  <sheetData>
    <row r="1" spans="1:14" ht="13.5" customHeight="1">
      <c r="A1" s="9"/>
      <c r="B1" s="111"/>
      <c r="C1" s="9"/>
      <c r="D1" s="9"/>
      <c r="E1" s="9"/>
      <c r="F1" s="9"/>
      <c r="G1" s="9"/>
      <c r="H1" s="9"/>
      <c r="I1" s="111"/>
      <c r="J1" s="111"/>
      <c r="K1" s="8"/>
      <c r="L1" s="8"/>
      <c r="M1" s="111"/>
      <c r="N1" s="9"/>
    </row>
    <row r="2" spans="1:14" ht="18.75" customHeight="1">
      <c r="A2" s="21"/>
      <c r="B2" s="38"/>
      <c r="C2" s="21"/>
      <c r="D2" s="21"/>
      <c r="E2" s="108" t="s">
        <v>192</v>
      </c>
      <c r="F2" s="108"/>
      <c r="G2" s="37"/>
      <c r="H2" s="37"/>
      <c r="I2" s="38"/>
      <c r="J2" s="38"/>
      <c r="K2" s="39"/>
      <c r="L2" s="39"/>
      <c r="M2" s="38"/>
      <c r="N2" s="37"/>
    </row>
    <row r="3" spans="1:14" ht="12.75" customHeight="1">
      <c r="A3" s="21"/>
      <c r="B3" s="38"/>
      <c r="C3" s="21"/>
      <c r="D3" s="21"/>
      <c r="E3" s="87" t="s">
        <v>5</v>
      </c>
      <c r="F3" s="87"/>
      <c r="G3" s="37"/>
      <c r="H3" s="37"/>
      <c r="I3" s="38"/>
      <c r="J3" s="38"/>
      <c r="K3" s="39"/>
      <c r="L3" s="39"/>
      <c r="M3" s="38"/>
      <c r="N3" s="37"/>
    </row>
    <row r="4" spans="1:14" ht="12.75" customHeight="1">
      <c r="A4" s="21"/>
      <c r="B4" s="38"/>
      <c r="C4" s="21"/>
      <c r="D4" s="21"/>
      <c r="E4" s="109"/>
      <c r="F4" s="109"/>
      <c r="G4" s="88"/>
      <c r="H4" s="88"/>
      <c r="I4" s="21"/>
      <c r="J4" s="21"/>
      <c r="K4" s="211"/>
      <c r="L4" s="211"/>
      <c r="M4" s="211"/>
      <c r="N4" s="21"/>
    </row>
    <row r="5" spans="1:14" ht="12.75" customHeight="1">
      <c r="A5" s="21"/>
      <c r="B5" s="38"/>
      <c r="C5" s="21"/>
      <c r="D5" s="21"/>
      <c r="E5" s="21"/>
      <c r="F5" s="21"/>
      <c r="G5" s="21"/>
      <c r="H5" s="21"/>
      <c r="I5" s="21"/>
      <c r="J5" s="21"/>
      <c r="K5" s="211"/>
      <c r="L5" s="211"/>
      <c r="M5" s="211"/>
      <c r="N5" s="21"/>
    </row>
    <row r="6" spans="1:14" ht="12.75">
      <c r="A6" s="9"/>
      <c r="B6" s="111"/>
      <c r="C6" s="9"/>
      <c r="D6" s="9"/>
      <c r="E6" s="9"/>
      <c r="F6" s="9"/>
      <c r="G6" s="9"/>
      <c r="H6" s="9"/>
      <c r="I6" s="38"/>
      <c r="J6" s="38"/>
      <c r="K6" s="39"/>
      <c r="L6" s="39"/>
      <c r="M6" s="38"/>
      <c r="N6" s="8" t="s">
        <v>11</v>
      </c>
    </row>
    <row r="7" spans="1:14" ht="15.75" customHeight="1">
      <c r="A7" s="212" t="s">
        <v>88</v>
      </c>
      <c r="B7" s="212"/>
      <c r="C7" s="212"/>
      <c r="D7" s="212"/>
      <c r="E7" s="212"/>
      <c r="F7" s="212"/>
      <c r="G7" s="212"/>
      <c r="H7" s="212"/>
      <c r="I7" s="212"/>
      <c r="J7" s="212"/>
      <c r="K7" s="212"/>
      <c r="L7" s="212"/>
      <c r="M7" s="212"/>
      <c r="N7" s="212"/>
    </row>
    <row r="8" spans="1:14" ht="9" customHeight="1">
      <c r="A8" s="21"/>
      <c r="B8" s="38"/>
      <c r="C8" s="21"/>
      <c r="D8" s="21"/>
      <c r="E8" s="21"/>
      <c r="F8" s="21"/>
      <c r="G8" s="21"/>
      <c r="H8" s="21"/>
      <c r="I8" s="21"/>
      <c r="J8" s="21"/>
      <c r="K8" s="21"/>
      <c r="L8" s="21"/>
      <c r="M8" s="21"/>
      <c r="N8" s="21"/>
    </row>
    <row r="9" spans="1:14" ht="12.75">
      <c r="A9" s="21"/>
      <c r="B9" s="126" t="s">
        <v>224</v>
      </c>
      <c r="C9" s="21"/>
      <c r="D9" s="21"/>
      <c r="E9" s="21"/>
      <c r="F9" s="21"/>
      <c r="G9" s="21"/>
      <c r="H9" s="21"/>
      <c r="I9" s="21"/>
      <c r="J9" s="21"/>
      <c r="K9" s="21"/>
      <c r="L9" s="21"/>
      <c r="M9" s="21"/>
      <c r="N9" s="21"/>
    </row>
    <row r="10" spans="1:14" ht="12.75">
      <c r="A10" s="21"/>
      <c r="B10" s="38"/>
      <c r="C10" s="21"/>
      <c r="D10" s="21"/>
      <c r="E10" s="21"/>
      <c r="F10" s="21"/>
      <c r="G10" s="21"/>
      <c r="H10" s="21"/>
      <c r="I10" s="21"/>
      <c r="J10" s="21"/>
      <c r="K10" s="21"/>
      <c r="L10" s="21"/>
      <c r="M10" s="21"/>
      <c r="N10" s="21"/>
    </row>
    <row r="11" spans="1:14" ht="12.75">
      <c r="A11" s="21"/>
      <c r="B11" s="126" t="s">
        <v>121</v>
      </c>
      <c r="C11" s="152" t="s">
        <v>89</v>
      </c>
      <c r="D11" s="152"/>
      <c r="E11" s="21"/>
      <c r="F11" s="21"/>
      <c r="G11" s="21"/>
      <c r="H11" s="21"/>
      <c r="I11" s="21"/>
      <c r="J11" s="21"/>
      <c r="K11" s="21"/>
      <c r="L11" s="21"/>
      <c r="M11" s="21"/>
      <c r="N11" s="21"/>
    </row>
    <row r="12" spans="1:14" s="128" customFormat="1" ht="63.75" customHeight="1">
      <c r="A12" s="86"/>
      <c r="B12" s="185"/>
      <c r="C12" s="240" t="s">
        <v>222</v>
      </c>
      <c r="D12" s="240"/>
      <c r="E12" s="240"/>
      <c r="F12" s="240"/>
      <c r="G12" s="240"/>
      <c r="H12" s="240"/>
      <c r="I12" s="240"/>
      <c r="J12" s="240"/>
      <c r="K12" s="240"/>
      <c r="L12" s="240"/>
      <c r="M12" s="240"/>
      <c r="N12" s="170"/>
    </row>
    <row r="13" spans="1:14" ht="6" customHeight="1">
      <c r="A13" s="21"/>
      <c r="B13" s="126"/>
      <c r="C13" s="86"/>
      <c r="D13" s="86"/>
      <c r="E13" s="86"/>
      <c r="F13" s="86"/>
      <c r="G13" s="86"/>
      <c r="H13" s="86"/>
      <c r="I13" s="86"/>
      <c r="J13" s="86"/>
      <c r="K13" s="86"/>
      <c r="L13" s="86"/>
      <c r="M13" s="86"/>
      <c r="N13" s="21"/>
    </row>
    <row r="14" spans="1:14" ht="30.75" customHeight="1">
      <c r="A14" s="21"/>
      <c r="B14" s="126"/>
      <c r="C14" s="204" t="s">
        <v>215</v>
      </c>
      <c r="D14" s="239"/>
      <c r="E14" s="239"/>
      <c r="F14" s="239"/>
      <c r="G14" s="239"/>
      <c r="H14" s="239"/>
      <c r="I14" s="239"/>
      <c r="J14" s="239"/>
      <c r="K14" s="239"/>
      <c r="L14" s="239"/>
      <c r="M14" s="239"/>
      <c r="N14" s="21"/>
    </row>
    <row r="15" spans="1:14" ht="12.75">
      <c r="A15" s="21"/>
      <c r="B15" s="37"/>
      <c r="C15" s="21"/>
      <c r="D15" s="21"/>
      <c r="E15" s="21"/>
      <c r="F15" s="21"/>
      <c r="G15" s="21"/>
      <c r="H15" s="21"/>
      <c r="I15" s="21"/>
      <c r="J15" s="21"/>
      <c r="K15" s="21"/>
      <c r="L15" s="21"/>
      <c r="M15" s="21"/>
      <c r="N15" s="21"/>
    </row>
    <row r="16" spans="1:14" ht="12.75">
      <c r="A16" s="21"/>
      <c r="B16" s="186" t="s">
        <v>122</v>
      </c>
      <c r="C16" s="152" t="s">
        <v>114</v>
      </c>
      <c r="D16" s="152"/>
      <c r="E16" s="21"/>
      <c r="F16" s="21"/>
      <c r="G16" s="21"/>
      <c r="H16" s="21"/>
      <c r="I16" s="21"/>
      <c r="J16" s="21"/>
      <c r="K16" s="21"/>
      <c r="L16" s="21"/>
      <c r="M16" s="21"/>
      <c r="N16" s="21"/>
    </row>
    <row r="17" spans="1:14" ht="12.75">
      <c r="A17" s="21"/>
      <c r="B17" s="186"/>
      <c r="C17" s="241" t="s">
        <v>157</v>
      </c>
      <c r="D17" s="241"/>
      <c r="E17" s="241"/>
      <c r="F17" s="241"/>
      <c r="G17" s="241"/>
      <c r="H17" s="241"/>
      <c r="I17" s="241"/>
      <c r="J17" s="241"/>
      <c r="K17" s="241"/>
      <c r="L17" s="241"/>
      <c r="M17" s="241"/>
      <c r="N17" s="21"/>
    </row>
    <row r="18" spans="1:14" ht="12.75">
      <c r="A18" s="21"/>
      <c r="B18" s="186"/>
      <c r="C18" s="152"/>
      <c r="D18" s="152"/>
      <c r="E18" s="21"/>
      <c r="F18" s="21"/>
      <c r="G18" s="21"/>
      <c r="H18" s="21"/>
      <c r="I18" s="21"/>
      <c r="J18" s="21"/>
      <c r="K18" s="21"/>
      <c r="L18" s="21"/>
      <c r="M18" s="21"/>
      <c r="N18" s="21"/>
    </row>
    <row r="19" spans="1:14" ht="12.75">
      <c r="A19" s="21"/>
      <c r="B19" s="126" t="s">
        <v>123</v>
      </c>
      <c r="C19" s="171" t="s">
        <v>115</v>
      </c>
      <c r="D19" s="171"/>
      <c r="E19" s="21"/>
      <c r="F19" s="21"/>
      <c r="G19" s="21"/>
      <c r="H19" s="21"/>
      <c r="I19" s="21"/>
      <c r="J19" s="21"/>
      <c r="K19" s="21"/>
      <c r="L19" s="21"/>
      <c r="M19" s="21"/>
      <c r="N19" s="21"/>
    </row>
    <row r="20" spans="1:14" ht="27" customHeight="1">
      <c r="A20" s="21"/>
      <c r="B20" s="37"/>
      <c r="C20" s="242" t="s">
        <v>200</v>
      </c>
      <c r="D20" s="242"/>
      <c r="E20" s="242"/>
      <c r="F20" s="242"/>
      <c r="G20" s="242"/>
      <c r="H20" s="242"/>
      <c r="I20" s="242"/>
      <c r="J20" s="242"/>
      <c r="K20" s="242"/>
      <c r="L20" s="242"/>
      <c r="M20" s="242"/>
      <c r="N20" s="21"/>
    </row>
    <row r="21" spans="1:14" ht="12.75">
      <c r="A21" s="21"/>
      <c r="B21" s="37"/>
      <c r="C21" s="21"/>
      <c r="D21" s="21"/>
      <c r="E21" s="21"/>
      <c r="F21" s="21"/>
      <c r="G21" s="21"/>
      <c r="H21" s="21"/>
      <c r="I21" s="21"/>
      <c r="J21" s="21"/>
      <c r="K21" s="21"/>
      <c r="L21" s="21"/>
      <c r="M21" s="21"/>
      <c r="N21" s="21"/>
    </row>
    <row r="22" spans="1:14" ht="12.75">
      <c r="A22" s="21"/>
      <c r="B22" s="186" t="s">
        <v>124</v>
      </c>
      <c r="C22" s="152" t="s">
        <v>116</v>
      </c>
      <c r="D22" s="152"/>
      <c r="E22" s="21"/>
      <c r="F22" s="21"/>
      <c r="G22" s="21"/>
      <c r="H22" s="21"/>
      <c r="I22" s="21"/>
      <c r="J22" s="21"/>
      <c r="K22" s="21"/>
      <c r="L22" s="21"/>
      <c r="M22" s="21"/>
      <c r="N22" s="21"/>
    </row>
    <row r="23" spans="1:14" ht="27.75" customHeight="1">
      <c r="A23" s="21"/>
      <c r="B23" s="186"/>
      <c r="C23" s="204" t="s">
        <v>210</v>
      </c>
      <c r="D23" s="204"/>
      <c r="E23" s="239"/>
      <c r="F23" s="239"/>
      <c r="G23" s="239"/>
      <c r="H23" s="239"/>
      <c r="I23" s="239"/>
      <c r="J23" s="239"/>
      <c r="K23" s="239"/>
      <c r="L23" s="239"/>
      <c r="M23" s="239"/>
      <c r="N23" s="21"/>
    </row>
    <row r="24" spans="1:14" ht="12.75">
      <c r="A24" s="21"/>
      <c r="B24" s="37"/>
      <c r="C24" s="21"/>
      <c r="D24" s="21"/>
      <c r="E24" s="21"/>
      <c r="F24" s="21"/>
      <c r="G24" s="21"/>
      <c r="H24" s="21"/>
      <c r="I24" s="21"/>
      <c r="J24" s="21"/>
      <c r="K24" s="21"/>
      <c r="L24" s="21"/>
      <c r="M24" s="21"/>
      <c r="N24" s="21"/>
    </row>
    <row r="25" spans="1:14" ht="12.75">
      <c r="A25" s="21"/>
      <c r="B25" s="186" t="s">
        <v>125</v>
      </c>
      <c r="C25" s="152" t="s">
        <v>117</v>
      </c>
      <c r="D25" s="152"/>
      <c r="E25" s="21"/>
      <c r="F25" s="21"/>
      <c r="G25" s="21"/>
      <c r="H25" s="21"/>
      <c r="I25" s="21"/>
      <c r="J25" s="21"/>
      <c r="K25" s="21"/>
      <c r="L25" s="21"/>
      <c r="M25" s="21"/>
      <c r="N25" s="21"/>
    </row>
    <row r="26" spans="1:14" ht="12.75">
      <c r="A26" s="21"/>
      <c r="B26" s="186"/>
      <c r="C26" s="204" t="s">
        <v>151</v>
      </c>
      <c r="D26" s="204"/>
      <c r="E26" s="204"/>
      <c r="F26" s="204"/>
      <c r="G26" s="204"/>
      <c r="H26" s="204"/>
      <c r="I26" s="204"/>
      <c r="J26" s="204"/>
      <c r="K26" s="204"/>
      <c r="L26" s="204"/>
      <c r="M26" s="204"/>
      <c r="N26" s="21"/>
    </row>
    <row r="27" spans="1:14" ht="12.75">
      <c r="A27" s="21"/>
      <c r="B27" s="37"/>
      <c r="C27" s="21"/>
      <c r="D27" s="21"/>
      <c r="E27" s="21"/>
      <c r="F27" s="21"/>
      <c r="G27" s="21"/>
      <c r="H27" s="21"/>
      <c r="I27" s="21"/>
      <c r="J27" s="21"/>
      <c r="K27" s="21"/>
      <c r="L27" s="21"/>
      <c r="M27" s="21"/>
      <c r="N27" s="21"/>
    </row>
    <row r="28" spans="1:14" ht="12.75">
      <c r="A28" s="21"/>
      <c r="B28" s="186" t="s">
        <v>126</v>
      </c>
      <c r="C28" s="152" t="s">
        <v>90</v>
      </c>
      <c r="D28" s="152"/>
      <c r="E28" s="172"/>
      <c r="F28" s="172"/>
      <c r="G28" s="21"/>
      <c r="H28" s="21"/>
      <c r="I28" s="21"/>
      <c r="J28" s="21"/>
      <c r="K28" s="21"/>
      <c r="L28" s="21"/>
      <c r="M28" s="21"/>
      <c r="N28" s="21"/>
    </row>
    <row r="29" spans="1:14" ht="12.75" customHeight="1">
      <c r="A29" s="21"/>
      <c r="B29" s="186"/>
      <c r="C29" s="240" t="s">
        <v>194</v>
      </c>
      <c r="D29" s="240"/>
      <c r="E29" s="240"/>
      <c r="F29" s="240"/>
      <c r="G29" s="240"/>
      <c r="H29" s="240"/>
      <c r="I29" s="240"/>
      <c r="J29" s="240"/>
      <c r="K29" s="240"/>
      <c r="L29" s="240"/>
      <c r="M29" s="240"/>
      <c r="N29" s="21"/>
    </row>
    <row r="30" spans="1:14" ht="12.75" customHeight="1">
      <c r="A30" s="21"/>
      <c r="B30" s="37"/>
      <c r="C30" s="243"/>
      <c r="D30" s="243"/>
      <c r="E30" s="243"/>
      <c r="F30" s="243"/>
      <c r="G30" s="243"/>
      <c r="H30" s="243"/>
      <c r="I30" s="243"/>
      <c r="J30" s="243"/>
      <c r="K30" s="243"/>
      <c r="L30" s="243"/>
      <c r="M30" s="243"/>
      <c r="N30" s="21"/>
    </row>
    <row r="31" spans="1:14" ht="12.75">
      <c r="A31" s="21"/>
      <c r="B31" s="126" t="s">
        <v>127</v>
      </c>
      <c r="C31" s="60" t="s">
        <v>91</v>
      </c>
      <c r="D31" s="60"/>
      <c r="E31" s="21"/>
      <c r="F31" s="21"/>
      <c r="G31" s="21"/>
      <c r="H31" s="21"/>
      <c r="I31" s="21"/>
      <c r="J31" s="21"/>
      <c r="K31" s="21"/>
      <c r="L31" s="21"/>
      <c r="M31" s="21"/>
      <c r="N31" s="21"/>
    </row>
    <row r="32" spans="1:14" ht="12.75" customHeight="1">
      <c r="A32" s="21"/>
      <c r="B32" s="37"/>
      <c r="C32" s="239" t="s">
        <v>187</v>
      </c>
      <c r="D32" s="239"/>
      <c r="E32" s="239"/>
      <c r="F32" s="239"/>
      <c r="G32" s="239"/>
      <c r="H32" s="239"/>
      <c r="I32" s="239"/>
      <c r="J32" s="239"/>
      <c r="K32" s="239"/>
      <c r="L32" s="239"/>
      <c r="M32" s="239"/>
      <c r="N32" s="21"/>
    </row>
    <row r="33" spans="1:14" ht="12.75">
      <c r="A33" s="21"/>
      <c r="B33" s="37"/>
      <c r="C33" s="173"/>
      <c r="D33" s="173"/>
      <c r="E33" s="173"/>
      <c r="F33" s="173"/>
      <c r="G33" s="173"/>
      <c r="H33" s="173"/>
      <c r="I33" s="173"/>
      <c r="J33" s="173"/>
      <c r="K33" s="173"/>
      <c r="L33" s="173"/>
      <c r="M33" s="173"/>
      <c r="N33" s="21"/>
    </row>
    <row r="34" spans="1:14" ht="12.75">
      <c r="A34" s="21"/>
      <c r="B34" s="126" t="s">
        <v>128</v>
      </c>
      <c r="C34" s="60" t="s">
        <v>92</v>
      </c>
      <c r="D34" s="60"/>
      <c r="E34" s="21"/>
      <c r="F34" s="21"/>
      <c r="G34" s="21"/>
      <c r="H34" s="21"/>
      <c r="I34" s="21"/>
      <c r="J34" s="21"/>
      <c r="K34" s="21"/>
      <c r="L34" s="21"/>
      <c r="M34" s="21"/>
      <c r="N34" s="21"/>
    </row>
    <row r="35" spans="1:14" ht="41.25" customHeight="1">
      <c r="A35" s="21"/>
      <c r="B35" s="37"/>
      <c r="C35" s="239" t="s">
        <v>225</v>
      </c>
      <c r="D35" s="239"/>
      <c r="E35" s="239"/>
      <c r="F35" s="239"/>
      <c r="G35" s="239"/>
      <c r="H35" s="239"/>
      <c r="I35" s="239"/>
      <c r="J35" s="239"/>
      <c r="K35" s="239"/>
      <c r="L35" s="239"/>
      <c r="M35" s="239"/>
      <c r="N35" s="21"/>
    </row>
    <row r="36" spans="1:14" ht="12.75">
      <c r="A36" s="21"/>
      <c r="B36" s="37"/>
      <c r="C36" s="61"/>
      <c r="D36" s="61"/>
      <c r="E36" s="61"/>
      <c r="F36" s="61"/>
      <c r="G36" s="61"/>
      <c r="H36" s="61"/>
      <c r="I36" s="61"/>
      <c r="J36" s="61"/>
      <c r="K36" s="147" t="s">
        <v>178</v>
      </c>
      <c r="L36" s="147"/>
      <c r="M36" s="147" t="s">
        <v>178</v>
      </c>
      <c r="N36" s="21"/>
    </row>
    <row r="37" spans="1:14" ht="12.75">
      <c r="A37" s="21"/>
      <c r="B37" s="37"/>
      <c r="C37" s="61"/>
      <c r="D37" s="61"/>
      <c r="E37" s="61"/>
      <c r="F37" s="61"/>
      <c r="G37" s="61"/>
      <c r="H37" s="61"/>
      <c r="I37" s="61"/>
      <c r="J37" s="61"/>
      <c r="K37" s="147" t="s">
        <v>42</v>
      </c>
      <c r="L37" s="147"/>
      <c r="M37" s="147" t="s">
        <v>26</v>
      </c>
      <c r="N37" s="21"/>
    </row>
    <row r="38" spans="1:17" ht="12.75">
      <c r="A38" s="21"/>
      <c r="B38" s="37"/>
      <c r="C38" s="61"/>
      <c r="D38" s="61"/>
      <c r="E38" s="61"/>
      <c r="F38" s="61"/>
      <c r="G38" s="61"/>
      <c r="H38" s="61"/>
      <c r="I38" s="61"/>
      <c r="J38" s="61"/>
      <c r="K38" s="148" t="s">
        <v>12</v>
      </c>
      <c r="L38" s="147"/>
      <c r="M38" s="148" t="s">
        <v>12</v>
      </c>
      <c r="N38" s="21"/>
      <c r="P38" s="155"/>
      <c r="Q38" s="21"/>
    </row>
    <row r="39" spans="1:17" ht="12.75">
      <c r="A39" s="21"/>
      <c r="B39" s="37"/>
      <c r="C39" s="62" t="s">
        <v>179</v>
      </c>
      <c r="D39" s="61"/>
      <c r="E39" s="61"/>
      <c r="F39" s="61"/>
      <c r="G39" s="61"/>
      <c r="H39" s="61"/>
      <c r="I39" s="61"/>
      <c r="J39" s="61"/>
      <c r="K39" s="149">
        <v>19133</v>
      </c>
      <c r="L39" s="150"/>
      <c r="M39" s="149">
        <v>31224</v>
      </c>
      <c r="N39" s="21"/>
      <c r="P39" s="21"/>
      <c r="Q39" s="21"/>
    </row>
    <row r="40" spans="1:17" ht="12.75">
      <c r="A40" s="21"/>
      <c r="B40" s="37"/>
      <c r="C40" s="62" t="s">
        <v>181</v>
      </c>
      <c r="D40" s="61"/>
      <c r="E40" s="61"/>
      <c r="F40" s="61"/>
      <c r="G40" s="61"/>
      <c r="H40" s="61"/>
      <c r="I40" s="61"/>
      <c r="J40" s="61"/>
      <c r="K40" s="149">
        <v>677</v>
      </c>
      <c r="L40" s="150"/>
      <c r="M40" s="149">
        <v>2550</v>
      </c>
      <c r="N40" s="21"/>
      <c r="P40" s="21"/>
      <c r="Q40" s="21"/>
    </row>
    <row r="41" spans="1:17" ht="12.75">
      <c r="A41" s="21"/>
      <c r="B41" s="37"/>
      <c r="C41" s="62" t="s">
        <v>180</v>
      </c>
      <c r="D41" s="61"/>
      <c r="E41" s="61"/>
      <c r="F41" s="61"/>
      <c r="G41" s="61"/>
      <c r="H41" s="61"/>
      <c r="I41" s="61"/>
      <c r="J41" s="61"/>
      <c r="K41" s="149">
        <v>5394</v>
      </c>
      <c r="L41" s="150"/>
      <c r="M41" s="149">
        <v>11656</v>
      </c>
      <c r="N41" s="21"/>
      <c r="P41" s="21"/>
      <c r="Q41" s="21"/>
    </row>
    <row r="42" spans="1:17" ht="12.75">
      <c r="A42" s="21"/>
      <c r="B42" s="37"/>
      <c r="C42" s="62" t="s">
        <v>182</v>
      </c>
      <c r="D42" s="61"/>
      <c r="E42" s="61"/>
      <c r="F42" s="61"/>
      <c r="G42" s="61"/>
      <c r="H42" s="61"/>
      <c r="I42" s="61"/>
      <c r="J42" s="61"/>
      <c r="K42" s="149">
        <v>1411</v>
      </c>
      <c r="L42" s="150"/>
      <c r="M42" s="149">
        <v>4374</v>
      </c>
      <c r="N42" s="21"/>
      <c r="P42" s="21"/>
      <c r="Q42" s="21"/>
    </row>
    <row r="43" spans="1:17" ht="12.75">
      <c r="A43" s="21"/>
      <c r="B43" s="37"/>
      <c r="C43" s="62" t="s">
        <v>201</v>
      </c>
      <c r="D43" s="61"/>
      <c r="E43" s="61"/>
      <c r="F43" s="61"/>
      <c r="G43" s="61"/>
      <c r="H43" s="61"/>
      <c r="I43" s="61"/>
      <c r="J43" s="61"/>
      <c r="K43" s="149">
        <v>0</v>
      </c>
      <c r="L43" s="150"/>
      <c r="M43" s="149">
        <v>812</v>
      </c>
      <c r="N43" s="21"/>
      <c r="P43" s="21"/>
      <c r="Q43" s="21"/>
    </row>
    <row r="44" spans="1:17" ht="13.5" thickBot="1">
      <c r="A44" s="21"/>
      <c r="B44" s="37"/>
      <c r="C44" s="62"/>
      <c r="D44" s="61"/>
      <c r="E44" s="61"/>
      <c r="F44" s="61"/>
      <c r="G44" s="61"/>
      <c r="H44" s="61"/>
      <c r="I44" s="61"/>
      <c r="J44" s="61"/>
      <c r="K44" s="151">
        <f>SUM(K39:K43)</f>
        <v>26615</v>
      </c>
      <c r="L44" s="151"/>
      <c r="M44" s="151">
        <f>SUM(M39:M43)</f>
        <v>50616</v>
      </c>
      <c r="N44" s="21"/>
      <c r="P44" s="21"/>
      <c r="Q44" s="21"/>
    </row>
    <row r="45" spans="1:17" ht="9.75" customHeight="1" thickTop="1">
      <c r="A45" s="21"/>
      <c r="B45" s="37"/>
      <c r="C45" s="21"/>
      <c r="D45" s="21"/>
      <c r="E45" s="21"/>
      <c r="F45" s="21"/>
      <c r="G45" s="21"/>
      <c r="H45" s="21"/>
      <c r="I45" s="21"/>
      <c r="J45" s="21"/>
      <c r="K45" s="21"/>
      <c r="L45" s="21"/>
      <c r="M45" s="21"/>
      <c r="N45" s="21"/>
      <c r="P45" s="21"/>
      <c r="Q45" s="21"/>
    </row>
    <row r="46" spans="1:14" ht="40.5" customHeight="1">
      <c r="A46" s="21"/>
      <c r="B46" s="37"/>
      <c r="C46" s="239" t="s">
        <v>189</v>
      </c>
      <c r="D46" s="239"/>
      <c r="E46" s="239"/>
      <c r="F46" s="239"/>
      <c r="G46" s="239"/>
      <c r="H46" s="239"/>
      <c r="I46" s="239"/>
      <c r="J46" s="239"/>
      <c r="K46" s="239"/>
      <c r="L46" s="239"/>
      <c r="M46" s="239"/>
      <c r="N46" s="21"/>
    </row>
    <row r="47" spans="1:14" ht="12.75">
      <c r="A47" s="21"/>
      <c r="B47" s="37"/>
      <c r="C47" s="199"/>
      <c r="D47" s="199"/>
      <c r="E47" s="199"/>
      <c r="F47" s="199"/>
      <c r="G47" s="199"/>
      <c r="H47" s="199"/>
      <c r="I47" s="199"/>
      <c r="J47" s="199"/>
      <c r="K47" s="199"/>
      <c r="L47" s="199"/>
      <c r="M47" s="199"/>
      <c r="N47" s="21"/>
    </row>
    <row r="48" spans="1:14" ht="12.75">
      <c r="A48" s="21"/>
      <c r="B48" s="126" t="s">
        <v>129</v>
      </c>
      <c r="C48" s="152" t="s">
        <v>118</v>
      </c>
      <c r="D48" s="152"/>
      <c r="E48" s="21"/>
      <c r="F48" s="21"/>
      <c r="G48" s="21"/>
      <c r="H48" s="21"/>
      <c r="I48" s="21"/>
      <c r="J48" s="21"/>
      <c r="K48" s="21"/>
      <c r="L48" s="21"/>
      <c r="M48" s="21"/>
      <c r="N48" s="21"/>
    </row>
    <row r="49" spans="1:14" ht="28.5" customHeight="1">
      <c r="A49" s="21"/>
      <c r="B49" s="126"/>
      <c r="C49" s="204" t="s">
        <v>158</v>
      </c>
      <c r="D49" s="204"/>
      <c r="E49" s="204"/>
      <c r="F49" s="204"/>
      <c r="G49" s="204"/>
      <c r="H49" s="204"/>
      <c r="I49" s="204"/>
      <c r="J49" s="204"/>
      <c r="K49" s="204"/>
      <c r="L49" s="204"/>
      <c r="M49" s="204"/>
      <c r="N49" s="21"/>
    </row>
    <row r="50" spans="1:14" ht="12.75" customHeight="1">
      <c r="A50" s="21"/>
      <c r="B50" s="37"/>
      <c r="C50" s="61"/>
      <c r="D50" s="61"/>
      <c r="E50" s="61"/>
      <c r="F50" s="61"/>
      <c r="G50" s="61"/>
      <c r="H50" s="61"/>
      <c r="I50" s="61"/>
      <c r="J50" s="61"/>
      <c r="K50" s="61"/>
      <c r="L50" s="61"/>
      <c r="M50" s="61"/>
      <c r="N50" s="21"/>
    </row>
    <row r="51" spans="1:14" ht="12.75">
      <c r="A51" s="21"/>
      <c r="B51" s="126" t="s">
        <v>130</v>
      </c>
      <c r="C51" s="152" t="s">
        <v>93</v>
      </c>
      <c r="D51" s="152"/>
      <c r="E51" s="21"/>
      <c r="F51" s="21"/>
      <c r="G51" s="21"/>
      <c r="H51" s="21"/>
      <c r="I51" s="21"/>
      <c r="J51" s="21"/>
      <c r="K51" s="21"/>
      <c r="L51" s="21"/>
      <c r="M51" s="21"/>
      <c r="N51" s="21"/>
    </row>
    <row r="52" spans="1:14" ht="66" customHeight="1">
      <c r="A52" s="21"/>
      <c r="B52" s="37"/>
      <c r="C52" s="204" t="s">
        <v>243</v>
      </c>
      <c r="D52" s="204"/>
      <c r="E52" s="204"/>
      <c r="F52" s="204"/>
      <c r="G52" s="204"/>
      <c r="H52" s="204"/>
      <c r="I52" s="204"/>
      <c r="J52" s="204"/>
      <c r="K52" s="204"/>
      <c r="L52" s="204"/>
      <c r="M52" s="204"/>
      <c r="N52" s="21"/>
    </row>
    <row r="53" spans="1:14" ht="6" customHeight="1">
      <c r="A53" s="21"/>
      <c r="B53" s="37"/>
      <c r="C53" s="198"/>
      <c r="D53" s="198"/>
      <c r="E53" s="198"/>
      <c r="F53" s="198"/>
      <c r="G53" s="198"/>
      <c r="H53" s="198"/>
      <c r="I53" s="198"/>
      <c r="J53" s="198"/>
      <c r="K53" s="198"/>
      <c r="L53" s="198"/>
      <c r="M53" s="198"/>
      <c r="N53" s="21"/>
    </row>
    <row r="54" spans="1:14" ht="54.75" customHeight="1">
      <c r="A54" s="21"/>
      <c r="B54" s="37"/>
      <c r="C54" s="204" t="s">
        <v>242</v>
      </c>
      <c r="D54" s="204"/>
      <c r="E54" s="204"/>
      <c r="F54" s="204"/>
      <c r="G54" s="204"/>
      <c r="H54" s="204"/>
      <c r="I54" s="204"/>
      <c r="J54" s="204"/>
      <c r="K54" s="204"/>
      <c r="L54" s="204"/>
      <c r="M54" s="204"/>
      <c r="N54" s="21"/>
    </row>
    <row r="55" spans="1:14" ht="6" customHeight="1">
      <c r="A55" s="21"/>
      <c r="B55" s="37"/>
      <c r="C55" s="198"/>
      <c r="D55" s="198"/>
      <c r="E55" s="198"/>
      <c r="F55" s="198"/>
      <c r="G55" s="198"/>
      <c r="H55" s="198"/>
      <c r="I55" s="198"/>
      <c r="J55" s="198"/>
      <c r="K55" s="198"/>
      <c r="L55" s="198"/>
      <c r="M55" s="198"/>
      <c r="N55" s="21"/>
    </row>
    <row r="56" spans="1:14" ht="54.75" customHeight="1">
      <c r="A56" s="21"/>
      <c r="B56" s="37"/>
      <c r="C56" s="206" t="s">
        <v>256</v>
      </c>
      <c r="D56" s="206"/>
      <c r="E56" s="206"/>
      <c r="F56" s="206"/>
      <c r="G56" s="206"/>
      <c r="H56" s="206"/>
      <c r="I56" s="206"/>
      <c r="J56" s="206"/>
      <c r="K56" s="206"/>
      <c r="L56" s="206"/>
      <c r="M56" s="206"/>
      <c r="N56" s="21"/>
    </row>
    <row r="57" spans="1:14" ht="6" customHeight="1">
      <c r="A57" s="21"/>
      <c r="B57" s="37"/>
      <c r="C57" s="198"/>
      <c r="D57" s="198"/>
      <c r="E57" s="198"/>
      <c r="F57" s="198"/>
      <c r="G57" s="198"/>
      <c r="H57" s="198"/>
      <c r="I57" s="198"/>
      <c r="J57" s="198"/>
      <c r="K57" s="198"/>
      <c r="L57" s="198"/>
      <c r="M57" s="198"/>
      <c r="N57" s="21"/>
    </row>
    <row r="58" spans="1:14" ht="66" customHeight="1">
      <c r="A58" s="21"/>
      <c r="B58" s="37"/>
      <c r="C58" s="204" t="s">
        <v>257</v>
      </c>
      <c r="D58" s="204"/>
      <c r="E58" s="204"/>
      <c r="F58" s="204"/>
      <c r="G58" s="204"/>
      <c r="H58" s="204"/>
      <c r="I58" s="204"/>
      <c r="J58" s="204"/>
      <c r="K58" s="204"/>
      <c r="L58" s="204"/>
      <c r="M58" s="204"/>
      <c r="N58" s="21"/>
    </row>
    <row r="59" spans="1:14" ht="6" customHeight="1">
      <c r="A59" s="21"/>
      <c r="B59" s="37"/>
      <c r="C59" s="198"/>
      <c r="D59" s="198"/>
      <c r="E59" s="198"/>
      <c r="F59" s="198"/>
      <c r="G59" s="198"/>
      <c r="H59" s="198"/>
      <c r="I59" s="198"/>
      <c r="J59" s="198"/>
      <c r="K59" s="198"/>
      <c r="L59" s="198"/>
      <c r="M59" s="198"/>
      <c r="N59" s="21"/>
    </row>
    <row r="60" spans="1:14" ht="66" customHeight="1">
      <c r="A60" s="21"/>
      <c r="B60" s="37"/>
      <c r="C60" s="204" t="s">
        <v>258</v>
      </c>
      <c r="D60" s="204"/>
      <c r="E60" s="204"/>
      <c r="F60" s="204"/>
      <c r="G60" s="204"/>
      <c r="H60" s="204"/>
      <c r="I60" s="204"/>
      <c r="J60" s="204"/>
      <c r="K60" s="204"/>
      <c r="L60" s="204"/>
      <c r="M60" s="204"/>
      <c r="N60" s="21"/>
    </row>
    <row r="61" spans="1:14" ht="6" customHeight="1">
      <c r="A61" s="21"/>
      <c r="B61" s="37"/>
      <c r="C61" s="198"/>
      <c r="D61" s="198"/>
      <c r="E61" s="198"/>
      <c r="F61" s="198"/>
      <c r="G61" s="198"/>
      <c r="H61" s="198"/>
      <c r="I61" s="198"/>
      <c r="J61" s="198"/>
      <c r="K61" s="198"/>
      <c r="L61" s="198"/>
      <c r="M61" s="198"/>
      <c r="N61" s="21"/>
    </row>
    <row r="62" spans="1:14" ht="65.25" customHeight="1">
      <c r="A62" s="21"/>
      <c r="B62" s="37"/>
      <c r="C62" s="204" t="s">
        <v>259</v>
      </c>
      <c r="D62" s="204"/>
      <c r="E62" s="204"/>
      <c r="F62" s="204"/>
      <c r="G62" s="204"/>
      <c r="H62" s="204"/>
      <c r="I62" s="204"/>
      <c r="J62" s="204"/>
      <c r="K62" s="204"/>
      <c r="L62" s="204"/>
      <c r="M62" s="204"/>
      <c r="N62" s="21"/>
    </row>
    <row r="63" spans="1:14" ht="6" customHeight="1">
      <c r="A63" s="21"/>
      <c r="B63" s="37"/>
      <c r="C63" s="198"/>
      <c r="D63" s="198"/>
      <c r="E63" s="198"/>
      <c r="F63" s="198"/>
      <c r="G63" s="198"/>
      <c r="H63" s="198"/>
      <c r="I63" s="198"/>
      <c r="J63" s="198"/>
      <c r="K63" s="198"/>
      <c r="L63" s="198"/>
      <c r="M63" s="198"/>
      <c r="N63" s="21"/>
    </row>
    <row r="64" spans="1:14" ht="30" customHeight="1">
      <c r="A64" s="21"/>
      <c r="B64" s="37"/>
      <c r="C64" s="204" t="s">
        <v>0</v>
      </c>
      <c r="D64" s="204"/>
      <c r="E64" s="204"/>
      <c r="F64" s="204"/>
      <c r="G64" s="204"/>
      <c r="H64" s="204"/>
      <c r="I64" s="204"/>
      <c r="J64" s="204"/>
      <c r="K64" s="204"/>
      <c r="L64" s="204"/>
      <c r="M64" s="204"/>
      <c r="N64" s="21"/>
    </row>
    <row r="65" spans="1:14" ht="12.75">
      <c r="A65" s="21"/>
      <c r="B65" s="37"/>
      <c r="C65" s="21"/>
      <c r="D65" s="204"/>
      <c r="E65" s="204"/>
      <c r="F65" s="204"/>
      <c r="G65" s="204"/>
      <c r="H65" s="204"/>
      <c r="I65" s="204"/>
      <c r="J65" s="204"/>
      <c r="K65" s="204"/>
      <c r="L65" s="204"/>
      <c r="M65" s="204"/>
      <c r="N65" s="204"/>
    </row>
    <row r="66" spans="1:14" ht="12.75">
      <c r="A66" s="21"/>
      <c r="B66" s="187" t="s">
        <v>131</v>
      </c>
      <c r="C66" s="164" t="s">
        <v>94</v>
      </c>
      <c r="D66" s="164"/>
      <c r="E66" s="165"/>
      <c r="F66" s="165"/>
      <c r="G66" s="123"/>
      <c r="H66" s="21"/>
      <c r="I66" s="21"/>
      <c r="J66" s="21"/>
      <c r="K66" s="21"/>
      <c r="L66" s="21"/>
      <c r="M66" s="21"/>
      <c r="N66" s="21"/>
    </row>
    <row r="67" spans="1:14" ht="30" customHeight="1">
      <c r="A67" s="21"/>
      <c r="B67" s="37"/>
      <c r="C67" s="242" t="s">
        <v>260</v>
      </c>
      <c r="D67" s="242"/>
      <c r="E67" s="242"/>
      <c r="F67" s="242"/>
      <c r="G67" s="242"/>
      <c r="H67" s="242"/>
      <c r="I67" s="242"/>
      <c r="J67" s="242"/>
      <c r="K67" s="242"/>
      <c r="L67" s="242"/>
      <c r="M67" s="242"/>
      <c r="N67" s="21"/>
    </row>
    <row r="68" spans="1:14" ht="6" customHeight="1">
      <c r="A68" s="21"/>
      <c r="B68" s="37"/>
      <c r="C68" s="200"/>
      <c r="D68" s="200"/>
      <c r="E68" s="200"/>
      <c r="F68" s="200"/>
      <c r="G68" s="200"/>
      <c r="H68" s="200"/>
      <c r="I68" s="200"/>
      <c r="J68" s="200"/>
      <c r="K68" s="200"/>
      <c r="L68" s="200"/>
      <c r="M68" s="200"/>
      <c r="N68" s="21"/>
    </row>
    <row r="69" spans="1:14" ht="12.75">
      <c r="A69" s="21"/>
      <c r="B69" s="37"/>
      <c r="C69" s="244" t="s">
        <v>244</v>
      </c>
      <c r="D69" s="244"/>
      <c r="E69" s="244"/>
      <c r="F69" s="244"/>
      <c r="G69" s="244"/>
      <c r="H69" s="244"/>
      <c r="I69" s="244"/>
      <c r="J69" s="244"/>
      <c r="K69" s="244"/>
      <c r="L69" s="244"/>
      <c r="M69" s="244"/>
      <c r="N69" s="21"/>
    </row>
    <row r="70" spans="1:14" ht="12.75">
      <c r="A70" s="21"/>
      <c r="B70" s="37"/>
      <c r="C70" s="21"/>
      <c r="D70" s="21"/>
      <c r="E70" s="21"/>
      <c r="F70" s="21"/>
      <c r="G70" s="21"/>
      <c r="H70" s="21"/>
      <c r="I70" s="21"/>
      <c r="J70" s="21"/>
      <c r="K70" s="21"/>
      <c r="L70" s="21"/>
      <c r="M70" s="21"/>
      <c r="N70" s="21"/>
    </row>
    <row r="71" spans="1:14" ht="12.75">
      <c r="A71" s="21"/>
      <c r="B71" s="174" t="s">
        <v>132</v>
      </c>
      <c r="C71" s="174" t="s">
        <v>98</v>
      </c>
      <c r="D71" s="123"/>
      <c r="E71" s="123"/>
      <c r="F71" s="21"/>
      <c r="G71" s="21"/>
      <c r="H71" s="21"/>
      <c r="I71" s="21"/>
      <c r="J71" s="21"/>
      <c r="K71" s="21"/>
      <c r="L71" s="21"/>
      <c r="M71" s="21"/>
      <c r="N71" s="21"/>
    </row>
    <row r="72" spans="1:14" ht="16.5" customHeight="1">
      <c r="A72" s="21"/>
      <c r="B72" s="126"/>
      <c r="C72" s="175" t="s">
        <v>119</v>
      </c>
      <c r="D72" s="62"/>
      <c r="E72" s="62"/>
      <c r="F72" s="62"/>
      <c r="G72" s="62"/>
      <c r="H72" s="62"/>
      <c r="I72" s="62"/>
      <c r="J72" s="62"/>
      <c r="K72" s="62"/>
      <c r="L72" s="62"/>
      <c r="M72" s="62"/>
      <c r="N72" s="21"/>
    </row>
    <row r="73" spans="1:14" ht="12.75">
      <c r="A73" s="21"/>
      <c r="B73" s="37"/>
      <c r="C73" s="21"/>
      <c r="D73" s="21"/>
      <c r="E73" s="21"/>
      <c r="F73" s="21"/>
      <c r="G73" s="21"/>
      <c r="H73" s="21"/>
      <c r="I73" s="21"/>
      <c r="J73" s="21"/>
      <c r="K73" s="176" t="s">
        <v>42</v>
      </c>
      <c r="L73" s="176"/>
      <c r="M73" s="176" t="s">
        <v>95</v>
      </c>
      <c r="N73" s="21"/>
    </row>
    <row r="74" spans="1:14" ht="12.75">
      <c r="A74" s="21"/>
      <c r="B74" s="37"/>
      <c r="C74" s="21"/>
      <c r="D74" s="21"/>
      <c r="E74" s="21"/>
      <c r="F74" s="21"/>
      <c r="G74" s="21"/>
      <c r="H74" s="21"/>
      <c r="I74" s="21"/>
      <c r="J74" s="21"/>
      <c r="K74" s="176" t="s">
        <v>97</v>
      </c>
      <c r="L74" s="176"/>
      <c r="M74" s="176" t="s">
        <v>96</v>
      </c>
      <c r="N74" s="21"/>
    </row>
    <row r="75" spans="1:14" ht="12.75">
      <c r="A75" s="21"/>
      <c r="B75" s="37"/>
      <c r="C75" s="21"/>
      <c r="D75" s="21"/>
      <c r="E75" s="21"/>
      <c r="F75" s="21"/>
      <c r="G75" s="21"/>
      <c r="H75" s="21"/>
      <c r="I75" s="21"/>
      <c r="J75" s="21"/>
      <c r="K75" s="177" t="str">
        <f>PL!I15</f>
        <v>31/12/2005</v>
      </c>
      <c r="L75" s="177"/>
      <c r="M75" s="177" t="s">
        <v>202</v>
      </c>
      <c r="N75" s="21"/>
    </row>
    <row r="76" spans="1:14" ht="12.75">
      <c r="A76" s="21"/>
      <c r="B76" s="37"/>
      <c r="C76" s="21"/>
      <c r="D76" s="21"/>
      <c r="E76" s="21"/>
      <c r="F76" s="21"/>
      <c r="G76" s="21"/>
      <c r="H76" s="21"/>
      <c r="I76" s="21"/>
      <c r="J76" s="21"/>
      <c r="K76" s="154" t="s">
        <v>12</v>
      </c>
      <c r="L76" s="154"/>
      <c r="M76" s="154" t="s">
        <v>12</v>
      </c>
      <c r="N76" s="21"/>
    </row>
    <row r="77" spans="1:14" ht="12.75">
      <c r="A77" s="21"/>
      <c r="B77" s="37"/>
      <c r="C77" s="77" t="s">
        <v>31</v>
      </c>
      <c r="D77" s="77"/>
      <c r="E77" s="123"/>
      <c r="F77" s="123"/>
      <c r="G77" s="123"/>
      <c r="H77" s="123"/>
      <c r="I77" s="123"/>
      <c r="J77" s="123"/>
      <c r="K77" s="191">
        <v>56</v>
      </c>
      <c r="L77" s="123"/>
      <c r="M77" s="123">
        <v>1178</v>
      </c>
      <c r="N77" s="21"/>
    </row>
    <row r="78" spans="1:14" ht="6" customHeight="1">
      <c r="A78" s="21"/>
      <c r="B78" s="37"/>
      <c r="C78" s="21"/>
      <c r="D78" s="21"/>
      <c r="E78" s="21"/>
      <c r="F78" s="21"/>
      <c r="G78" s="21"/>
      <c r="H78" s="21"/>
      <c r="I78" s="21"/>
      <c r="J78" s="21"/>
      <c r="K78" s="21"/>
      <c r="L78" s="21"/>
      <c r="M78" s="21"/>
      <c r="N78" s="21"/>
    </row>
    <row r="79" spans="1:14" ht="12.75">
      <c r="A79" s="21"/>
      <c r="B79" s="38"/>
      <c r="C79" s="238" t="s">
        <v>216</v>
      </c>
      <c r="D79" s="238"/>
      <c r="E79" s="238"/>
      <c r="F79" s="238"/>
      <c r="G79" s="238"/>
      <c r="H79" s="238"/>
      <c r="I79" s="238"/>
      <c r="J79" s="238"/>
      <c r="K79" s="238"/>
      <c r="L79" s="238"/>
      <c r="M79" s="238"/>
      <c r="N79" s="21"/>
    </row>
    <row r="80" spans="1:14" ht="12.75">
      <c r="A80" s="21"/>
      <c r="B80" s="38"/>
      <c r="C80" s="178"/>
      <c r="D80" s="126"/>
      <c r="E80" s="126"/>
      <c r="F80" s="126"/>
      <c r="G80" s="126"/>
      <c r="H80" s="126"/>
      <c r="I80" s="126"/>
      <c r="J80" s="126"/>
      <c r="K80" s="126"/>
      <c r="L80" s="126"/>
      <c r="M80" s="126"/>
      <c r="N80" s="21"/>
    </row>
    <row r="81" spans="1:14" ht="12.75">
      <c r="A81" s="21"/>
      <c r="B81" s="126" t="s">
        <v>186</v>
      </c>
      <c r="C81" s="178"/>
      <c r="D81" s="126"/>
      <c r="E81" s="126"/>
      <c r="F81" s="126"/>
      <c r="G81" s="126"/>
      <c r="H81" s="126"/>
      <c r="I81" s="126"/>
      <c r="J81" s="126"/>
      <c r="K81" s="126"/>
      <c r="L81" s="126"/>
      <c r="M81" s="126"/>
      <c r="N81" s="21"/>
    </row>
    <row r="82" spans="1:14" ht="12.75">
      <c r="A82" s="21"/>
      <c r="B82" s="38"/>
      <c r="C82" s="178"/>
      <c r="D82" s="126"/>
      <c r="E82" s="126"/>
      <c r="F82" s="126"/>
      <c r="G82" s="126"/>
      <c r="H82" s="126"/>
      <c r="I82" s="126"/>
      <c r="J82" s="126"/>
      <c r="K82" s="126"/>
      <c r="L82" s="126"/>
      <c r="M82" s="126"/>
      <c r="N82" s="21"/>
    </row>
    <row r="83" spans="1:14" ht="12.75">
      <c r="A83" s="21"/>
      <c r="B83" s="126" t="s">
        <v>133</v>
      </c>
      <c r="C83" s="126" t="s">
        <v>120</v>
      </c>
      <c r="D83" s="126"/>
      <c r="E83" s="126"/>
      <c r="F83" s="126"/>
      <c r="G83" s="126"/>
      <c r="H83" s="126"/>
      <c r="I83" s="126"/>
      <c r="J83" s="126"/>
      <c r="K83" s="126"/>
      <c r="L83" s="126"/>
      <c r="M83" s="126"/>
      <c r="N83" s="21"/>
    </row>
    <row r="84" spans="1:14" ht="68.25" customHeight="1">
      <c r="A84" s="21"/>
      <c r="B84" s="37"/>
      <c r="C84" s="230" t="s">
        <v>264</v>
      </c>
      <c r="D84" s="230"/>
      <c r="E84" s="230"/>
      <c r="F84" s="230"/>
      <c r="G84" s="230"/>
      <c r="H84" s="230"/>
      <c r="I84" s="230"/>
      <c r="J84" s="230"/>
      <c r="K84" s="230"/>
      <c r="L84" s="230"/>
      <c r="M84" s="230"/>
      <c r="N84" s="21"/>
    </row>
    <row r="85" spans="1:14" ht="12.75">
      <c r="A85" s="21"/>
      <c r="B85" s="37"/>
      <c r="C85" s="202"/>
      <c r="D85" s="202"/>
      <c r="E85" s="202"/>
      <c r="F85" s="202"/>
      <c r="G85" s="202"/>
      <c r="H85" s="202"/>
      <c r="I85" s="202"/>
      <c r="J85" s="202"/>
      <c r="K85" s="202"/>
      <c r="L85" s="202"/>
      <c r="M85" s="202"/>
      <c r="N85" s="21"/>
    </row>
    <row r="86" spans="1:14" ht="15" customHeight="1">
      <c r="A86" s="21"/>
      <c r="B86" s="174" t="s">
        <v>134</v>
      </c>
      <c r="C86" s="179" t="s">
        <v>146</v>
      </c>
      <c r="D86" s="21"/>
      <c r="E86" s="21"/>
      <c r="F86" s="21"/>
      <c r="G86" s="21"/>
      <c r="H86" s="21"/>
      <c r="I86" s="21"/>
      <c r="J86" s="21"/>
      <c r="K86" s="21"/>
      <c r="L86" s="21"/>
      <c r="M86" s="21"/>
      <c r="N86" s="21"/>
    </row>
    <row r="87" spans="1:14" ht="57" customHeight="1">
      <c r="A87" s="21"/>
      <c r="B87" s="37"/>
      <c r="C87" s="239" t="s">
        <v>265</v>
      </c>
      <c r="D87" s="239"/>
      <c r="E87" s="239"/>
      <c r="F87" s="239"/>
      <c r="G87" s="239"/>
      <c r="H87" s="239"/>
      <c r="I87" s="239"/>
      <c r="J87" s="239"/>
      <c r="K87" s="239"/>
      <c r="L87" s="239"/>
      <c r="M87" s="239"/>
      <c r="N87" s="21"/>
    </row>
    <row r="88" spans="1:14" ht="12.75">
      <c r="A88" s="21"/>
      <c r="B88" s="37"/>
      <c r="C88" s="62"/>
      <c r="D88" s="62"/>
      <c r="E88" s="62"/>
      <c r="F88" s="62"/>
      <c r="G88" s="62"/>
      <c r="H88" s="62"/>
      <c r="I88" s="62"/>
      <c r="J88" s="62"/>
      <c r="K88" s="62"/>
      <c r="L88" s="62"/>
      <c r="M88" s="62"/>
      <c r="N88" s="21"/>
    </row>
    <row r="89" spans="1:14" ht="12.75">
      <c r="A89" s="21"/>
      <c r="B89" s="174" t="s">
        <v>135</v>
      </c>
      <c r="C89" s="60" t="s">
        <v>99</v>
      </c>
      <c r="D89" s="21"/>
      <c r="E89" s="21"/>
      <c r="F89" s="21"/>
      <c r="G89" s="21"/>
      <c r="H89" s="21"/>
      <c r="I89" s="21"/>
      <c r="J89" s="21"/>
      <c r="K89" s="21"/>
      <c r="L89" s="21"/>
      <c r="M89" s="21"/>
      <c r="N89" s="21"/>
    </row>
    <row r="90" spans="1:14" ht="27" customHeight="1">
      <c r="A90" s="21"/>
      <c r="B90" s="37"/>
      <c r="C90" s="239" t="s">
        <v>226</v>
      </c>
      <c r="D90" s="239"/>
      <c r="E90" s="239"/>
      <c r="F90" s="239"/>
      <c r="G90" s="239"/>
      <c r="H90" s="239"/>
      <c r="I90" s="239"/>
      <c r="J90" s="239"/>
      <c r="K90" s="239"/>
      <c r="L90" s="239"/>
      <c r="M90" s="239"/>
      <c r="N90" s="21"/>
    </row>
    <row r="91" spans="1:14" ht="12.75">
      <c r="A91" s="21"/>
      <c r="B91" s="37"/>
      <c r="C91" s="21"/>
      <c r="D91" s="21"/>
      <c r="E91" s="21"/>
      <c r="F91" s="21"/>
      <c r="G91" s="21"/>
      <c r="H91" s="21"/>
      <c r="I91" s="21"/>
      <c r="J91" s="21"/>
      <c r="K91" s="21"/>
      <c r="L91" s="21"/>
      <c r="M91" s="21"/>
      <c r="N91" s="21"/>
    </row>
    <row r="92" spans="1:14" ht="12.75">
      <c r="A92" s="21"/>
      <c r="B92" s="126" t="s">
        <v>136</v>
      </c>
      <c r="C92" s="60" t="s">
        <v>100</v>
      </c>
      <c r="D92" s="21"/>
      <c r="E92" s="21"/>
      <c r="F92" s="21"/>
      <c r="G92" s="21"/>
      <c r="H92" s="21"/>
      <c r="I92" s="21"/>
      <c r="J92" s="21"/>
      <c r="K92" s="21"/>
      <c r="L92" s="21"/>
      <c r="M92" s="21"/>
      <c r="N92" s="21"/>
    </row>
    <row r="93" spans="1:14" ht="12.75">
      <c r="A93" s="21"/>
      <c r="B93" s="37"/>
      <c r="C93" s="21" t="s">
        <v>152</v>
      </c>
      <c r="D93" s="21"/>
      <c r="E93" s="21"/>
      <c r="F93" s="21"/>
      <c r="G93" s="21"/>
      <c r="H93" s="21"/>
      <c r="I93" s="21"/>
      <c r="J93" s="21"/>
      <c r="K93" s="21"/>
      <c r="L93" s="21"/>
      <c r="M93" s="21"/>
      <c r="N93" s="21"/>
    </row>
    <row r="94" spans="1:14" ht="12.75">
      <c r="A94" s="21"/>
      <c r="B94" s="37"/>
      <c r="C94" s="21"/>
      <c r="D94" s="21"/>
      <c r="E94" s="21"/>
      <c r="F94" s="21"/>
      <c r="G94" s="21"/>
      <c r="H94" s="21"/>
      <c r="I94" s="21"/>
      <c r="J94" s="21"/>
      <c r="K94" s="21"/>
      <c r="L94" s="21"/>
      <c r="M94" s="21"/>
      <c r="N94" s="21"/>
    </row>
    <row r="95" spans="1:14" ht="12.75">
      <c r="A95" s="21"/>
      <c r="B95" s="126" t="s">
        <v>137</v>
      </c>
      <c r="C95" s="60" t="s">
        <v>19</v>
      </c>
      <c r="D95" s="60"/>
      <c r="E95" s="21"/>
      <c r="F95" s="21"/>
      <c r="G95" s="21"/>
      <c r="H95" s="21"/>
      <c r="I95" s="21"/>
      <c r="J95" s="21"/>
      <c r="K95" s="21"/>
      <c r="L95" s="21"/>
      <c r="M95" s="21"/>
      <c r="N95" s="21"/>
    </row>
    <row r="96" spans="1:14" ht="12.75">
      <c r="A96" s="21"/>
      <c r="B96" s="37"/>
      <c r="C96" s="9" t="s">
        <v>234</v>
      </c>
      <c r="D96" s="9"/>
      <c r="E96" s="21"/>
      <c r="F96" s="21"/>
      <c r="G96" s="21"/>
      <c r="H96" s="21"/>
      <c r="I96" s="21"/>
      <c r="J96" s="21"/>
      <c r="K96" s="21"/>
      <c r="L96" s="21"/>
      <c r="M96" s="21"/>
      <c r="N96" s="21"/>
    </row>
    <row r="97" spans="1:14" ht="12.75">
      <c r="A97" s="21"/>
      <c r="B97" s="37"/>
      <c r="C97" s="21"/>
      <c r="D97" s="21"/>
      <c r="E97" s="21"/>
      <c r="F97" s="21"/>
      <c r="G97" s="21"/>
      <c r="H97" s="90"/>
      <c r="I97" s="90"/>
      <c r="J97" s="21"/>
      <c r="K97" s="90" t="s">
        <v>178</v>
      </c>
      <c r="L97" s="21"/>
      <c r="M97" s="90" t="s">
        <v>178</v>
      </c>
      <c r="N97" s="21"/>
    </row>
    <row r="98" spans="1:14" ht="12.75">
      <c r="A98" s="21"/>
      <c r="B98" s="37"/>
      <c r="C98" s="21"/>
      <c r="D98" s="21"/>
      <c r="E98" s="21"/>
      <c r="F98" s="21"/>
      <c r="G98" s="21"/>
      <c r="H98" s="90"/>
      <c r="I98" s="90"/>
      <c r="J98" s="21"/>
      <c r="K98" s="90" t="s">
        <v>42</v>
      </c>
      <c r="L98" s="21"/>
      <c r="M98" s="90" t="s">
        <v>26</v>
      </c>
      <c r="N98" s="21"/>
    </row>
    <row r="99" spans="1:14" ht="12.75">
      <c r="A99" s="21"/>
      <c r="B99" s="37"/>
      <c r="C99" s="21"/>
      <c r="D99" s="21"/>
      <c r="E99" s="21"/>
      <c r="F99" s="21"/>
      <c r="G99" s="21"/>
      <c r="H99" s="90"/>
      <c r="I99" s="90"/>
      <c r="J99" s="21"/>
      <c r="K99" s="92" t="s">
        <v>6</v>
      </c>
      <c r="L99" s="155"/>
      <c r="M99" s="92" t="s">
        <v>6</v>
      </c>
      <c r="N99" s="21"/>
    </row>
    <row r="100" spans="1:14" ht="12.75">
      <c r="A100" s="21"/>
      <c r="B100" s="37"/>
      <c r="C100" s="9" t="s">
        <v>33</v>
      </c>
      <c r="D100" s="21"/>
      <c r="E100" s="21"/>
      <c r="F100" s="21"/>
      <c r="G100" s="21"/>
      <c r="H100" s="99"/>
      <c r="I100" s="98"/>
      <c r="J100" s="21"/>
      <c r="K100" s="156">
        <v>-13</v>
      </c>
      <c r="L100" s="21"/>
      <c r="M100" s="99">
        <v>-57</v>
      </c>
      <c r="N100" s="21"/>
    </row>
    <row r="101" spans="1:14" ht="12.75" hidden="1">
      <c r="A101" s="21"/>
      <c r="B101" s="37"/>
      <c r="C101" s="9" t="s">
        <v>208</v>
      </c>
      <c r="D101" s="21"/>
      <c r="E101" s="21"/>
      <c r="F101" s="21"/>
      <c r="G101" s="21"/>
      <c r="H101" s="99"/>
      <c r="I101" s="98"/>
      <c r="J101" s="21"/>
      <c r="K101" s="156">
        <v>0</v>
      </c>
      <c r="L101" s="21"/>
      <c r="M101" s="99">
        <v>0</v>
      </c>
      <c r="N101" s="21"/>
    </row>
    <row r="102" spans="1:14" ht="12.75">
      <c r="A102" s="21"/>
      <c r="B102" s="37"/>
      <c r="C102" s="9" t="s">
        <v>34</v>
      </c>
      <c r="D102" s="21"/>
      <c r="E102" s="21"/>
      <c r="F102" s="21"/>
      <c r="G102" s="21"/>
      <c r="H102" s="157"/>
      <c r="I102" s="158"/>
      <c r="J102" s="21"/>
      <c r="K102" s="180">
        <v>-83</v>
      </c>
      <c r="L102" s="21"/>
      <c r="M102" s="99">
        <v>146</v>
      </c>
      <c r="N102" s="21"/>
    </row>
    <row r="103" spans="1:14" ht="13.5" thickBot="1">
      <c r="A103" s="21"/>
      <c r="B103" s="37"/>
      <c r="C103" s="21"/>
      <c r="D103" s="21"/>
      <c r="E103" s="21"/>
      <c r="F103" s="21"/>
      <c r="G103" s="21"/>
      <c r="H103" s="99"/>
      <c r="I103" s="99"/>
      <c r="J103" s="21"/>
      <c r="K103" s="181">
        <f>SUM(K100:K102)</f>
        <v>-96</v>
      </c>
      <c r="L103" s="21"/>
      <c r="M103" s="182">
        <f>SUM(M100:M102)</f>
        <v>89</v>
      </c>
      <c r="N103" s="21"/>
    </row>
    <row r="104" spans="1:14" ht="6" customHeight="1" thickTop="1">
      <c r="A104" s="21"/>
      <c r="B104" s="37"/>
      <c r="C104" s="21"/>
      <c r="D104" s="21"/>
      <c r="E104" s="21"/>
      <c r="F104" s="21"/>
      <c r="G104" s="21"/>
      <c r="H104" s="99"/>
      <c r="I104" s="99"/>
      <c r="J104" s="21"/>
      <c r="K104" s="156"/>
      <c r="L104" s="21"/>
      <c r="M104" s="99"/>
      <c r="N104" s="21"/>
    </row>
    <row r="105" spans="1:14" ht="28.5" customHeight="1">
      <c r="A105" s="21"/>
      <c r="B105" s="37"/>
      <c r="C105" s="230" t="s">
        <v>235</v>
      </c>
      <c r="D105" s="230"/>
      <c r="E105" s="230"/>
      <c r="F105" s="230"/>
      <c r="G105" s="230"/>
      <c r="H105" s="230"/>
      <c r="I105" s="230"/>
      <c r="J105" s="230"/>
      <c r="K105" s="230"/>
      <c r="L105" s="230"/>
      <c r="M105" s="230"/>
      <c r="N105" s="21"/>
    </row>
    <row r="106" spans="1:14" ht="12.75">
      <c r="A106" s="21"/>
      <c r="B106" s="174" t="s">
        <v>138</v>
      </c>
      <c r="C106" s="164" t="s">
        <v>101</v>
      </c>
      <c r="D106" s="123"/>
      <c r="E106" s="123"/>
      <c r="F106" s="123"/>
      <c r="G106" s="123"/>
      <c r="H106" s="21"/>
      <c r="I106" s="21"/>
      <c r="J106" s="21"/>
      <c r="K106" s="21"/>
      <c r="L106" s="21"/>
      <c r="M106" s="21"/>
      <c r="N106" s="21"/>
    </row>
    <row r="107" spans="1:14" ht="12.75">
      <c r="A107" s="21"/>
      <c r="B107" s="174"/>
      <c r="C107" s="204" t="s">
        <v>217</v>
      </c>
      <c r="D107" s="204"/>
      <c r="E107" s="204"/>
      <c r="F107" s="204"/>
      <c r="G107" s="204"/>
      <c r="H107" s="204"/>
      <c r="I107" s="204"/>
      <c r="J107" s="204"/>
      <c r="K107" s="204"/>
      <c r="L107" s="204"/>
      <c r="M107" s="204"/>
      <c r="N107" s="21"/>
    </row>
    <row r="108" spans="1:14" ht="12.75">
      <c r="A108" s="21"/>
      <c r="B108" s="37"/>
      <c r="C108" s="175"/>
      <c r="D108" s="175"/>
      <c r="E108" s="175"/>
      <c r="F108" s="175"/>
      <c r="G108" s="175"/>
      <c r="H108" s="175"/>
      <c r="I108" s="175"/>
      <c r="J108" s="175"/>
      <c r="K108" s="175"/>
      <c r="L108" s="175"/>
      <c r="M108" s="175"/>
      <c r="N108" s="21"/>
    </row>
    <row r="109" spans="1:14" ht="12.75">
      <c r="A109" s="21"/>
      <c r="B109" s="126" t="s">
        <v>139</v>
      </c>
      <c r="C109" s="60" t="s">
        <v>102</v>
      </c>
      <c r="D109" s="21"/>
      <c r="E109" s="21"/>
      <c r="F109" s="21"/>
      <c r="G109" s="21"/>
      <c r="H109" s="21"/>
      <c r="I109" s="21"/>
      <c r="J109" s="21"/>
      <c r="K109" s="21"/>
      <c r="L109" s="21"/>
      <c r="M109" s="21"/>
      <c r="N109" s="21"/>
    </row>
    <row r="110" spans="1:14" ht="12.75">
      <c r="A110" s="21"/>
      <c r="B110" s="37"/>
      <c r="C110" s="231" t="s">
        <v>103</v>
      </c>
      <c r="D110" s="231"/>
      <c r="E110" s="231"/>
      <c r="F110" s="231"/>
      <c r="G110" s="231"/>
      <c r="H110" s="231"/>
      <c r="I110" s="231"/>
      <c r="J110" s="231"/>
      <c r="K110" s="231"/>
      <c r="L110" s="231"/>
      <c r="M110" s="231"/>
      <c r="N110" s="21"/>
    </row>
    <row r="111" spans="1:14" ht="12.75">
      <c r="A111" s="21"/>
      <c r="B111" s="37"/>
      <c r="C111" s="21"/>
      <c r="D111" s="21"/>
      <c r="E111" s="21"/>
      <c r="F111" s="21"/>
      <c r="G111" s="21"/>
      <c r="H111" s="21"/>
      <c r="I111" s="21"/>
      <c r="J111" s="21"/>
      <c r="K111" s="21"/>
      <c r="L111" s="21"/>
      <c r="M111" s="21"/>
      <c r="N111" s="21"/>
    </row>
    <row r="112" spans="1:14" ht="12.75">
      <c r="A112" s="21"/>
      <c r="B112" s="126" t="s">
        <v>140</v>
      </c>
      <c r="C112" s="60" t="s">
        <v>104</v>
      </c>
      <c r="D112" s="21"/>
      <c r="E112" s="21"/>
      <c r="F112" s="21"/>
      <c r="G112" s="21"/>
      <c r="H112" s="21"/>
      <c r="I112" s="21"/>
      <c r="J112" s="21"/>
      <c r="K112" s="21"/>
      <c r="L112" s="21"/>
      <c r="M112" s="21"/>
      <c r="N112" s="21"/>
    </row>
    <row r="113" spans="1:14" s="153" customFormat="1" ht="25.5" customHeight="1">
      <c r="A113" s="62"/>
      <c r="B113" s="175"/>
      <c r="C113" s="203" t="s">
        <v>261</v>
      </c>
      <c r="D113" s="203"/>
      <c r="E113" s="203"/>
      <c r="F113" s="203"/>
      <c r="G113" s="203"/>
      <c r="H113" s="203"/>
      <c r="I113" s="203"/>
      <c r="J113" s="203"/>
      <c r="K113" s="203"/>
      <c r="L113" s="203"/>
      <c r="M113" s="203"/>
      <c r="N113" s="62"/>
    </row>
    <row r="114" spans="1:14" ht="12.75">
      <c r="A114" s="21"/>
      <c r="B114" s="186" t="s">
        <v>141</v>
      </c>
      <c r="C114" s="152" t="s">
        <v>105</v>
      </c>
      <c r="D114" s="21"/>
      <c r="E114" s="21"/>
      <c r="F114" s="21"/>
      <c r="G114" s="21"/>
      <c r="H114" s="21"/>
      <c r="I114" s="21"/>
      <c r="J114" s="21"/>
      <c r="K114" s="21"/>
      <c r="L114" s="21"/>
      <c r="M114" s="21"/>
      <c r="N114" s="21"/>
    </row>
    <row r="115" spans="1:14" ht="12.75">
      <c r="A115" s="21"/>
      <c r="B115" s="37"/>
      <c r="C115" s="233" t="s">
        <v>236</v>
      </c>
      <c r="D115" s="233"/>
      <c r="E115" s="233"/>
      <c r="F115" s="233"/>
      <c r="G115" s="233"/>
      <c r="H115" s="233"/>
      <c r="I115" s="233"/>
      <c r="J115" s="233"/>
      <c r="K115" s="233"/>
      <c r="L115" s="233"/>
      <c r="M115" s="233"/>
      <c r="N115" s="21"/>
    </row>
    <row r="116" spans="1:14" ht="12.75">
      <c r="A116" s="21"/>
      <c r="B116" s="37"/>
      <c r="C116" s="9"/>
      <c r="D116" s="9"/>
      <c r="E116" s="9"/>
      <c r="F116" s="21"/>
      <c r="G116" s="159"/>
      <c r="H116" s="21"/>
      <c r="I116" s="159"/>
      <c r="J116" s="21"/>
      <c r="K116" s="111" t="s">
        <v>16</v>
      </c>
      <c r="L116" s="21"/>
      <c r="M116" s="111" t="s">
        <v>17</v>
      </c>
      <c r="N116" s="21"/>
    </row>
    <row r="117" spans="1:14" ht="12.75">
      <c r="A117" s="21"/>
      <c r="B117" s="37"/>
      <c r="C117" s="9" t="s">
        <v>43</v>
      </c>
      <c r="D117" s="20" t="s">
        <v>30</v>
      </c>
      <c r="E117" s="20"/>
      <c r="F117" s="21"/>
      <c r="G117" s="159"/>
      <c r="H117" s="21"/>
      <c r="I117" s="159"/>
      <c r="J117" s="21"/>
      <c r="K117" s="159" t="s">
        <v>12</v>
      </c>
      <c r="L117" s="21"/>
      <c r="M117" s="159" t="s">
        <v>12</v>
      </c>
      <c r="N117" s="21"/>
    </row>
    <row r="118" spans="1:14" ht="12.75">
      <c r="A118" s="21"/>
      <c r="B118" s="37"/>
      <c r="C118" s="9"/>
      <c r="D118" s="9" t="s">
        <v>18</v>
      </c>
      <c r="E118" s="9"/>
      <c r="F118" s="21"/>
      <c r="G118" s="160"/>
      <c r="H118" s="21"/>
      <c r="I118" s="161"/>
      <c r="J118" s="21"/>
      <c r="K118" s="160">
        <v>495</v>
      </c>
      <c r="L118" s="21"/>
      <c r="M118" s="161">
        <v>10648</v>
      </c>
      <c r="N118" s="21"/>
    </row>
    <row r="119" spans="1:14" ht="12.75">
      <c r="A119" s="21"/>
      <c r="B119" s="37"/>
      <c r="C119" s="9"/>
      <c r="D119" s="9" t="s">
        <v>160</v>
      </c>
      <c r="E119" s="9"/>
      <c r="F119" s="21"/>
      <c r="G119" s="160"/>
      <c r="H119" s="21"/>
      <c r="I119" s="161"/>
      <c r="J119" s="21"/>
      <c r="K119" s="160">
        <v>191</v>
      </c>
      <c r="L119" s="21"/>
      <c r="M119" s="161">
        <v>31339</v>
      </c>
      <c r="N119" s="21"/>
    </row>
    <row r="120" spans="1:14" ht="12.75">
      <c r="A120" s="21"/>
      <c r="B120" s="37"/>
      <c r="C120" s="9"/>
      <c r="D120" s="9" t="s">
        <v>36</v>
      </c>
      <c r="E120" s="9"/>
      <c r="F120" s="21"/>
      <c r="G120" s="160"/>
      <c r="H120" s="21"/>
      <c r="I120" s="161"/>
      <c r="J120" s="21"/>
      <c r="K120" s="160">
        <v>0</v>
      </c>
      <c r="L120" s="21"/>
      <c r="M120" s="161">
        <v>592</v>
      </c>
      <c r="N120" s="21"/>
    </row>
    <row r="121" spans="1:14" ht="12.75">
      <c r="A121" s="21"/>
      <c r="B121" s="37"/>
      <c r="C121" s="9"/>
      <c r="D121" s="9" t="s">
        <v>35</v>
      </c>
      <c r="E121" s="9"/>
      <c r="F121" s="21"/>
      <c r="G121" s="160"/>
      <c r="H121" s="21"/>
      <c r="I121" s="161"/>
      <c r="J121" s="21"/>
      <c r="K121" s="160">
        <v>0</v>
      </c>
      <c r="L121" s="21"/>
      <c r="M121" s="161">
        <v>1000</v>
      </c>
      <c r="N121" s="21"/>
    </row>
    <row r="122" spans="1:14" ht="12.75" hidden="1">
      <c r="A122" s="21"/>
      <c r="B122" s="37"/>
      <c r="C122" s="9"/>
      <c r="D122" s="9" t="s">
        <v>206</v>
      </c>
      <c r="E122" s="9"/>
      <c r="F122" s="21"/>
      <c r="G122" s="160"/>
      <c r="H122" s="21"/>
      <c r="I122" s="161"/>
      <c r="J122" s="21"/>
      <c r="K122" s="160">
        <v>0</v>
      </c>
      <c r="L122" s="21"/>
      <c r="M122" s="161">
        <v>0</v>
      </c>
      <c r="N122" s="21"/>
    </row>
    <row r="123" spans="1:14" ht="12.75">
      <c r="A123" s="21"/>
      <c r="B123" s="37"/>
      <c r="C123" s="9"/>
      <c r="D123" s="9" t="s">
        <v>4</v>
      </c>
      <c r="E123" s="9"/>
      <c r="F123" s="21"/>
      <c r="G123" s="160"/>
      <c r="H123" s="21"/>
      <c r="I123" s="161"/>
      <c r="J123" s="21"/>
      <c r="K123" s="157">
        <v>2264</v>
      </c>
      <c r="L123" s="21"/>
      <c r="M123" s="161">
        <v>0</v>
      </c>
      <c r="N123" s="21"/>
    </row>
    <row r="124" spans="1:14" ht="12.75">
      <c r="A124" s="21"/>
      <c r="B124" s="37"/>
      <c r="C124" s="9"/>
      <c r="D124" s="9" t="s">
        <v>37</v>
      </c>
      <c r="E124" s="9"/>
      <c r="F124" s="21"/>
      <c r="G124" s="161"/>
      <c r="H124" s="21"/>
      <c r="I124" s="157"/>
      <c r="J124" s="21"/>
      <c r="K124" s="161">
        <v>5047</v>
      </c>
      <c r="L124" s="21"/>
      <c r="M124" s="157">
        <v>0</v>
      </c>
      <c r="N124" s="21"/>
    </row>
    <row r="125" spans="1:14" ht="13.5" thickBot="1">
      <c r="A125" s="21"/>
      <c r="B125" s="37"/>
      <c r="C125" s="9"/>
      <c r="D125" s="9"/>
      <c r="E125" s="9"/>
      <c r="F125" s="21"/>
      <c r="G125" s="161"/>
      <c r="H125" s="21"/>
      <c r="I125" s="161"/>
      <c r="J125" s="21"/>
      <c r="K125" s="162">
        <f>SUM(K118:K124)</f>
        <v>7997</v>
      </c>
      <c r="L125" s="21"/>
      <c r="M125" s="162">
        <f>SUM(M118:M124)</f>
        <v>43579</v>
      </c>
      <c r="N125" s="21"/>
    </row>
    <row r="126" spans="1:14" ht="13.5" thickTop="1">
      <c r="A126" s="21"/>
      <c r="B126" s="37"/>
      <c r="C126" s="9" t="s">
        <v>20</v>
      </c>
      <c r="D126" s="20" t="s">
        <v>40</v>
      </c>
      <c r="E126" s="20"/>
      <c r="F126" s="21"/>
      <c r="G126" s="161"/>
      <c r="H126" s="21"/>
      <c r="I126" s="161"/>
      <c r="J126" s="21"/>
      <c r="K126" s="161"/>
      <c r="L126" s="21"/>
      <c r="M126" s="161"/>
      <c r="N126" s="21"/>
    </row>
    <row r="127" spans="1:14" ht="12.75">
      <c r="A127" s="21"/>
      <c r="B127" s="37"/>
      <c r="C127" s="9"/>
      <c r="D127" s="9" t="s">
        <v>173</v>
      </c>
      <c r="E127" s="20"/>
      <c r="F127" s="21"/>
      <c r="G127" s="161"/>
      <c r="H127" s="21"/>
      <c r="I127" s="161"/>
      <c r="J127" s="21"/>
      <c r="K127" s="161">
        <v>5594</v>
      </c>
      <c r="L127" s="21"/>
      <c r="M127" s="161">
        <v>0</v>
      </c>
      <c r="N127" s="21"/>
    </row>
    <row r="128" spans="1:14" ht="12.75">
      <c r="A128" s="21"/>
      <c r="B128" s="37"/>
      <c r="C128" s="9"/>
      <c r="D128" s="9" t="s">
        <v>41</v>
      </c>
      <c r="E128" s="9"/>
      <c r="F128" s="21"/>
      <c r="G128" s="21"/>
      <c r="H128" s="21"/>
      <c r="I128" s="21"/>
      <c r="J128" s="21"/>
      <c r="K128" s="161">
        <v>4942</v>
      </c>
      <c r="L128" s="21"/>
      <c r="M128" s="157">
        <v>0</v>
      </c>
      <c r="N128" s="21"/>
    </row>
    <row r="129" spans="1:14" ht="13.5" thickBot="1">
      <c r="A129" s="21"/>
      <c r="B129" s="37"/>
      <c r="C129" s="9"/>
      <c r="D129" s="9"/>
      <c r="E129" s="9"/>
      <c r="F129" s="21"/>
      <c r="G129" s="21"/>
      <c r="H129" s="21"/>
      <c r="I129" s="21"/>
      <c r="J129" s="21"/>
      <c r="K129" s="75">
        <f>SUM(K127:K128)</f>
        <v>10536</v>
      </c>
      <c r="L129" s="21"/>
      <c r="M129" s="163">
        <f>SUM(M127:M128)</f>
        <v>0</v>
      </c>
      <c r="N129" s="21"/>
    </row>
    <row r="130" spans="1:14" ht="13.5" thickTop="1">
      <c r="A130" s="21"/>
      <c r="B130" s="37"/>
      <c r="C130" s="9" t="s">
        <v>245</v>
      </c>
      <c r="D130" s="9" t="s">
        <v>246</v>
      </c>
      <c r="E130" s="9"/>
      <c r="F130" s="21"/>
      <c r="G130" s="21"/>
      <c r="H130" s="21"/>
      <c r="I130" s="21"/>
      <c r="J130" s="21"/>
      <c r="K130" s="21"/>
      <c r="L130" s="21"/>
      <c r="M130" s="157"/>
      <c r="N130" s="21"/>
    </row>
    <row r="131" spans="1:14" ht="12.75">
      <c r="A131" s="21"/>
      <c r="B131" s="37"/>
      <c r="C131" s="21"/>
      <c r="D131" s="21"/>
      <c r="E131" s="21"/>
      <c r="F131" s="21"/>
      <c r="G131" s="20"/>
      <c r="H131" s="21"/>
      <c r="I131" s="21"/>
      <c r="J131" s="21"/>
      <c r="K131" s="9"/>
      <c r="L131" s="21"/>
      <c r="M131" s="9"/>
      <c r="N131" s="21"/>
    </row>
    <row r="132" spans="1:14" ht="12.75">
      <c r="A132" s="21"/>
      <c r="B132" s="187" t="s">
        <v>142</v>
      </c>
      <c r="C132" s="164" t="s">
        <v>147</v>
      </c>
      <c r="D132" s="165"/>
      <c r="E132" s="123"/>
      <c r="F132" s="123"/>
      <c r="G132" s="123"/>
      <c r="H132" s="123"/>
      <c r="I132" s="123"/>
      <c r="J132" s="123"/>
      <c r="K132" s="123"/>
      <c r="L132" s="123"/>
      <c r="M132" s="123"/>
      <c r="N132" s="21"/>
    </row>
    <row r="133" spans="1:14" s="5" customFormat="1" ht="12.75">
      <c r="A133" s="21"/>
      <c r="B133" s="76"/>
      <c r="C133" s="232" t="s">
        <v>247</v>
      </c>
      <c r="D133" s="232"/>
      <c r="E133" s="232"/>
      <c r="F133" s="232"/>
      <c r="G133" s="232"/>
      <c r="H133" s="232"/>
      <c r="I133" s="232"/>
      <c r="J133" s="232"/>
      <c r="K133" s="232"/>
      <c r="L133" s="232"/>
      <c r="M133" s="232"/>
      <c r="N133" s="21"/>
    </row>
    <row r="134" spans="1:14" s="5" customFormat="1" ht="12.75">
      <c r="A134" s="21"/>
      <c r="B134" s="76"/>
      <c r="C134" s="77"/>
      <c r="D134" s="77"/>
      <c r="E134" s="77"/>
      <c r="F134" s="77"/>
      <c r="G134" s="77"/>
      <c r="H134" s="77"/>
      <c r="I134" s="77"/>
      <c r="J134" s="77"/>
      <c r="K134" s="77"/>
      <c r="L134" s="77"/>
      <c r="M134" s="77"/>
      <c r="N134" s="21"/>
    </row>
    <row r="135" spans="1:14" s="5" customFormat="1" ht="12.75">
      <c r="A135" s="21"/>
      <c r="B135" s="76"/>
      <c r="C135" s="77"/>
      <c r="D135" s="78" t="s">
        <v>203</v>
      </c>
      <c r="E135" s="78"/>
      <c r="F135" s="77"/>
      <c r="G135" s="207" t="s">
        <v>168</v>
      </c>
      <c r="H135" s="207"/>
      <c r="I135" s="79" t="s">
        <v>169</v>
      </c>
      <c r="J135" s="77"/>
      <c r="K135" s="79" t="s">
        <v>170</v>
      </c>
      <c r="L135" s="77"/>
      <c r="M135" s="80" t="s">
        <v>171</v>
      </c>
      <c r="N135" s="21"/>
    </row>
    <row r="136" spans="1:14" s="5" customFormat="1" ht="12.75">
      <c r="A136" s="21"/>
      <c r="B136" s="76"/>
      <c r="C136" s="77"/>
      <c r="D136" s="77" t="s">
        <v>204</v>
      </c>
      <c r="E136" s="77"/>
      <c r="F136" s="77"/>
      <c r="G136" s="234" t="s">
        <v>172</v>
      </c>
      <c r="H136" s="234"/>
      <c r="I136" s="83" t="s">
        <v>263</v>
      </c>
      <c r="J136" s="77"/>
      <c r="K136" s="192">
        <v>490400</v>
      </c>
      <c r="L136" s="77"/>
      <c r="M136" s="193">
        <v>131500</v>
      </c>
      <c r="N136" s="21"/>
    </row>
    <row r="137" spans="1:14" s="5" customFormat="1" ht="6" customHeight="1">
      <c r="A137" s="21"/>
      <c r="B137" s="76"/>
      <c r="C137" s="77"/>
      <c r="D137" s="77"/>
      <c r="E137" s="77"/>
      <c r="F137" s="77"/>
      <c r="G137" s="77"/>
      <c r="H137" s="77"/>
      <c r="I137" s="77"/>
      <c r="J137" s="81"/>
      <c r="K137" s="82"/>
      <c r="L137" s="77"/>
      <c r="M137" s="77"/>
      <c r="N137" s="21"/>
    </row>
    <row r="138" spans="1:14" s="5" customFormat="1" ht="26.25" customHeight="1">
      <c r="A138" s="21"/>
      <c r="B138" s="76"/>
      <c r="C138" s="236" t="s">
        <v>3</v>
      </c>
      <c r="D138" s="236"/>
      <c r="E138" s="236"/>
      <c r="F138" s="236"/>
      <c r="G138" s="236"/>
      <c r="H138" s="236"/>
      <c r="I138" s="236"/>
      <c r="J138" s="236"/>
      <c r="K138" s="236"/>
      <c r="L138" s="236"/>
      <c r="M138" s="236"/>
      <c r="N138" s="21"/>
    </row>
    <row r="139" spans="1:14" s="5" customFormat="1" ht="12.75">
      <c r="A139" s="21"/>
      <c r="B139" s="76"/>
      <c r="C139" s="196"/>
      <c r="D139" s="196"/>
      <c r="E139" s="196"/>
      <c r="F139" s="196"/>
      <c r="G139" s="196"/>
      <c r="H139" s="196"/>
      <c r="I139" s="196"/>
      <c r="J139" s="196"/>
      <c r="K139" s="196"/>
      <c r="L139" s="196"/>
      <c r="M139" s="196"/>
      <c r="N139" s="21"/>
    </row>
    <row r="140" spans="1:14" ht="12.75">
      <c r="A140" s="21"/>
      <c r="B140" s="126" t="s">
        <v>143</v>
      </c>
      <c r="C140" s="152" t="s">
        <v>106</v>
      </c>
      <c r="D140" s="21"/>
      <c r="E140" s="21"/>
      <c r="F140" s="21"/>
      <c r="G140" s="21"/>
      <c r="H140" s="21"/>
      <c r="I140" s="21"/>
      <c r="J140" s="21"/>
      <c r="K140" s="21"/>
      <c r="L140" s="21"/>
      <c r="M140" s="21"/>
      <c r="N140" s="21"/>
    </row>
    <row r="141" spans="1:14" ht="12.75">
      <c r="A141" s="21"/>
      <c r="B141" s="126"/>
      <c r="C141" s="235" t="s">
        <v>248</v>
      </c>
      <c r="D141" s="235"/>
      <c r="E141" s="235"/>
      <c r="F141" s="235"/>
      <c r="G141" s="235"/>
      <c r="H141" s="235"/>
      <c r="I141" s="235"/>
      <c r="J141" s="235"/>
      <c r="K141" s="235"/>
      <c r="L141" s="235"/>
      <c r="M141" s="235"/>
      <c r="N141" s="21"/>
    </row>
    <row r="142" spans="1:14" ht="12.75">
      <c r="A142" s="21"/>
      <c r="B142" s="126"/>
      <c r="C142" s="62"/>
      <c r="D142" s="62"/>
      <c r="E142" s="62"/>
      <c r="F142" s="62"/>
      <c r="G142" s="62"/>
      <c r="H142" s="62"/>
      <c r="I142" s="62"/>
      <c r="J142" s="62"/>
      <c r="K142" s="62"/>
      <c r="L142" s="62"/>
      <c r="M142" s="62"/>
      <c r="N142" s="21"/>
    </row>
    <row r="143" spans="1:14" ht="12.75">
      <c r="A143" s="21"/>
      <c r="B143" s="186" t="s">
        <v>144</v>
      </c>
      <c r="C143" s="164" t="s">
        <v>21</v>
      </c>
      <c r="D143" s="21"/>
      <c r="E143" s="21"/>
      <c r="F143" s="21"/>
      <c r="G143" s="21"/>
      <c r="H143" s="21"/>
      <c r="I143" s="21"/>
      <c r="J143" s="21"/>
      <c r="K143" s="21"/>
      <c r="L143" s="21"/>
      <c r="M143" s="21"/>
      <c r="N143" s="21"/>
    </row>
    <row r="144" spans="1:14" ht="12.75">
      <c r="A144" s="21"/>
      <c r="B144" s="186"/>
      <c r="C144" s="206" t="s">
        <v>223</v>
      </c>
      <c r="D144" s="206"/>
      <c r="E144" s="206"/>
      <c r="F144" s="206"/>
      <c r="G144" s="206"/>
      <c r="H144" s="206"/>
      <c r="I144" s="206"/>
      <c r="J144" s="206"/>
      <c r="K144" s="206"/>
      <c r="L144" s="206"/>
      <c r="M144" s="206"/>
      <c r="N144" s="21"/>
    </row>
    <row r="145" spans="1:14" ht="12.75">
      <c r="A145" s="21"/>
      <c r="B145" s="37"/>
      <c r="C145" s="21"/>
      <c r="D145" s="21"/>
      <c r="E145" s="21"/>
      <c r="F145" s="21"/>
      <c r="G145" s="21"/>
      <c r="H145" s="21"/>
      <c r="I145" s="21"/>
      <c r="J145" s="21"/>
      <c r="K145" s="21"/>
      <c r="L145" s="21"/>
      <c r="M145" s="21"/>
      <c r="N145" s="21"/>
    </row>
    <row r="146" spans="1:14" ht="12.75">
      <c r="A146" s="21"/>
      <c r="B146" s="126" t="s">
        <v>145</v>
      </c>
      <c r="C146" s="60" t="s">
        <v>251</v>
      </c>
      <c r="D146" s="21"/>
      <c r="E146" s="21"/>
      <c r="F146" s="21"/>
      <c r="G146" s="54"/>
      <c r="H146" s="54"/>
      <c r="I146" s="54"/>
      <c r="J146" s="21"/>
      <c r="K146" s="54"/>
      <c r="L146" s="54"/>
      <c r="M146" s="54"/>
      <c r="N146" s="21"/>
    </row>
    <row r="147" spans="1:14" ht="12.75">
      <c r="A147" s="21"/>
      <c r="B147" s="38"/>
      <c r="C147" s="21"/>
      <c r="D147" s="21"/>
      <c r="E147" s="21"/>
      <c r="F147" s="21"/>
      <c r="G147" s="21"/>
      <c r="H147" s="90"/>
      <c r="I147" s="90"/>
      <c r="J147" s="21"/>
      <c r="K147" s="90" t="s">
        <v>22</v>
      </c>
      <c r="L147" s="21"/>
      <c r="M147" s="90" t="s">
        <v>22</v>
      </c>
      <c r="N147" s="21"/>
    </row>
    <row r="148" spans="1:14" ht="12.75">
      <c r="A148" s="21"/>
      <c r="B148" s="38"/>
      <c r="C148" s="21"/>
      <c r="D148" s="21"/>
      <c r="E148" s="21"/>
      <c r="F148" s="21"/>
      <c r="G148" s="21"/>
      <c r="H148" s="90"/>
      <c r="I148" s="90"/>
      <c r="J148" s="21"/>
      <c r="K148" s="90" t="s">
        <v>24</v>
      </c>
      <c r="L148" s="21"/>
      <c r="M148" s="90" t="s">
        <v>24</v>
      </c>
      <c r="N148" s="21"/>
    </row>
    <row r="149" spans="1:14" ht="12.75">
      <c r="A149" s="21"/>
      <c r="B149" s="38"/>
      <c r="C149" s="21"/>
      <c r="D149" s="21"/>
      <c r="E149" s="21"/>
      <c r="F149" s="21"/>
      <c r="G149" s="21"/>
      <c r="H149" s="90"/>
      <c r="I149" s="90"/>
      <c r="J149" s="21"/>
      <c r="K149" s="92" t="s">
        <v>42</v>
      </c>
      <c r="L149" s="21"/>
      <c r="M149" s="92" t="s">
        <v>26</v>
      </c>
      <c r="N149" s="21"/>
    </row>
    <row r="150" spans="1:14" ht="12.75">
      <c r="A150" s="21"/>
      <c r="B150" s="38"/>
      <c r="C150" s="21" t="s">
        <v>252</v>
      </c>
      <c r="D150" s="21"/>
      <c r="E150" s="21"/>
      <c r="F150" s="21"/>
      <c r="G150" s="21"/>
      <c r="H150" s="21"/>
      <c r="I150" s="21"/>
      <c r="J150" s="21"/>
      <c r="K150" s="183">
        <f>PL!E37</f>
        <v>165</v>
      </c>
      <c r="L150" s="84"/>
      <c r="M150" s="183">
        <f>PL!I37</f>
        <v>-312</v>
      </c>
      <c r="N150" s="21"/>
    </row>
    <row r="151" spans="1:14" ht="12.75">
      <c r="A151" s="21"/>
      <c r="B151" s="38"/>
      <c r="C151" s="21"/>
      <c r="D151" s="21"/>
      <c r="E151" s="21"/>
      <c r="F151" s="21"/>
      <c r="G151" s="21"/>
      <c r="H151" s="21"/>
      <c r="I151" s="21"/>
      <c r="J151" s="21"/>
      <c r="K151" s="21"/>
      <c r="L151" s="21"/>
      <c r="M151" s="21"/>
      <c r="N151" s="21"/>
    </row>
    <row r="152" spans="1:14" ht="12.75">
      <c r="A152" s="21"/>
      <c r="B152" s="38"/>
      <c r="C152" s="21" t="s">
        <v>148</v>
      </c>
      <c r="D152" s="21"/>
      <c r="E152" s="21"/>
      <c r="F152" s="21"/>
      <c r="G152" s="21"/>
      <c r="H152" s="21"/>
      <c r="I152" s="21"/>
      <c r="J152" s="21"/>
      <c r="K152" s="21"/>
      <c r="L152" s="21"/>
      <c r="M152" s="21"/>
      <c r="N152" s="21"/>
    </row>
    <row r="153" spans="1:14" ht="12.75">
      <c r="A153" s="21"/>
      <c r="B153" s="38"/>
      <c r="C153" s="21"/>
      <c r="D153" s="21" t="s">
        <v>149</v>
      </c>
      <c r="E153" s="21"/>
      <c r="F153" s="21"/>
      <c r="G153" s="21"/>
      <c r="H153" s="21"/>
      <c r="I153" s="21"/>
      <c r="J153" s="21"/>
      <c r="K153" s="123">
        <v>42097</v>
      </c>
      <c r="L153" s="21"/>
      <c r="M153" s="21">
        <v>42097</v>
      </c>
      <c r="N153" s="21"/>
    </row>
    <row r="154" spans="1:14" ht="12.75">
      <c r="A154" s="21"/>
      <c r="B154" s="38"/>
      <c r="C154" s="21"/>
      <c r="D154" s="21" t="s">
        <v>150</v>
      </c>
      <c r="E154" s="21"/>
      <c r="F154" s="21"/>
      <c r="G154" s="21"/>
      <c r="H154" s="21"/>
      <c r="I154" s="21"/>
      <c r="J154" s="21"/>
      <c r="K154" s="65">
        <v>0</v>
      </c>
      <c r="L154" s="69"/>
      <c r="M154" s="65">
        <v>0</v>
      </c>
      <c r="N154" s="21"/>
    </row>
    <row r="155" spans="1:14" ht="12.75">
      <c r="A155" s="21"/>
      <c r="B155" s="38"/>
      <c r="C155" s="21"/>
      <c r="D155" s="21" t="s">
        <v>165</v>
      </c>
      <c r="E155" s="21"/>
      <c r="F155" s="21"/>
      <c r="G155" s="21"/>
      <c r="H155" s="21"/>
      <c r="I155" s="21"/>
      <c r="J155" s="21"/>
      <c r="K155" s="21">
        <f>SUM(K153:K154)</f>
        <v>42097</v>
      </c>
      <c r="L155" s="21"/>
      <c r="M155" s="21">
        <f>M153+M154</f>
        <v>42097</v>
      </c>
      <c r="N155" s="21"/>
    </row>
    <row r="156" spans="1:14" ht="12.75">
      <c r="A156" s="21"/>
      <c r="B156" s="38"/>
      <c r="C156" s="21"/>
      <c r="D156" s="62" t="s">
        <v>183</v>
      </c>
      <c r="E156" s="21"/>
      <c r="F156" s="21"/>
      <c r="G156" s="21"/>
      <c r="H156" s="21"/>
      <c r="I156" s="21"/>
      <c r="J156" s="21"/>
      <c r="K156" s="183">
        <v>-1840</v>
      </c>
      <c r="L156" s="84"/>
      <c r="M156" s="183">
        <v>-1840</v>
      </c>
      <c r="N156" s="21"/>
    </row>
    <row r="157" spans="1:14" ht="13.5" thickBot="1">
      <c r="A157" s="21"/>
      <c r="B157" s="38"/>
      <c r="C157" s="21"/>
      <c r="D157" s="62" t="s">
        <v>184</v>
      </c>
      <c r="E157" s="21"/>
      <c r="F157" s="21"/>
      <c r="G157" s="21"/>
      <c r="H157" s="21"/>
      <c r="I157" s="21"/>
      <c r="J157" s="21"/>
      <c r="K157" s="194">
        <f>+K155+K156</f>
        <v>40257</v>
      </c>
      <c r="L157" s="123"/>
      <c r="M157" s="194">
        <f>+M155+M156</f>
        <v>40257</v>
      </c>
      <c r="N157" s="21"/>
    </row>
    <row r="158" spans="1:14" ht="12.75">
      <c r="A158" s="21"/>
      <c r="B158" s="38"/>
      <c r="C158" s="166"/>
      <c r="D158" s="166"/>
      <c r="E158" s="166"/>
      <c r="F158" s="166"/>
      <c r="G158" s="21"/>
      <c r="H158" s="21"/>
      <c r="I158" s="21"/>
      <c r="J158" s="21"/>
      <c r="K158" s="21"/>
      <c r="L158" s="21"/>
      <c r="M158" s="21"/>
      <c r="N158" s="21"/>
    </row>
    <row r="159" spans="1:14" ht="12.75">
      <c r="A159" s="21"/>
      <c r="B159" s="38"/>
      <c r="C159" s="21" t="s">
        <v>253</v>
      </c>
      <c r="D159" s="21"/>
      <c r="E159" s="21"/>
      <c r="F159" s="21"/>
      <c r="G159" s="21"/>
      <c r="H159" s="21"/>
      <c r="I159" s="69"/>
      <c r="J159" s="21"/>
      <c r="K159" s="69">
        <f>+K150/K155*100</f>
        <v>0.39</v>
      </c>
      <c r="L159" s="21"/>
      <c r="M159" s="69">
        <f>+M150/M155*100</f>
        <v>-0.74</v>
      </c>
      <c r="N159" s="21"/>
    </row>
    <row r="160" spans="1:14" ht="12.75">
      <c r="A160" s="21"/>
      <c r="B160" s="38"/>
      <c r="C160" s="21"/>
      <c r="D160" s="21"/>
      <c r="E160" s="21"/>
      <c r="F160" s="21"/>
      <c r="G160" s="21"/>
      <c r="H160" s="21"/>
      <c r="I160" s="69"/>
      <c r="J160" s="21"/>
      <c r="K160" s="21"/>
      <c r="L160" s="21"/>
      <c r="M160" s="69"/>
      <c r="N160" s="21"/>
    </row>
    <row r="161" spans="1:14" ht="12.75">
      <c r="A161" s="21"/>
      <c r="B161" s="38"/>
      <c r="C161" s="21" t="s">
        <v>254</v>
      </c>
      <c r="D161" s="21"/>
      <c r="E161" s="21"/>
      <c r="F161" s="21"/>
      <c r="G161" s="21"/>
      <c r="H161" s="21"/>
      <c r="I161" s="69"/>
      <c r="J161" s="21"/>
      <c r="K161" s="195">
        <v>0.39</v>
      </c>
      <c r="L161" s="123"/>
      <c r="M161" s="195">
        <v>-0.77</v>
      </c>
      <c r="N161" s="21"/>
    </row>
    <row r="162" spans="1:14" ht="6" customHeight="1">
      <c r="A162" s="21"/>
      <c r="B162" s="38"/>
      <c r="C162" s="21"/>
      <c r="D162" s="21"/>
      <c r="E162" s="21"/>
      <c r="F162" s="21"/>
      <c r="G162" s="21"/>
      <c r="H162" s="21"/>
      <c r="I162" s="69"/>
      <c r="J162" s="21"/>
      <c r="K162" s="195"/>
      <c r="L162" s="123"/>
      <c r="M162" s="195"/>
      <c r="N162" s="21"/>
    </row>
    <row r="163" spans="1:14" ht="24" customHeight="1">
      <c r="A163" s="21"/>
      <c r="B163" s="38"/>
      <c r="C163" s="237" t="s">
        <v>262</v>
      </c>
      <c r="D163" s="237"/>
      <c r="E163" s="237"/>
      <c r="F163" s="237"/>
      <c r="G163" s="237"/>
      <c r="H163" s="237"/>
      <c r="I163" s="237"/>
      <c r="J163" s="237"/>
      <c r="K163" s="237"/>
      <c r="L163" s="237"/>
      <c r="M163" s="237"/>
      <c r="N163" s="21"/>
    </row>
    <row r="164" spans="1:14" ht="12.75">
      <c r="A164" s="21"/>
      <c r="B164" s="38"/>
      <c r="C164" s="201"/>
      <c r="D164" s="201"/>
      <c r="E164" s="201"/>
      <c r="F164" s="201"/>
      <c r="G164" s="201"/>
      <c r="H164" s="201"/>
      <c r="I164" s="201"/>
      <c r="J164" s="201"/>
      <c r="K164" s="201"/>
      <c r="L164" s="201"/>
      <c r="M164" s="201"/>
      <c r="N164" s="21"/>
    </row>
    <row r="165" spans="1:14" ht="12.75">
      <c r="A165" s="21"/>
      <c r="B165" s="60" t="s">
        <v>166</v>
      </c>
      <c r="C165" s="21"/>
      <c r="D165" s="21"/>
      <c r="E165" s="21"/>
      <c r="F165" s="21"/>
      <c r="G165" s="21"/>
      <c r="H165" s="21"/>
      <c r="I165" s="21"/>
      <c r="J165" s="21"/>
      <c r="K165" s="21"/>
      <c r="L165" s="21"/>
      <c r="M165" s="21"/>
      <c r="N165" s="21"/>
    </row>
    <row r="166" spans="1:14" ht="27.75" customHeight="1">
      <c r="A166" s="21"/>
      <c r="B166" s="38"/>
      <c r="C166" s="205" t="s">
        <v>249</v>
      </c>
      <c r="D166" s="205"/>
      <c r="E166" s="205"/>
      <c r="F166" s="205"/>
      <c r="G166" s="205"/>
      <c r="H166" s="205"/>
      <c r="I166" s="205"/>
      <c r="J166" s="205"/>
      <c r="K166" s="205"/>
      <c r="L166" s="205"/>
      <c r="M166" s="205"/>
      <c r="N166" s="21"/>
    </row>
    <row r="167" spans="1:14" ht="12.75">
      <c r="A167" s="21"/>
      <c r="B167" s="38"/>
      <c r="C167" s="21"/>
      <c r="D167" s="21"/>
      <c r="E167" s="21"/>
      <c r="F167" s="21"/>
      <c r="G167" s="21"/>
      <c r="H167" s="21"/>
      <c r="I167" s="21"/>
      <c r="J167" s="21"/>
      <c r="K167" s="21"/>
      <c r="L167" s="21"/>
      <c r="M167" s="21"/>
      <c r="N167" s="21"/>
    </row>
    <row r="168" spans="1:14" ht="12.75">
      <c r="A168" s="21"/>
      <c r="B168" s="38"/>
      <c r="C168" s="21"/>
      <c r="D168" s="21"/>
      <c r="E168" s="21"/>
      <c r="F168" s="21"/>
      <c r="G168" s="21"/>
      <c r="H168" s="21"/>
      <c r="I168" s="21"/>
      <c r="J168" s="21"/>
      <c r="K168" s="21"/>
      <c r="L168" s="21"/>
      <c r="M168" s="21"/>
      <c r="N168" s="21"/>
    </row>
    <row r="169" spans="1:14" ht="12.75">
      <c r="A169" s="21"/>
      <c r="B169" s="38"/>
      <c r="C169" s="21"/>
      <c r="D169" s="21"/>
      <c r="E169" s="21"/>
      <c r="F169" s="21"/>
      <c r="G169" s="21"/>
      <c r="H169" s="21"/>
      <c r="I169" s="21"/>
      <c r="J169" s="21"/>
      <c r="K169" s="21"/>
      <c r="L169" s="21"/>
      <c r="M169" s="21"/>
      <c r="N169" s="21"/>
    </row>
    <row r="170" spans="1:14" ht="12.75">
      <c r="A170" s="21"/>
      <c r="B170" s="167" t="s">
        <v>7</v>
      </c>
      <c r="C170" s="21"/>
      <c r="D170" s="21"/>
      <c r="E170" s="21"/>
      <c r="F170" s="21"/>
      <c r="G170" s="21"/>
      <c r="H170" s="21"/>
      <c r="I170" s="21"/>
      <c r="J170" s="21"/>
      <c r="K170" s="21"/>
      <c r="L170" s="21"/>
      <c r="M170" s="21"/>
      <c r="N170" s="21"/>
    </row>
    <row r="171" spans="1:14" ht="12.75">
      <c r="A171" s="21"/>
      <c r="B171" s="168"/>
      <c r="C171" s="21"/>
      <c r="D171" s="21"/>
      <c r="E171" s="21"/>
      <c r="F171" s="21"/>
      <c r="G171" s="21"/>
      <c r="H171" s="21"/>
      <c r="I171" s="21"/>
      <c r="J171" s="21"/>
      <c r="K171" s="21"/>
      <c r="L171" s="21"/>
      <c r="M171" s="21"/>
      <c r="N171" s="21"/>
    </row>
    <row r="172" spans="1:14" ht="12.75">
      <c r="A172" s="21"/>
      <c r="B172" s="168"/>
      <c r="C172" s="21"/>
      <c r="D172" s="21"/>
      <c r="E172" s="21"/>
      <c r="F172" s="21"/>
      <c r="G172" s="21"/>
      <c r="H172" s="21"/>
      <c r="I172" s="21"/>
      <c r="J172" s="21"/>
      <c r="K172" s="21"/>
      <c r="L172" s="21"/>
      <c r="M172" s="21"/>
      <c r="N172" s="21"/>
    </row>
    <row r="173" spans="1:14" ht="12.75">
      <c r="A173" s="21"/>
      <c r="B173" s="168"/>
      <c r="C173" s="21"/>
      <c r="D173" s="21"/>
      <c r="E173" s="21"/>
      <c r="F173" s="21"/>
      <c r="G173" s="21"/>
      <c r="H173" s="21"/>
      <c r="I173" s="21"/>
      <c r="J173" s="21"/>
      <c r="K173" s="21"/>
      <c r="L173" s="21"/>
      <c r="M173" s="21"/>
      <c r="N173" s="21"/>
    </row>
    <row r="174" spans="1:14" ht="12.75">
      <c r="A174" s="21"/>
      <c r="B174" s="168" t="s">
        <v>207</v>
      </c>
      <c r="C174" s="21"/>
      <c r="D174" s="21"/>
      <c r="E174" s="21"/>
      <c r="F174" s="21"/>
      <c r="G174" s="21"/>
      <c r="H174" s="21"/>
      <c r="I174" s="21"/>
      <c r="J174" s="21"/>
      <c r="K174" s="21"/>
      <c r="L174" s="21"/>
      <c r="M174" s="21"/>
      <c r="N174" s="21"/>
    </row>
    <row r="175" spans="1:14" ht="12.75">
      <c r="A175" s="21"/>
      <c r="B175" s="168" t="s">
        <v>8</v>
      </c>
      <c r="C175" s="21"/>
      <c r="D175" s="21"/>
      <c r="E175" s="21"/>
      <c r="F175" s="21"/>
      <c r="G175" s="21"/>
      <c r="H175" s="21"/>
      <c r="I175" s="21"/>
      <c r="J175" s="21"/>
      <c r="K175" s="21"/>
      <c r="L175" s="21"/>
      <c r="M175" s="21"/>
      <c r="N175" s="21"/>
    </row>
    <row r="176" spans="1:14" ht="12.75">
      <c r="A176" s="21"/>
      <c r="B176" s="168" t="s">
        <v>9</v>
      </c>
      <c r="C176" s="21"/>
      <c r="D176" s="21"/>
      <c r="E176" s="21"/>
      <c r="F176" s="21"/>
      <c r="G176" s="21"/>
      <c r="H176" s="21"/>
      <c r="I176" s="21"/>
      <c r="J176" s="21"/>
      <c r="K176" s="21"/>
      <c r="L176" s="21"/>
      <c r="M176" s="21"/>
      <c r="N176" s="21"/>
    </row>
    <row r="177" spans="1:14" ht="12.75">
      <c r="A177" s="21"/>
      <c r="B177" s="168"/>
      <c r="C177" s="21"/>
      <c r="D177" s="21"/>
      <c r="E177" s="21"/>
      <c r="F177" s="21"/>
      <c r="G177" s="21"/>
      <c r="H177" s="21"/>
      <c r="I177" s="21"/>
      <c r="J177" s="21"/>
      <c r="K177" s="21"/>
      <c r="L177" s="21"/>
      <c r="M177" s="21"/>
      <c r="N177" s="21"/>
    </row>
    <row r="178" spans="1:14" ht="12.75">
      <c r="A178" s="21"/>
      <c r="B178" s="168" t="s">
        <v>10</v>
      </c>
      <c r="C178" s="21"/>
      <c r="D178" s="21"/>
      <c r="E178" s="21"/>
      <c r="F178" s="21"/>
      <c r="G178" s="21"/>
      <c r="H178" s="21"/>
      <c r="I178" s="21"/>
      <c r="J178" s="21"/>
      <c r="K178" s="21"/>
      <c r="L178" s="21"/>
      <c r="M178" s="21"/>
      <c r="N178" s="21"/>
    </row>
    <row r="179" spans="1:14" ht="12.75">
      <c r="A179" s="21"/>
      <c r="B179" s="169" t="s">
        <v>250</v>
      </c>
      <c r="C179" s="21"/>
      <c r="D179" s="21"/>
      <c r="E179" s="21"/>
      <c r="F179" s="21"/>
      <c r="G179" s="21"/>
      <c r="H179" s="21"/>
      <c r="I179" s="21"/>
      <c r="J179" s="21"/>
      <c r="K179" s="21"/>
      <c r="L179" s="21"/>
      <c r="M179" s="21"/>
      <c r="N179" s="21"/>
    </row>
    <row r="180" spans="1:14" ht="12.75">
      <c r="A180" s="21"/>
      <c r="B180" s="38"/>
      <c r="C180" s="21"/>
      <c r="D180" s="21"/>
      <c r="E180" s="21"/>
      <c r="F180" s="21"/>
      <c r="G180" s="21"/>
      <c r="H180" s="21"/>
      <c r="I180" s="21"/>
      <c r="J180" s="21"/>
      <c r="K180" s="21"/>
      <c r="L180" s="21"/>
      <c r="M180" s="21"/>
      <c r="N180" s="21"/>
    </row>
  </sheetData>
  <sheetProtection password="CCAD" sheet="1" objects="1" scenarios="1"/>
  <mergeCells count="42">
    <mergeCell ref="C87:M87"/>
    <mergeCell ref="C90:M90"/>
    <mergeCell ref="C30:M30"/>
    <mergeCell ref="C35:M35"/>
    <mergeCell ref="C49:M49"/>
    <mergeCell ref="C52:M52"/>
    <mergeCell ref="C67:M67"/>
    <mergeCell ref="C56:M56"/>
    <mergeCell ref="C69:M69"/>
    <mergeCell ref="C29:M29"/>
    <mergeCell ref="C32:M32"/>
    <mergeCell ref="C46:M46"/>
    <mergeCell ref="C84:M84"/>
    <mergeCell ref="C54:M54"/>
    <mergeCell ref="C58:M58"/>
    <mergeCell ref="D65:N65"/>
    <mergeCell ref="C60:M60"/>
    <mergeCell ref="C64:M64"/>
    <mergeCell ref="C62:M62"/>
    <mergeCell ref="K4:M4"/>
    <mergeCell ref="K5:M5"/>
    <mergeCell ref="C79:M79"/>
    <mergeCell ref="C23:M23"/>
    <mergeCell ref="A7:N7"/>
    <mergeCell ref="C12:M12"/>
    <mergeCell ref="C14:M14"/>
    <mergeCell ref="C17:M17"/>
    <mergeCell ref="C20:M20"/>
    <mergeCell ref="C26:M26"/>
    <mergeCell ref="C166:M166"/>
    <mergeCell ref="C144:M144"/>
    <mergeCell ref="G135:H135"/>
    <mergeCell ref="G136:H136"/>
    <mergeCell ref="C141:M141"/>
    <mergeCell ref="C138:M138"/>
    <mergeCell ref="C163:M163"/>
    <mergeCell ref="C105:M105"/>
    <mergeCell ref="C110:M110"/>
    <mergeCell ref="C133:M133"/>
    <mergeCell ref="C115:M115"/>
    <mergeCell ref="C113:M113"/>
    <mergeCell ref="C107:M107"/>
  </mergeCells>
  <printOptions horizontalCentered="1"/>
  <pageMargins left="0.75" right="0.5" top="0.75" bottom="0.75" header="0.5" footer="0.5"/>
  <pageSetup fitToHeight="4" horizontalDpi="600" verticalDpi="600" orientation="portrait" paperSize="9" scale="96" r:id="rId2"/>
  <rowBreaks count="3" manualBreakCount="3">
    <brk id="47" max="13" man="1"/>
    <brk id="70" max="13" man="1"/>
    <brk id="164"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CWCB group of companies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Chee Wah Corporation Berhad</dc:creator>
  <cp:keywords/>
  <dc:description/>
  <cp:lastModifiedBy>Chee Wah Corporation Berhad</cp:lastModifiedBy>
  <cp:lastPrinted>2006-03-06T08:42:30Z</cp:lastPrinted>
  <dcterms:created xsi:type="dcterms:W3CDTF">1998-01-21T03:55:38Z</dcterms:created>
  <dcterms:modified xsi:type="dcterms:W3CDTF">2006-03-06T08:42:52Z</dcterms:modified>
  <cp:category/>
  <cp:version/>
  <cp:contentType/>
  <cp:contentStatus/>
</cp:coreProperties>
</file>