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tabRatio="936" activeTab="0"/>
  </bookViews>
  <sheets>
    <sheet name="QPL" sheetId="1" r:id="rId1"/>
    <sheet name="QBS" sheetId="2" r:id="rId2"/>
    <sheet name="NOTES" sheetId="3" r:id="rId3"/>
  </sheets>
  <definedNames>
    <definedName name="_xlnm.Print_Area" localSheetId="2">'NOTES'!$A$3:$N$234</definedName>
    <definedName name="_xlnm.Print_Area" localSheetId="1">'QBS'!$B$3:$M$69</definedName>
    <definedName name="_xlnm.Print_Area" localSheetId="0">'QPL'!$A$2:$U$82</definedName>
  </definedNames>
  <calcPr fullCalcOnLoad="1"/>
</workbook>
</file>

<file path=xl/sharedStrings.xml><?xml version="1.0" encoding="utf-8"?>
<sst xmlns="http://schemas.openxmlformats.org/spreadsheetml/2006/main" count="263" uniqueCount="204">
  <si>
    <t>RM</t>
  </si>
  <si>
    <t>Share Capital</t>
  </si>
  <si>
    <t>Retained Profits</t>
  </si>
  <si>
    <t>Taxation</t>
  </si>
  <si>
    <t>INDUSTRONICS BERHAD</t>
  </si>
  <si>
    <t>(Incorporated in Malaysia)</t>
  </si>
  <si>
    <t>Short term borrowings</t>
  </si>
  <si>
    <t>INDUSTRONICS BERHAD (23699-X)</t>
  </si>
  <si>
    <t>QUARTERLY REPORT</t>
  </si>
  <si>
    <t>CONSOLIDATED INCOME STATEMENT</t>
  </si>
  <si>
    <t>INDIVIDUAL QUARTER</t>
  </si>
  <si>
    <t>CUMULATIVE QUARTER</t>
  </si>
  <si>
    <t>CURRENT</t>
  </si>
  <si>
    <t>YEAR</t>
  </si>
  <si>
    <t>QUARTER</t>
  </si>
  <si>
    <t>(a)</t>
  </si>
  <si>
    <t>Turnover</t>
  </si>
  <si>
    <t>(b)</t>
  </si>
  <si>
    <t>Investment income</t>
  </si>
  <si>
    <t>(c)</t>
  </si>
  <si>
    <t>Other income including interest income</t>
  </si>
  <si>
    <t>Interest on borrowings</t>
  </si>
  <si>
    <t>Depreciation and amortisation</t>
  </si>
  <si>
    <t>(d)</t>
  </si>
  <si>
    <t>Exceptional items</t>
  </si>
  <si>
    <t>(e)</t>
  </si>
  <si>
    <t>amortisation and exceptional item but</t>
  </si>
  <si>
    <t>before income tax, minority interests and</t>
  </si>
  <si>
    <t>extraordinary items</t>
  </si>
  <si>
    <t>(f)</t>
  </si>
  <si>
    <t>Share in the results of associated</t>
  </si>
  <si>
    <t>(g)</t>
  </si>
  <si>
    <t>interests and extraordinary items</t>
  </si>
  <si>
    <t>(h)</t>
  </si>
  <si>
    <t>(i)</t>
  </si>
  <si>
    <t>(ii)</t>
  </si>
  <si>
    <t>Less minority interests</t>
  </si>
  <si>
    <t>(j)</t>
  </si>
  <si>
    <t>(k)</t>
  </si>
  <si>
    <t>Extraordinary items</t>
  </si>
  <si>
    <t>(iii)</t>
  </si>
  <si>
    <t>Extraordinary items attributable to</t>
  </si>
  <si>
    <t>members of the company</t>
  </si>
  <si>
    <t>(l)</t>
  </si>
  <si>
    <t>items attributable to members of the</t>
  </si>
  <si>
    <t>company</t>
  </si>
  <si>
    <t>Earnings per share based on 2(j) above after</t>
  </si>
  <si>
    <t>deducting any provision for preference</t>
  </si>
  <si>
    <t>dividends, if any:-</t>
  </si>
  <si>
    <t>CONSOLIDATED BALANCE SHEET</t>
  </si>
  <si>
    <t>AS AT</t>
  </si>
  <si>
    <t>PRECEDING</t>
  </si>
  <si>
    <t>FINANCIAL</t>
  </si>
  <si>
    <t>Fixed Assets</t>
  </si>
  <si>
    <t>Investment in Associated Companies</t>
  </si>
  <si>
    <t>Long Term Investments</t>
  </si>
  <si>
    <t>Intangible Assets</t>
  </si>
  <si>
    <t>Current Assets</t>
  </si>
  <si>
    <t>Trade Debtors</t>
  </si>
  <si>
    <t>Other Debtors, Deposits &amp; Prepayments</t>
  </si>
  <si>
    <t>Amount Owing by Associated Companies</t>
  </si>
  <si>
    <t>Short Term Deposits</t>
  </si>
  <si>
    <t>Cash and Bank Balances</t>
  </si>
  <si>
    <t>Current Liabilities</t>
  </si>
  <si>
    <t>Short Term Borrowings</t>
  </si>
  <si>
    <t>Trade Creditors</t>
  </si>
  <si>
    <t>Other Creditors and Accruals</t>
  </si>
  <si>
    <t>Hire Purchase Creditors</t>
  </si>
  <si>
    <t>Provision for Taxation</t>
  </si>
  <si>
    <t>Amounts Due to Customers</t>
  </si>
  <si>
    <t>Net Current Assets</t>
  </si>
  <si>
    <t>Reserves</t>
  </si>
  <si>
    <t>Capital Reserve</t>
  </si>
  <si>
    <t>Exchange Fluctuation Reserve</t>
  </si>
  <si>
    <t>Shareholders' Funds</t>
  </si>
  <si>
    <t>Minority Interests</t>
  </si>
  <si>
    <t>Long Term Borrowings</t>
  </si>
  <si>
    <t>Deferred Taxation</t>
  </si>
  <si>
    <t>Net tangible assets per share (sen)</t>
  </si>
  <si>
    <t>NOTES</t>
  </si>
  <si>
    <t>1.</t>
  </si>
  <si>
    <t>2.</t>
  </si>
  <si>
    <t>Exceptional Items</t>
  </si>
  <si>
    <t>Individual Current</t>
  </si>
  <si>
    <t>Cumulative Quarter</t>
  </si>
  <si>
    <t>Quarter</t>
  </si>
  <si>
    <t>Current</t>
  </si>
  <si>
    <t>Gain on disposal of quoted investments</t>
  </si>
  <si>
    <t>3.</t>
  </si>
  <si>
    <t>Extraordinary Items</t>
  </si>
  <si>
    <t>4.</t>
  </si>
  <si>
    <t>5.</t>
  </si>
  <si>
    <t>Pre-Acquisition Profits/(Losses)</t>
  </si>
  <si>
    <t>6.</t>
  </si>
  <si>
    <t>7.</t>
  </si>
  <si>
    <t>Purchase/Disposal of Quoted Investments</t>
  </si>
  <si>
    <t>Total Cost of Purchases</t>
  </si>
  <si>
    <t>Total Cost of Disposals</t>
  </si>
  <si>
    <t>Total Gain on Disposals</t>
  </si>
  <si>
    <t>At cost</t>
  </si>
  <si>
    <t>At carrying value/book value</t>
  </si>
  <si>
    <t>At market value</t>
  </si>
  <si>
    <t>8.</t>
  </si>
  <si>
    <t>9.</t>
  </si>
  <si>
    <t>a)</t>
  </si>
  <si>
    <t>b)</t>
  </si>
  <si>
    <t>10.</t>
  </si>
  <si>
    <t>Seasonal or Cyclical Factors</t>
  </si>
  <si>
    <t>The business operations of the Group is generally non-cyclical nor seasonal.</t>
  </si>
  <si>
    <t>11.</t>
  </si>
  <si>
    <t>12.</t>
  </si>
  <si>
    <t>Group Borrowings and Debt Securities</t>
  </si>
  <si>
    <t>Secured</t>
  </si>
  <si>
    <t>Long term loans</t>
  </si>
  <si>
    <t>Portion of long term loans</t>
  </si>
  <si>
    <t>payable within next 12 months</t>
  </si>
  <si>
    <t>Unsecured</t>
  </si>
  <si>
    <t>13.</t>
  </si>
  <si>
    <t>14.</t>
  </si>
  <si>
    <t>15.</t>
  </si>
  <si>
    <t>16.</t>
  </si>
  <si>
    <t>Segmental Reporting</t>
  </si>
  <si>
    <t>Profit before taxation</t>
  </si>
  <si>
    <t>Total assets employed</t>
  </si>
  <si>
    <t>Security, fire alarm</t>
  </si>
  <si>
    <t>systems and M&amp;E</t>
  </si>
  <si>
    <t>Telecommunication</t>
  </si>
  <si>
    <t>and AV/Multimedia</t>
  </si>
  <si>
    <t>Electronic products</t>
  </si>
  <si>
    <t>and microprocessor</t>
  </si>
  <si>
    <t>systems</t>
  </si>
  <si>
    <t>Advertising</t>
  </si>
  <si>
    <t>Fabrication</t>
  </si>
  <si>
    <t>Medical equipment</t>
  </si>
  <si>
    <t>Power electronics and</t>
  </si>
  <si>
    <t>automation system</t>
  </si>
  <si>
    <t>Manufacturing</t>
  </si>
  <si>
    <t>Associated companies</t>
  </si>
  <si>
    <t>17.</t>
  </si>
  <si>
    <t>18.</t>
  </si>
  <si>
    <t>19.</t>
  </si>
  <si>
    <t>20.</t>
  </si>
  <si>
    <t>Profit Forecast</t>
  </si>
  <si>
    <t>21.</t>
  </si>
  <si>
    <t>BY ORDER OF THE BOARD</t>
  </si>
  <si>
    <t>Dr. Lim Jit Chow</t>
  </si>
  <si>
    <t>Managing Director</t>
  </si>
  <si>
    <t>31/12/1999</t>
  </si>
  <si>
    <t>YEAR END</t>
  </si>
  <si>
    <t>AS AT END OF</t>
  </si>
  <si>
    <t>The figures have not been audited.</t>
  </si>
  <si>
    <t>Other Long Term Borrowings</t>
  </si>
  <si>
    <t>Purchases and disposals of quoted securities for the financial period to date:-</t>
  </si>
  <si>
    <t>There were no pre-acquisition profits or losses for the current financial period to date.</t>
  </si>
  <si>
    <t>Balance</t>
  </si>
  <si>
    <t>Stocks &amp; Work-In-Progress</t>
  </si>
  <si>
    <t>Amounts Due from Customers</t>
  </si>
  <si>
    <t>companies</t>
  </si>
  <si>
    <t>*</t>
  </si>
  <si>
    <t>(Audited)</t>
  </si>
  <si>
    <t>(Unaudited)</t>
  </si>
  <si>
    <t>Dividend Payable</t>
  </si>
  <si>
    <t>Not applicable.</t>
  </si>
  <si>
    <t>Profit before taxation, minority</t>
  </si>
  <si>
    <t>Profit after taxation and extraordinary</t>
  </si>
  <si>
    <t>Profit after taxation before</t>
  </si>
  <si>
    <t>deducting minority interests</t>
  </si>
  <si>
    <t>Profit after taxation attributable</t>
  </si>
  <si>
    <t xml:space="preserve"> to members of the company</t>
  </si>
  <si>
    <t>Operating profit before interest on</t>
  </si>
  <si>
    <t>borrowings, depreciation and</t>
  </si>
  <si>
    <t>borrowings, depreciation and amortisation,</t>
  </si>
  <si>
    <t>exceptional items, income tax, minority</t>
  </si>
  <si>
    <t>Operating profit after interest on</t>
  </si>
  <si>
    <t>Share Premium</t>
  </si>
  <si>
    <t>Revaluation Reserve</t>
  </si>
  <si>
    <t>Basic (sen) *</t>
  </si>
  <si>
    <t>22.</t>
  </si>
  <si>
    <t>Approved</t>
  </si>
  <si>
    <t>Amount</t>
  </si>
  <si>
    <t>Utilised</t>
  </si>
  <si>
    <t>Repayment of bank borrowings</t>
  </si>
  <si>
    <t>Estimated expenses</t>
  </si>
  <si>
    <t>Quarterly report on consolidated results for the fourth financial quarter ended 31 December 2000.</t>
  </si>
  <si>
    <t>31/12/2000</t>
  </si>
  <si>
    <t>Total Group Borrowings as at 31 December 2000:-</t>
  </si>
  <si>
    <t>27 February 2001</t>
  </si>
  <si>
    <t>There were no extraordinary items for the current financial year.</t>
  </si>
  <si>
    <t>Working Capital for</t>
  </si>
  <si>
    <t>two infrastructure projects</t>
  </si>
  <si>
    <t>secured</t>
  </si>
  <si>
    <t>research &amp; development</t>
  </si>
  <si>
    <t>(R&amp;D) activities</t>
  </si>
  <si>
    <t>Construction a mobile LED</t>
  </si>
  <si>
    <t>full colour video matrix</t>
  </si>
  <si>
    <t>display board</t>
  </si>
  <si>
    <t>+</t>
  </si>
  <si>
    <t>Investment in quoted securities as at 31 December 2000:-</t>
  </si>
  <si>
    <t>Development Costs</t>
  </si>
  <si>
    <t>Fully diluted (sen) **</t>
  </si>
  <si>
    <t>Fully diluted earnings per share are calculated based on the assumption that the options under the Group's Employees' Share Option Scheme</t>
  </si>
  <si>
    <t>were exercised at the respective date of issue.</t>
  </si>
  <si>
    <t>The basic earnings per share for the current year has been calculated based on MASB 13. The comparative figures for 1999 has been restated</t>
  </si>
  <si>
    <t>after taking into consideration the adjustment factor arising from the bonus and rights issues during the year.</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</si>
</sst>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quot;#,##0_);\(&quot;Q&quot;#,##0\)"/>
    <numFmt numFmtId="173" formatCode="&quot;Q&quot;#,##0_);[Red]\(&quot;Q&quot;#,##0\)"/>
    <numFmt numFmtId="174" formatCode="&quot;Q&quot;#,##0.00_);\(&quot;Q&quot;#,##0.00\)"/>
    <numFmt numFmtId="175" formatCode="&quot;Q&quot;#,##0.00_);[Red]\(&quot;Q&quot;#,##0.00\)"/>
    <numFmt numFmtId="176" formatCode="_(&quot;Q&quot;* #,##0_);_(&quot;Q&quot;* \(#,##0\);_(&quot;Q&quot;* &quot;-&quot;_);_(@_)"/>
    <numFmt numFmtId="177" formatCode="_(&quot;Q&quot;* #,##0.00_);_(&quot;Q&quot;* \(#,##0.00\);_(&quot;Q&quot;* &quot;-&quot;??_);_(@_)"/>
    <numFmt numFmtId="178" formatCode="#,##0.000"/>
    <numFmt numFmtId="179" formatCode="#,##0.0000"/>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_(* #,##0.0_);_(* \(#,##0.0\);_(* &quot;-&quot;_);_(@_)"/>
    <numFmt numFmtId="189" formatCode="_(* #,##0.00_);_(* \(#,##0.00\);_(* &quot;-&quot;_);_(@_)"/>
    <numFmt numFmtId="190" formatCode="#,##0.0"/>
    <numFmt numFmtId="191" formatCode="#,##0.0_);\(#,##0.0\)"/>
    <numFmt numFmtId="192" formatCode="0.00_);\(0.00\)"/>
    <numFmt numFmtId="193" formatCode="_(* #,##0.0_);_(* \(#,##0.0\);_(* &quot;-&quot;??_);_(@_)"/>
    <numFmt numFmtId="194" formatCode="_(* #,##0_);_(* \(#,##0\);_(* &quot;-&quot;??_);_(@_)"/>
    <numFmt numFmtId="195" formatCode="_(* #,##0.000_);_(* \(#,##0.000\);_(* &quot;-&quot;_);_(@_)"/>
    <numFmt numFmtId="196" formatCode="_(* #,##0.0000_);_(* \(#,##0.0000\);_(* &quot;-&quot;_);_(@_)"/>
    <numFmt numFmtId="197" formatCode="_(* #,##0.000_);_(* \(#,##0.000\);_(* &quot;-&quot;??_);_(@_)"/>
    <numFmt numFmtId="198" formatCode="_(* #,##0.0000_);_(* \(#,##0.0000\);_(* &quot;-&quot;??_);_(@_)"/>
    <numFmt numFmtId="199" formatCode="_(&quot;RM&quot;* #,##0.00_);_(&quot;RM&quot;* \(#,##0.00\);_(&quot;RM&quot;* &quot;-&quot;??_);_(@_)"/>
    <numFmt numFmtId="200" formatCode="_(&quot;RM&quot;* #,##0_);_(&quot;RM&quot;* \(#,##0\);_(&quot;RM&quot;* &quot;-&quot;_);_(@_)"/>
    <numFmt numFmtId="201" formatCode="&quot;Yes&quot;;&quot;Yes&quot;;&quot;No&quot;"/>
    <numFmt numFmtId="202" formatCode="&quot;True&quot;;&quot;True&quot;;&quot;False&quot;"/>
    <numFmt numFmtId="203" formatCode="&quot;On&quot;;&quot;On&quot;;&quot;Off&quot;"/>
    <numFmt numFmtId="204" formatCode="_(* #,##0.00000_);_(* \(#,##0.00000\);_(* &quot;-&quot;??_);_(@_)"/>
    <numFmt numFmtId="205" formatCode="#,##0.000_);\(#,##0.000\)"/>
    <numFmt numFmtId="206" formatCode="#,##0.0000_);\(#,##0.0000\)"/>
  </numFmts>
  <fonts count="12">
    <font>
      <sz val="12"/>
      <name val="Arial"/>
      <family val="0"/>
    </font>
    <font>
      <b/>
      <sz val="12"/>
      <color indexed="8"/>
      <name val="Arial"/>
      <family val="0"/>
    </font>
    <font>
      <i/>
      <sz val="10"/>
      <name val="Arial"/>
      <family val="0"/>
    </font>
    <font>
      <b/>
      <i/>
      <sz val="10"/>
      <name val="Arial"/>
      <family val="0"/>
    </font>
    <font>
      <b/>
      <sz val="12"/>
      <name val="Arial"/>
      <family val="0"/>
    </font>
    <font>
      <b/>
      <sz val="10"/>
      <name val="Arial"/>
      <family val="0"/>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s>
  <fills count="3">
    <fill>
      <patternFill/>
    </fill>
    <fill>
      <patternFill patternType="gray125"/>
    </fill>
    <fill>
      <patternFill patternType="solid">
        <fgColor indexed="9"/>
        <bgColor indexed="64"/>
      </patternFill>
    </fill>
  </fills>
  <borders count="24">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24">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10" fillId="0" borderId="0">
      <alignment/>
      <protection/>
    </xf>
    <xf numFmtId="9" fontId="8" fillId="0" borderId="0" applyFont="0" applyFill="0" applyBorder="0" applyAlignment="0" applyProtection="0"/>
  </cellStyleXfs>
  <cellXfs count="90">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41" fontId="0" fillId="2" borderId="0" xfId="0" applyNumberFormat="1" applyAlignment="1">
      <alignment horizontal="center"/>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3" fontId="0" fillId="2" borderId="0" xfId="0" applyNumberFormat="1" applyAlignment="1">
      <alignment/>
    </xf>
    <xf numFmtId="0" fontId="0" fillId="2" borderId="0" xfId="0" applyNumberFormat="1" applyAlignment="1">
      <alignment horizontal="left"/>
    </xf>
    <xf numFmtId="41" fontId="0" fillId="2" borderId="0" xfId="0" applyNumberFormat="1" applyAlignment="1">
      <alignment/>
    </xf>
    <xf numFmtId="0" fontId="0" fillId="2" borderId="2" xfId="0" applyNumberFormat="1" applyBorder="1" applyAlignment="1" quotePrefix="1">
      <alignment horizontal="center"/>
    </xf>
    <xf numFmtId="3" fontId="0" fillId="2" borderId="0" xfId="0" applyNumberFormat="1" applyBorder="1" applyAlignment="1">
      <alignment/>
    </xf>
    <xf numFmtId="41" fontId="0" fillId="2" borderId="3" xfId="0" applyNumberFormat="1" applyBorder="1" applyAlignment="1">
      <alignment/>
    </xf>
    <xf numFmtId="0" fontId="0" fillId="2" borderId="0" xfId="0" applyAlignment="1">
      <alignment/>
    </xf>
    <xf numFmtId="3" fontId="0" fillId="2" borderId="4" xfId="0" applyNumberFormat="1" applyBorder="1"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4"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4" fontId="0" fillId="2" borderId="0" xfId="0" applyNumberFormat="1" applyAlignment="1">
      <alignment/>
    </xf>
    <xf numFmtId="41" fontId="0" fillId="2" borderId="5" xfId="0" applyNumberFormat="1" applyBorder="1" applyAlignment="1">
      <alignment/>
    </xf>
    <xf numFmtId="41" fontId="0" fillId="2" borderId="6" xfId="0" applyNumberFormat="1" applyBorder="1" applyAlignment="1">
      <alignment/>
    </xf>
    <xf numFmtId="189" fontId="0" fillId="2" borderId="0" xfId="0" applyNumberFormat="1" applyBorder="1" applyAlignment="1">
      <alignment/>
    </xf>
    <xf numFmtId="0" fontId="0" fillId="2" borderId="7" xfId="0" applyNumberFormat="1" applyBorder="1" applyAlignment="1">
      <alignment/>
    </xf>
    <xf numFmtId="0" fontId="0" fillId="2" borderId="0" xfId="0" applyBorder="1" applyAlignment="1">
      <alignment/>
    </xf>
    <xf numFmtId="41" fontId="0" fillId="2" borderId="8" xfId="0" applyNumberFormat="1" applyBorder="1" applyAlignment="1">
      <alignment/>
    </xf>
    <xf numFmtId="41" fontId="0" fillId="2" borderId="9" xfId="0" applyNumberFormat="1" applyBorder="1" applyAlignment="1">
      <alignment/>
    </xf>
    <xf numFmtId="41" fontId="0" fillId="2" borderId="7" xfId="0" applyNumberFormat="1" applyBorder="1" applyAlignment="1">
      <alignment/>
    </xf>
    <xf numFmtId="0" fontId="0" fillId="2" borderId="10" xfId="0" applyNumberFormat="1" applyBorder="1" applyAlignment="1">
      <alignment/>
    </xf>
    <xf numFmtId="0" fontId="0" fillId="2" borderId="11" xfId="0" applyNumberFormat="1" applyBorder="1" applyAlignment="1">
      <alignment/>
    </xf>
    <xf numFmtId="0" fontId="0" fillId="2" borderId="12" xfId="0" applyNumberFormat="1" applyBorder="1" applyAlignment="1">
      <alignment/>
    </xf>
    <xf numFmtId="0" fontId="0" fillId="2" borderId="13" xfId="0" applyNumberFormat="1" applyBorder="1" applyAlignment="1">
      <alignment/>
    </xf>
    <xf numFmtId="0" fontId="4" fillId="2" borderId="0" xfId="0" applyNumberFormat="1" applyFont="1" applyBorder="1" applyAlignment="1">
      <alignment/>
    </xf>
    <xf numFmtId="0" fontId="0" fillId="2" borderId="14" xfId="0" applyNumberFormat="1" applyBorder="1" applyAlignment="1">
      <alignment/>
    </xf>
    <xf numFmtId="0" fontId="0" fillId="2" borderId="0" xfId="0" applyNumberFormat="1" applyFont="1" applyBorder="1" applyAlignment="1">
      <alignment/>
    </xf>
    <xf numFmtId="0" fontId="5" fillId="2" borderId="0" xfId="0" applyFont="1" applyBorder="1" applyAlignment="1">
      <alignment/>
    </xf>
    <xf numFmtId="0" fontId="0" fillId="2" borderId="14" xfId="0" applyBorder="1" applyAlignment="1">
      <alignment/>
    </xf>
    <xf numFmtId="0" fontId="0" fillId="2" borderId="14" xfId="0" applyBorder="1" applyAlignment="1">
      <alignment/>
    </xf>
    <xf numFmtId="41" fontId="0" fillId="2" borderId="14" xfId="0" applyNumberFormat="1" applyBorder="1" applyAlignment="1">
      <alignment/>
    </xf>
    <xf numFmtId="0" fontId="0" fillId="2" borderId="15" xfId="0" applyNumberFormat="1" applyBorder="1" applyAlignment="1">
      <alignment/>
    </xf>
    <xf numFmtId="0" fontId="0" fillId="2" borderId="16" xfId="0" applyNumberFormat="1" applyBorder="1" applyAlignment="1">
      <alignment/>
    </xf>
    <xf numFmtId="0" fontId="0" fillId="2" borderId="16" xfId="0" applyBorder="1" applyAlignment="1">
      <alignment/>
    </xf>
    <xf numFmtId="41" fontId="0" fillId="2" borderId="16" xfId="0" applyNumberFormat="1" applyBorder="1" applyAlignment="1">
      <alignment/>
    </xf>
    <xf numFmtId="41" fontId="0" fillId="2" borderId="17" xfId="0" applyNumberFormat="1" applyBorder="1" applyAlignment="1">
      <alignment/>
    </xf>
    <xf numFmtId="41" fontId="0" fillId="2" borderId="0" xfId="0" applyNumberFormat="1" applyBorder="1" applyAlignment="1" quotePrefix="1">
      <alignment horizontal="center"/>
    </xf>
    <xf numFmtId="41" fontId="0" fillId="2" borderId="1" xfId="0" applyNumberFormat="1" applyBorder="1" applyAlignment="1" quotePrefix="1">
      <alignment horizontal="center"/>
    </xf>
    <xf numFmtId="41" fontId="0" fillId="2" borderId="18" xfId="0" applyNumberFormat="1" applyBorder="1" applyAlignment="1" quotePrefix="1">
      <alignment horizontal="center"/>
    </xf>
    <xf numFmtId="41" fontId="0" fillId="2" borderId="5" xfId="0" applyNumberFormat="1" applyBorder="1" applyAlignment="1" quotePrefix="1">
      <alignment horizontal="center"/>
    </xf>
    <xf numFmtId="0" fontId="4" fillId="2" borderId="0" xfId="0" applyNumberFormat="1" applyFont="1" applyAlignment="1">
      <alignment/>
    </xf>
    <xf numFmtId="0" fontId="0" fillId="2" borderId="0" xfId="0" applyNumberFormat="1" applyAlignment="1">
      <alignment vertical="top" wrapText="1"/>
    </xf>
    <xf numFmtId="0" fontId="0" fillId="2" borderId="0" xfId="0" applyNumberFormat="1" applyFont="1" applyAlignment="1">
      <alignment horizontal="left" vertical="top" wrapText="1"/>
    </xf>
    <xf numFmtId="41" fontId="0" fillId="2" borderId="0" xfId="0" applyNumberFormat="1" applyBorder="1" applyAlignment="1" quotePrefix="1">
      <alignment/>
    </xf>
    <xf numFmtId="41" fontId="0" fillId="2" borderId="19" xfId="0" applyNumberFormat="1" applyBorder="1" applyAlignment="1" quotePrefix="1">
      <alignment horizontal="center"/>
    </xf>
    <xf numFmtId="41" fontId="0" fillId="2" borderId="0" xfId="0" applyNumberFormat="1" applyBorder="1" applyAlignment="1">
      <alignment/>
    </xf>
    <xf numFmtId="0" fontId="4" fillId="2" borderId="0" xfId="0" applyFont="1" applyBorder="1" applyAlignment="1">
      <alignment horizontal="right"/>
    </xf>
    <xf numFmtId="41" fontId="0" fillId="2" borderId="20" xfId="0" applyNumberFormat="1" applyBorder="1" applyAlignment="1">
      <alignmen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1" applyFont="1">
      <alignment/>
      <protection/>
    </xf>
    <xf numFmtId="0" fontId="0" fillId="0" borderId="0" xfId="21" applyFont="1" applyBorder="1">
      <alignment/>
      <protection/>
    </xf>
    <xf numFmtId="0" fontId="9" fillId="0" borderId="0" xfId="21" applyFont="1">
      <alignment/>
      <protection/>
    </xf>
    <xf numFmtId="3" fontId="9" fillId="0" borderId="0" xfId="21" applyNumberFormat="1" applyFont="1">
      <alignment/>
      <protection/>
    </xf>
    <xf numFmtId="0" fontId="11" fillId="0" borderId="0" xfId="22" applyFont="1">
      <alignment/>
      <protection/>
    </xf>
    <xf numFmtId="0" fontId="0" fillId="2" borderId="21" xfId="0" applyNumberFormat="1" applyBorder="1" applyAlignment="1">
      <alignment horizontal="center"/>
    </xf>
    <xf numFmtId="41" fontId="0" fillId="2" borderId="22" xfId="0" applyNumberFormat="1" applyBorder="1" applyAlignment="1">
      <alignment/>
    </xf>
    <xf numFmtId="0" fontId="0" fillId="2" borderId="21" xfId="0" applyNumberFormat="1" applyBorder="1" applyAlignment="1" quotePrefix="1">
      <alignment horizontal="center"/>
    </xf>
    <xf numFmtId="41" fontId="0" fillId="2" borderId="0" xfId="0" applyNumberFormat="1" applyAlignment="1" quotePrefix="1">
      <alignment horizontal="right"/>
    </xf>
    <xf numFmtId="41" fontId="0" fillId="2" borderId="23" xfId="0" applyNumberFormat="1" applyBorder="1" applyAlignment="1">
      <alignment/>
    </xf>
    <xf numFmtId="41" fontId="0" fillId="2" borderId="21" xfId="0" applyNumberFormat="1" applyBorder="1" applyAlignment="1">
      <alignment/>
    </xf>
    <xf numFmtId="41" fontId="0" fillId="2" borderId="23" xfId="0" applyNumberFormat="1" applyBorder="1" applyAlignment="1">
      <alignment/>
    </xf>
    <xf numFmtId="41" fontId="0" fillId="2" borderId="3" xfId="0" applyNumberFormat="1" applyBorder="1" applyAlignment="1">
      <alignment/>
    </xf>
    <xf numFmtId="43" fontId="0" fillId="2" borderId="0" xfId="0" applyNumberFormat="1" applyBorder="1" applyAlignment="1">
      <alignment/>
    </xf>
    <xf numFmtId="41" fontId="11" fillId="0" borderId="0" xfId="16" applyFont="1" applyAlignment="1">
      <alignment/>
    </xf>
    <xf numFmtId="41" fontId="11" fillId="0" borderId="0" xfId="16" applyFont="1" applyAlignment="1">
      <alignment horizontal="left"/>
    </xf>
    <xf numFmtId="41" fontId="11" fillId="0" borderId="0" xfId="16" applyFont="1" applyAlignment="1">
      <alignment horizontal="center"/>
    </xf>
    <xf numFmtId="41" fontId="0" fillId="0" borderId="0" xfId="16" applyFont="1" applyAlignment="1">
      <alignment/>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0" fillId="2" borderId="0" xfId="0" applyNumberFormat="1" applyAlignment="1">
      <alignment wrapText="1"/>
    </xf>
    <xf numFmtId="0" fontId="0" fillId="2" borderId="0" xfId="0" applyNumberFormat="1" applyAlignment="1">
      <alignment vertical="top" wrapText="1"/>
    </xf>
    <xf numFmtId="0" fontId="0" fillId="2" borderId="0" xfId="0" applyNumberFormat="1" applyFont="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QPL" xfId="21"/>
    <cellStyle name="Normal_QPL_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xdr:row>
      <xdr:rowOff>19050</xdr:rowOff>
    </xdr:from>
    <xdr:ext cx="7267575" cy="838200"/>
    <xdr:sp>
      <xdr:nvSpPr>
        <xdr:cNvPr id="1" name="TextBox 1"/>
        <xdr:cNvSpPr txBox="1">
          <a:spLocks noChangeArrowheads="1"/>
        </xdr:cNvSpPr>
      </xdr:nvSpPr>
      <xdr:spPr>
        <a:xfrm>
          <a:off x="647700" y="1562100"/>
          <a:ext cx="7267575" cy="8382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Accounting Policies</a:t>
          </a:r>
          <a:r>
            <a:rPr lang="en-US" cap="none" sz="1200" b="0" i="0" u="none" baseline="0">
              <a:latin typeface="Arial"/>
              <a:ea typeface="Arial"/>
              <a:cs typeface="Arial"/>
            </a:rPr>
            <a:t>
The accounts of the Group are prepared using the same accounting policies, method of computation and basis of consolidation as those used in the preparation of the most recent annual financial statements.</a:t>
          </a:r>
        </a:p>
      </xdr:txBody>
    </xdr:sp>
    <xdr:clientData/>
  </xdr:oneCellAnchor>
  <xdr:oneCellAnchor>
    <xdr:from>
      <xdr:col>12</xdr:col>
      <xdr:colOff>0</xdr:colOff>
      <xdr:row>13</xdr:row>
      <xdr:rowOff>0</xdr:rowOff>
    </xdr:from>
    <xdr:ext cx="123825" cy="247650"/>
    <xdr:sp>
      <xdr:nvSpPr>
        <xdr:cNvPr id="2" name="TextBox 3"/>
        <xdr:cNvSpPr txBox="1">
          <a:spLocks noChangeArrowheads="1"/>
        </xdr:cNvSpPr>
      </xdr:nvSpPr>
      <xdr:spPr>
        <a:xfrm>
          <a:off x="7458075" y="2495550"/>
          <a:ext cx="1238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161925</xdr:colOff>
      <xdr:row>15</xdr:row>
      <xdr:rowOff>66675</xdr:rowOff>
    </xdr:from>
    <xdr:ext cx="123825" cy="247650"/>
    <xdr:sp>
      <xdr:nvSpPr>
        <xdr:cNvPr id="3" name="TextBox 4"/>
        <xdr:cNvSpPr txBox="1">
          <a:spLocks noChangeArrowheads="1"/>
        </xdr:cNvSpPr>
      </xdr:nvSpPr>
      <xdr:spPr>
        <a:xfrm>
          <a:off x="6667500" y="2952750"/>
          <a:ext cx="1238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25</xdr:row>
      <xdr:rowOff>0</xdr:rowOff>
    </xdr:from>
    <xdr:to>
      <xdr:col>13</xdr:col>
      <xdr:colOff>47625</xdr:colOff>
      <xdr:row>29</xdr:row>
      <xdr:rowOff>19050</xdr:rowOff>
    </xdr:to>
    <xdr:sp>
      <xdr:nvSpPr>
        <xdr:cNvPr id="4" name="TextBox 10"/>
        <xdr:cNvSpPr txBox="1">
          <a:spLocks noChangeArrowheads="1"/>
        </xdr:cNvSpPr>
      </xdr:nvSpPr>
      <xdr:spPr>
        <a:xfrm>
          <a:off x="647700" y="4800600"/>
          <a:ext cx="7877175" cy="7810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Taxation</a:t>
          </a:r>
          <a:r>
            <a:rPr lang="en-US" cap="none" sz="1200" b="0" i="0" u="none" baseline="0">
              <a:latin typeface="Arial"/>
              <a:ea typeface="Arial"/>
              <a:cs typeface="Arial"/>
            </a:rPr>
            <a:t>
The tax figures for the year ended 31 December 2000 do not include any deferred tax and/or any adjustments in respect of prior years. </a:t>
          </a:r>
        </a:p>
      </xdr:txBody>
    </xdr:sp>
    <xdr:clientData/>
  </xdr:twoCellAnchor>
  <xdr:twoCellAnchor>
    <xdr:from>
      <xdr:col>2</xdr:col>
      <xdr:colOff>66675</xdr:colOff>
      <xdr:row>57</xdr:row>
      <xdr:rowOff>0</xdr:rowOff>
    </xdr:from>
    <xdr:to>
      <xdr:col>12</xdr:col>
      <xdr:colOff>771525</xdr:colOff>
      <xdr:row>61</xdr:row>
      <xdr:rowOff>180975</xdr:rowOff>
    </xdr:to>
    <xdr:sp>
      <xdr:nvSpPr>
        <xdr:cNvPr id="5" name="TextBox 11"/>
        <xdr:cNvSpPr txBox="1">
          <a:spLocks noChangeArrowheads="1"/>
        </xdr:cNvSpPr>
      </xdr:nvSpPr>
      <xdr:spPr>
        <a:xfrm>
          <a:off x="714375" y="10915650"/>
          <a:ext cx="7515225" cy="9429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 acquisition of subsidiaries and long term investment, restructuring and discontinuing operations.</a:t>
          </a:r>
        </a:p>
      </xdr:txBody>
    </xdr:sp>
    <xdr:clientData/>
  </xdr:twoCellAnchor>
  <xdr:twoCellAnchor>
    <xdr:from>
      <xdr:col>2</xdr:col>
      <xdr:colOff>19050</xdr:colOff>
      <xdr:row>71</xdr:row>
      <xdr:rowOff>0</xdr:rowOff>
    </xdr:from>
    <xdr:to>
      <xdr:col>13</xdr:col>
      <xdr:colOff>66675</xdr:colOff>
      <xdr:row>74</xdr:row>
      <xdr:rowOff>66675</xdr:rowOff>
    </xdr:to>
    <xdr:sp>
      <xdr:nvSpPr>
        <xdr:cNvPr id="6" name="TextBox 12"/>
        <xdr:cNvSpPr txBox="1">
          <a:spLocks noChangeArrowheads="1"/>
        </xdr:cNvSpPr>
      </xdr:nvSpPr>
      <xdr:spPr>
        <a:xfrm>
          <a:off x="666750" y="13582650"/>
          <a:ext cx="7877175" cy="6381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There were no corporate proposals announced but not completed at the date of this report.
</a:t>
          </a:r>
        </a:p>
      </xdr:txBody>
    </xdr:sp>
    <xdr:clientData/>
  </xdr:twoCellAnchor>
  <xdr:twoCellAnchor>
    <xdr:from>
      <xdr:col>2</xdr:col>
      <xdr:colOff>28575</xdr:colOff>
      <xdr:row>163</xdr:row>
      <xdr:rowOff>0</xdr:rowOff>
    </xdr:from>
    <xdr:to>
      <xdr:col>12</xdr:col>
      <xdr:colOff>1009650</xdr:colOff>
      <xdr:row>168</xdr:row>
      <xdr:rowOff>0</xdr:rowOff>
    </xdr:to>
    <xdr:sp>
      <xdr:nvSpPr>
        <xdr:cNvPr id="7" name="TextBox 13"/>
        <xdr:cNvSpPr txBox="1">
          <a:spLocks noChangeArrowheads="1"/>
        </xdr:cNvSpPr>
      </xdr:nvSpPr>
      <xdr:spPr>
        <a:xfrm>
          <a:off x="676275" y="31232475"/>
          <a:ext cx="7791450" cy="952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31 December 2000, the Group recorded a turnover of RM89.103 million as compared to the RM105.682 million achieved for the previous corresponding period, whilst the Group's pre-tax profit posted a decline of 16% to RM12.223 million. The decrease in profit was mainly due to reduced turnover over the period.
</a:t>
          </a:r>
        </a:p>
      </xdr:txBody>
    </xdr:sp>
    <xdr:clientData/>
  </xdr:twoCellAnchor>
  <xdr:twoCellAnchor>
    <xdr:from>
      <xdr:col>2</xdr:col>
      <xdr:colOff>28575</xdr:colOff>
      <xdr:row>169</xdr:row>
      <xdr:rowOff>0</xdr:rowOff>
    </xdr:from>
    <xdr:to>
      <xdr:col>12</xdr:col>
      <xdr:colOff>933450</xdr:colOff>
      <xdr:row>173</xdr:row>
      <xdr:rowOff>66675</xdr:rowOff>
    </xdr:to>
    <xdr:sp>
      <xdr:nvSpPr>
        <xdr:cNvPr id="8" name="TextBox 14"/>
        <xdr:cNvSpPr txBox="1">
          <a:spLocks noChangeArrowheads="1"/>
        </xdr:cNvSpPr>
      </xdr:nvSpPr>
      <xdr:spPr>
        <a:xfrm>
          <a:off x="676275" y="32375475"/>
          <a:ext cx="7715250" cy="828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Barring any unforeseen circumstances, the Board expects the Group to perform satisfactorily for the financial year ending 31 December 2001.</a:t>
          </a:r>
        </a:p>
      </xdr:txBody>
    </xdr:sp>
    <xdr:clientData/>
  </xdr:twoCellAnchor>
  <xdr:twoCellAnchor>
    <xdr:from>
      <xdr:col>2</xdr:col>
      <xdr:colOff>28575</xdr:colOff>
      <xdr:row>157</xdr:row>
      <xdr:rowOff>0</xdr:rowOff>
    </xdr:from>
    <xdr:to>
      <xdr:col>12</xdr:col>
      <xdr:colOff>933450</xdr:colOff>
      <xdr:row>162</xdr:row>
      <xdr:rowOff>123825</xdr:rowOff>
    </xdr:to>
    <xdr:sp>
      <xdr:nvSpPr>
        <xdr:cNvPr id="9" name="TextBox 15"/>
        <xdr:cNvSpPr txBox="1">
          <a:spLocks noChangeArrowheads="1"/>
        </xdr:cNvSpPr>
      </xdr:nvSpPr>
      <xdr:spPr>
        <a:xfrm>
          <a:off x="676275" y="30089475"/>
          <a:ext cx="7715250" cy="10763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Materials Changes in the Quarterly Results compared to the Results of the Preceding Quarter</a:t>
          </a:r>
          <a:r>
            <a:rPr lang="en-US" cap="none" sz="1200" b="0" i="0" u="none" baseline="0">
              <a:latin typeface="Arial"/>
              <a:ea typeface="Arial"/>
              <a:cs typeface="Arial"/>
            </a:rPr>
            <a:t>
The Group recorded a pre-tax profit of RM8.099 million for the quarter under review as compared to a pre-tax profit of RM1.974 million in the preceding quarter. The increase is mainly due to the significantly higher billing for job completion in the fourth quarter.</a:t>
          </a:r>
        </a:p>
      </xdr:txBody>
    </xdr:sp>
    <xdr:clientData/>
  </xdr:twoCellAnchor>
  <xdr:twoCellAnchor>
    <xdr:from>
      <xdr:col>2</xdr:col>
      <xdr:colOff>19050</xdr:colOff>
      <xdr:row>126</xdr:row>
      <xdr:rowOff>0</xdr:rowOff>
    </xdr:from>
    <xdr:to>
      <xdr:col>13</xdr:col>
      <xdr:colOff>285750</xdr:colOff>
      <xdr:row>129</xdr:row>
      <xdr:rowOff>114300</xdr:rowOff>
    </xdr:to>
    <xdr:sp>
      <xdr:nvSpPr>
        <xdr:cNvPr id="10" name="TextBox 16"/>
        <xdr:cNvSpPr txBox="1">
          <a:spLocks noChangeArrowheads="1"/>
        </xdr:cNvSpPr>
      </xdr:nvSpPr>
      <xdr:spPr>
        <a:xfrm>
          <a:off x="666750" y="24155400"/>
          <a:ext cx="8096250" cy="6858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Materials Litigation</a:t>
          </a:r>
          <a:r>
            <a:rPr lang="en-US" cap="none" sz="1200" b="0" i="0" u="none" baseline="0">
              <a:latin typeface="Arial"/>
              <a:ea typeface="Arial"/>
              <a:cs typeface="Arial"/>
            </a:rPr>
            <a:t>
There are no pending materials litigations taken against or by the Group as at 21 February 2001 which is not earlier than 7 days from the date of issue of this quarterly report.</a:t>
          </a:r>
        </a:p>
      </xdr:txBody>
    </xdr:sp>
    <xdr:clientData/>
  </xdr:twoCellAnchor>
  <xdr:twoCellAnchor>
    <xdr:from>
      <xdr:col>2</xdr:col>
      <xdr:colOff>19050</xdr:colOff>
      <xdr:row>79</xdr:row>
      <xdr:rowOff>0</xdr:rowOff>
    </xdr:from>
    <xdr:to>
      <xdr:col>13</xdr:col>
      <xdr:colOff>133350</xdr:colOff>
      <xdr:row>90</xdr:row>
      <xdr:rowOff>19050</xdr:rowOff>
    </xdr:to>
    <xdr:sp>
      <xdr:nvSpPr>
        <xdr:cNvPr id="11" name="TextBox 17"/>
        <xdr:cNvSpPr txBox="1">
          <a:spLocks noChangeArrowheads="1"/>
        </xdr:cNvSpPr>
      </xdr:nvSpPr>
      <xdr:spPr>
        <a:xfrm>
          <a:off x="666750" y="15116175"/>
          <a:ext cx="7943850" cy="21145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except for:
(i)  the issuance of 7,200,000 ordinary shares of RM1.00 each pursuant to the Bonus Issue on the basis of two(2) new ordinary shares for every five(5) existing shares held;
(ii) the issuance of 10,800,000 ordinary shares of RM1.00 each pursuant to the Rights Issue on the basis of three(3) new ordinary shares for every five(5) existing shares held;
(iii) the 3,399,000 options granted to eligible employees under the Industronics Berhad Employees' Share Option Scheme (ESOS) to subscribe for up to 3,399,000 new ordinary shares of RM1.00 each at the option prices of RM3.262 and RM3.645 per share.</a:t>
          </a:r>
        </a:p>
      </xdr:txBody>
    </xdr:sp>
    <xdr:clientData/>
  </xdr:twoCellAnchor>
  <xdr:twoCellAnchor>
    <xdr:from>
      <xdr:col>2</xdr:col>
      <xdr:colOff>28575</xdr:colOff>
      <xdr:row>114</xdr:row>
      <xdr:rowOff>0</xdr:rowOff>
    </xdr:from>
    <xdr:to>
      <xdr:col>13</xdr:col>
      <xdr:colOff>19050</xdr:colOff>
      <xdr:row>120</xdr:row>
      <xdr:rowOff>0</xdr:rowOff>
    </xdr:to>
    <xdr:sp>
      <xdr:nvSpPr>
        <xdr:cNvPr id="12" name="TextBox 18"/>
        <xdr:cNvSpPr txBox="1">
          <a:spLocks noChangeArrowheads="1"/>
        </xdr:cNvSpPr>
      </xdr:nvSpPr>
      <xdr:spPr>
        <a:xfrm>
          <a:off x="676275" y="21869400"/>
          <a:ext cx="7820025" cy="1143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RM30,029,000 of which RM10,780,645 has been utilised as at 21 February 2001, the latest practicable date which shall not be earlier than 7 days from the date of issue of the quarterly report.</a:t>
          </a:r>
        </a:p>
      </xdr:txBody>
    </xdr:sp>
    <xdr:clientData/>
  </xdr:twoCellAnchor>
  <xdr:twoCellAnchor>
    <xdr:from>
      <xdr:col>2</xdr:col>
      <xdr:colOff>19050</xdr:colOff>
      <xdr:row>121</xdr:row>
      <xdr:rowOff>0</xdr:rowOff>
    </xdr:from>
    <xdr:to>
      <xdr:col>13</xdr:col>
      <xdr:colOff>57150</xdr:colOff>
      <xdr:row>125</xdr:row>
      <xdr:rowOff>76200</xdr:rowOff>
    </xdr:to>
    <xdr:sp>
      <xdr:nvSpPr>
        <xdr:cNvPr id="13" name="TextBox 19"/>
        <xdr:cNvSpPr txBox="1">
          <a:spLocks noChangeArrowheads="1"/>
        </xdr:cNvSpPr>
      </xdr:nvSpPr>
      <xdr:spPr>
        <a:xfrm>
          <a:off x="666750" y="23202900"/>
          <a:ext cx="7867650" cy="8382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21 February 2001, the latest practicable date which shall not be earlier than 7 days from the date of issue of the quarterly report.</a:t>
          </a:r>
        </a:p>
      </xdr:txBody>
    </xdr:sp>
    <xdr:clientData/>
  </xdr:twoCellAnchor>
  <xdr:twoCellAnchor>
    <xdr:from>
      <xdr:col>1</xdr:col>
      <xdr:colOff>257175</xdr:colOff>
      <xdr:row>35</xdr:row>
      <xdr:rowOff>19050</xdr:rowOff>
    </xdr:from>
    <xdr:to>
      <xdr:col>13</xdr:col>
      <xdr:colOff>142875</xdr:colOff>
      <xdr:row>38</xdr:row>
      <xdr:rowOff>76200</xdr:rowOff>
    </xdr:to>
    <xdr:sp>
      <xdr:nvSpPr>
        <xdr:cNvPr id="14" name="TextBox 21"/>
        <xdr:cNvSpPr txBox="1">
          <a:spLocks noChangeArrowheads="1"/>
        </xdr:cNvSpPr>
      </xdr:nvSpPr>
      <xdr:spPr>
        <a:xfrm>
          <a:off x="638175" y="6734175"/>
          <a:ext cx="7981950" cy="6286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Investments and/or Properties</a:t>
          </a:r>
          <a:r>
            <a:rPr lang="en-US" cap="none" sz="1200" b="0" i="0" u="none" baseline="0">
              <a:latin typeface="Arial"/>
              <a:ea typeface="Arial"/>
              <a:cs typeface="Arial"/>
            </a:rPr>
            <a:t>
There were no sales of investment and/or properties for the current financial period to date except as mentioned in note 2 and 7.</a:t>
          </a:r>
        </a:p>
      </xdr:txBody>
    </xdr:sp>
    <xdr:clientData/>
  </xdr:twoCellAnchor>
  <xdr:twoCellAnchor>
    <xdr:from>
      <xdr:col>2</xdr:col>
      <xdr:colOff>28575</xdr:colOff>
      <xdr:row>184</xdr:row>
      <xdr:rowOff>0</xdr:rowOff>
    </xdr:from>
    <xdr:to>
      <xdr:col>12</xdr:col>
      <xdr:colOff>933450</xdr:colOff>
      <xdr:row>188</xdr:row>
      <xdr:rowOff>28575</xdr:rowOff>
    </xdr:to>
    <xdr:sp>
      <xdr:nvSpPr>
        <xdr:cNvPr id="15" name="TextBox 26"/>
        <xdr:cNvSpPr txBox="1">
          <a:spLocks noChangeArrowheads="1"/>
        </xdr:cNvSpPr>
      </xdr:nvSpPr>
      <xdr:spPr>
        <a:xfrm>
          <a:off x="676275" y="35242500"/>
          <a:ext cx="7715250" cy="7905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31 December 2000  were as follows:-
</a:t>
          </a:r>
        </a:p>
      </xdr:txBody>
    </xdr:sp>
    <xdr:clientData/>
  </xdr:twoCellAnchor>
  <xdr:twoCellAnchor>
    <xdr:from>
      <xdr:col>3</xdr:col>
      <xdr:colOff>19050</xdr:colOff>
      <xdr:row>208</xdr:row>
      <xdr:rowOff>19050</xdr:rowOff>
    </xdr:from>
    <xdr:to>
      <xdr:col>12</xdr:col>
      <xdr:colOff>1009650</xdr:colOff>
      <xdr:row>212</xdr:row>
      <xdr:rowOff>123825</xdr:rowOff>
    </xdr:to>
    <xdr:sp>
      <xdr:nvSpPr>
        <xdr:cNvPr id="16" name="TextBox 27"/>
        <xdr:cNvSpPr txBox="1">
          <a:spLocks noChangeArrowheads="1"/>
        </xdr:cNvSpPr>
      </xdr:nvSpPr>
      <xdr:spPr>
        <a:xfrm>
          <a:off x="895350" y="39833550"/>
          <a:ext cx="7572375" cy="8667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213</xdr:row>
      <xdr:rowOff>142875</xdr:rowOff>
    </xdr:from>
    <xdr:to>
      <xdr:col>12</xdr:col>
      <xdr:colOff>923925</xdr:colOff>
      <xdr:row>217</xdr:row>
      <xdr:rowOff>57150</xdr:rowOff>
    </xdr:to>
    <xdr:sp>
      <xdr:nvSpPr>
        <xdr:cNvPr id="17" name="TextBox 28"/>
        <xdr:cNvSpPr txBox="1">
          <a:spLocks noChangeArrowheads="1"/>
        </xdr:cNvSpPr>
      </xdr:nvSpPr>
      <xdr:spPr>
        <a:xfrm>
          <a:off x="895350" y="40909875"/>
          <a:ext cx="7486650" cy="6762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178</xdr:row>
      <xdr:rowOff>0</xdr:rowOff>
    </xdr:from>
    <xdr:to>
      <xdr:col>12</xdr:col>
      <xdr:colOff>933450</xdr:colOff>
      <xdr:row>182</xdr:row>
      <xdr:rowOff>114300</xdr:rowOff>
    </xdr:to>
    <xdr:sp>
      <xdr:nvSpPr>
        <xdr:cNvPr id="18" name="TextBox 29"/>
        <xdr:cNvSpPr txBox="1">
          <a:spLocks noChangeArrowheads="1"/>
        </xdr:cNvSpPr>
      </xdr:nvSpPr>
      <xdr:spPr>
        <a:xfrm>
          <a:off x="676275" y="34099500"/>
          <a:ext cx="7715250" cy="8763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directors proposed a final tax-exempt dividend of 5 sen (1999: 5 sen tax exempt) per share amounting to RM1,800,000 in respect of the financial year ended 31 December 2000. The proposed dividend will be subject to approval to be obtained at the forthcoming Annual General Meeting.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3"/>
  <sheetViews>
    <sheetView showGridLines="0" tabSelected="1" zoomScale="60" zoomScaleNormal="60" workbookViewId="0" topLeftCell="A1">
      <selection activeCell="D17" sqref="D17"/>
    </sheetView>
  </sheetViews>
  <sheetFormatPr defaultColWidth="8.88671875" defaultRowHeight="15"/>
  <cols>
    <col min="1" max="1" width="1.99609375" style="0" customWidth="1"/>
    <col min="2" max="2" width="4.99609375" style="0" customWidth="1"/>
    <col min="3" max="3" width="2.4453125" style="0" customWidth="1"/>
    <col min="4" max="4" width="3.6640625" style="0" customWidth="1"/>
    <col min="5" max="5" width="0.78125" style="0" customWidth="1"/>
    <col min="6" max="6" width="2.99609375" style="0" customWidth="1"/>
    <col min="9" max="9" width="8.99609375" style="0" customWidth="1"/>
    <col min="10" max="10" width="15.99609375" style="0" customWidth="1"/>
    <col min="11" max="11" width="12.6640625" style="0" customWidth="1"/>
    <col min="12" max="12" width="1.2265625" style="0" customWidth="1"/>
    <col min="13" max="13" width="11.88671875" style="0" customWidth="1"/>
    <col min="14" max="14" width="1.66796875" style="0" customWidth="1"/>
    <col min="15" max="15" width="5.21484375" style="0" customWidth="1"/>
    <col min="16" max="16" width="12.6640625" style="0" customWidth="1"/>
    <col min="17" max="17" width="2.4453125" style="0" customWidth="1"/>
    <col min="18" max="18" width="12.4453125" style="0" customWidth="1"/>
    <col min="19" max="19" width="1.33203125" style="0" customWidth="1"/>
    <col min="20" max="20" width="7.21484375" style="0" customWidth="1"/>
    <col min="21" max="21" width="0.88671875" style="0" customWidth="1"/>
  </cols>
  <sheetData>
    <row r="1" ht="15.75" thickBot="1"/>
    <row r="2" spans="2:20" ht="15">
      <c r="B2" s="36"/>
      <c r="C2" s="37"/>
      <c r="D2" s="37"/>
      <c r="E2" s="37"/>
      <c r="F2" s="37"/>
      <c r="G2" s="37"/>
      <c r="H2" s="37"/>
      <c r="I2" s="37"/>
      <c r="J2" s="37"/>
      <c r="K2" s="37"/>
      <c r="L2" s="37"/>
      <c r="M2" s="37"/>
      <c r="N2" s="37"/>
      <c r="O2" s="37"/>
      <c r="P2" s="37"/>
      <c r="Q2" s="37"/>
      <c r="R2" s="37"/>
      <c r="S2" s="37"/>
      <c r="T2" s="38"/>
    </row>
    <row r="3" spans="2:20" ht="15.75">
      <c r="B3" s="39"/>
      <c r="C3" s="40" t="s">
        <v>7</v>
      </c>
      <c r="D3" s="4"/>
      <c r="E3" s="4"/>
      <c r="F3" s="4"/>
      <c r="G3" s="4"/>
      <c r="H3" s="4"/>
      <c r="I3" s="4"/>
      <c r="J3" s="4"/>
      <c r="K3" s="4"/>
      <c r="L3" s="4"/>
      <c r="M3" s="4"/>
      <c r="N3" s="4"/>
      <c r="O3" s="4"/>
      <c r="P3" s="4"/>
      <c r="Q3" s="4"/>
      <c r="R3" s="4"/>
      <c r="S3" s="4"/>
      <c r="T3" s="41"/>
    </row>
    <row r="4" spans="2:20" ht="15">
      <c r="B4" s="39"/>
      <c r="C4" s="42" t="s">
        <v>5</v>
      </c>
      <c r="D4" s="4"/>
      <c r="E4" s="4"/>
      <c r="F4" s="4"/>
      <c r="G4" s="4"/>
      <c r="H4" s="4"/>
      <c r="I4" s="4"/>
      <c r="J4" s="4"/>
      <c r="K4" s="4"/>
      <c r="L4" s="4"/>
      <c r="M4" s="4"/>
      <c r="N4" s="4"/>
      <c r="O4" s="4"/>
      <c r="P4" s="4"/>
      <c r="Q4" s="4"/>
      <c r="R4" s="4"/>
      <c r="S4" s="4"/>
      <c r="T4" s="41"/>
    </row>
    <row r="5" spans="2:20" ht="15">
      <c r="B5" s="39"/>
      <c r="C5" s="42"/>
      <c r="D5" s="4"/>
      <c r="E5" s="4"/>
      <c r="F5" s="4"/>
      <c r="G5" s="4"/>
      <c r="H5" s="4"/>
      <c r="I5" s="4"/>
      <c r="J5" s="4"/>
      <c r="K5" s="4"/>
      <c r="L5" s="4"/>
      <c r="M5" s="4"/>
      <c r="N5" s="4"/>
      <c r="O5" s="4"/>
      <c r="P5" s="4"/>
      <c r="Q5" s="4"/>
      <c r="R5" s="4"/>
      <c r="S5" s="4"/>
      <c r="T5" s="41"/>
    </row>
    <row r="6" spans="2:20" ht="15">
      <c r="B6" s="39"/>
      <c r="C6" s="43" t="s">
        <v>8</v>
      </c>
      <c r="D6" s="23"/>
      <c r="E6" s="23"/>
      <c r="F6" s="23"/>
      <c r="G6" s="23"/>
      <c r="H6" s="23"/>
      <c r="I6" s="23"/>
      <c r="J6" s="23"/>
      <c r="K6" s="23"/>
      <c r="L6" s="23"/>
      <c r="M6" s="23"/>
      <c r="N6" s="23"/>
      <c r="O6" s="23"/>
      <c r="P6" s="23"/>
      <c r="Q6" s="23"/>
      <c r="R6" s="23"/>
      <c r="S6" s="23"/>
      <c r="T6" s="44"/>
    </row>
    <row r="7" spans="2:20" ht="15">
      <c r="B7" s="39"/>
      <c r="C7" s="23"/>
      <c r="D7" s="23"/>
      <c r="E7" s="23"/>
      <c r="F7" s="23"/>
      <c r="G7" s="23"/>
      <c r="H7" s="23"/>
      <c r="I7" s="23"/>
      <c r="J7" s="23"/>
      <c r="K7" s="23"/>
      <c r="L7" s="23"/>
      <c r="M7" s="23"/>
      <c r="N7" s="23"/>
      <c r="O7" s="23"/>
      <c r="P7" s="23"/>
      <c r="Q7" s="23"/>
      <c r="R7" s="23"/>
      <c r="S7" s="23"/>
      <c r="T7" s="44"/>
    </row>
    <row r="8" spans="2:20" ht="15">
      <c r="B8" s="39"/>
      <c r="C8" s="23" t="s">
        <v>183</v>
      </c>
      <c r="D8" s="23"/>
      <c r="E8" s="23"/>
      <c r="F8" s="23"/>
      <c r="G8" s="23"/>
      <c r="H8" s="23"/>
      <c r="I8" s="23"/>
      <c r="J8" s="23"/>
      <c r="K8" s="23"/>
      <c r="L8" s="23"/>
      <c r="M8" s="23"/>
      <c r="N8" s="23"/>
      <c r="O8" s="23"/>
      <c r="P8" s="23"/>
      <c r="Q8" s="23"/>
      <c r="R8" s="23"/>
      <c r="S8" s="23"/>
      <c r="T8" s="44"/>
    </row>
    <row r="9" spans="2:20" ht="15">
      <c r="B9" s="39"/>
      <c r="C9" s="23" t="s">
        <v>150</v>
      </c>
      <c r="D9" s="23"/>
      <c r="E9" s="23"/>
      <c r="F9" s="23"/>
      <c r="G9" s="23"/>
      <c r="H9" s="23"/>
      <c r="I9" s="23"/>
      <c r="J9" s="23"/>
      <c r="K9" s="23"/>
      <c r="L9" s="23"/>
      <c r="M9" s="23"/>
      <c r="N9" s="23"/>
      <c r="O9" s="23"/>
      <c r="P9" s="23"/>
      <c r="Q9" s="23"/>
      <c r="R9" s="23"/>
      <c r="S9" s="23"/>
      <c r="T9" s="44"/>
    </row>
    <row r="10" spans="2:20" ht="15">
      <c r="B10" s="39"/>
      <c r="C10" s="23"/>
      <c r="D10" s="23"/>
      <c r="E10" s="23"/>
      <c r="F10" s="23"/>
      <c r="G10" s="23"/>
      <c r="H10" s="23"/>
      <c r="I10" s="23"/>
      <c r="J10" s="23"/>
      <c r="K10" s="23"/>
      <c r="L10" s="23"/>
      <c r="M10" s="23"/>
      <c r="N10" s="23"/>
      <c r="O10" s="23"/>
      <c r="P10" s="23"/>
      <c r="Q10" s="23"/>
      <c r="R10" s="23"/>
      <c r="S10" s="23"/>
      <c r="T10" s="44"/>
    </row>
    <row r="11" spans="2:20" ht="15">
      <c r="B11" s="39"/>
      <c r="C11" s="43" t="s">
        <v>9</v>
      </c>
      <c r="D11" s="23"/>
      <c r="E11" s="23"/>
      <c r="F11" s="23"/>
      <c r="G11" s="23"/>
      <c r="H11" s="23"/>
      <c r="I11" s="23"/>
      <c r="J11" s="23"/>
      <c r="K11" s="23"/>
      <c r="L11" s="23"/>
      <c r="M11" s="23"/>
      <c r="N11" s="23"/>
      <c r="O11" s="23"/>
      <c r="P11" s="23"/>
      <c r="Q11" s="23"/>
      <c r="R11" s="23"/>
      <c r="S11" s="23"/>
      <c r="T11" s="44"/>
    </row>
    <row r="12" spans="2:20" ht="15">
      <c r="B12" s="39"/>
      <c r="C12" s="23"/>
      <c r="D12" s="23"/>
      <c r="E12" s="23"/>
      <c r="F12" s="23"/>
      <c r="G12" s="23"/>
      <c r="H12" s="23"/>
      <c r="I12" s="23"/>
      <c r="J12" s="23"/>
      <c r="K12" s="23"/>
      <c r="L12" s="23"/>
      <c r="M12" s="23"/>
      <c r="N12" s="23"/>
      <c r="O12" s="23"/>
      <c r="P12" s="23"/>
      <c r="Q12" s="23"/>
      <c r="R12" s="23"/>
      <c r="S12" s="23"/>
      <c r="T12" s="44"/>
    </row>
    <row r="13" spans="2:21" ht="15">
      <c r="B13" s="39"/>
      <c r="C13" s="23"/>
      <c r="D13" s="23"/>
      <c r="E13" s="23"/>
      <c r="F13" s="23"/>
      <c r="G13" s="23"/>
      <c r="H13" s="23"/>
      <c r="I13" s="23"/>
      <c r="J13" s="23"/>
      <c r="L13" s="24" t="s">
        <v>10</v>
      </c>
      <c r="M13" s="32"/>
      <c r="N13" s="32"/>
      <c r="O13" s="23"/>
      <c r="Q13" s="24" t="s">
        <v>11</v>
      </c>
      <c r="R13" s="24"/>
      <c r="S13" s="24"/>
      <c r="T13" s="45"/>
      <c r="U13" s="4"/>
    </row>
    <row r="14" spans="2:21" ht="15">
      <c r="B14" s="39"/>
      <c r="C14" s="23"/>
      <c r="D14" s="23"/>
      <c r="E14" s="23"/>
      <c r="F14" s="23"/>
      <c r="G14" s="23"/>
      <c r="H14" s="23"/>
      <c r="I14" s="23"/>
      <c r="J14" s="23"/>
      <c r="K14" s="24" t="s">
        <v>12</v>
      </c>
      <c r="L14" s="23"/>
      <c r="M14" s="24" t="s">
        <v>51</v>
      </c>
      <c r="N14" s="24"/>
      <c r="O14" s="23"/>
      <c r="Q14" s="24"/>
      <c r="R14" s="24"/>
      <c r="S14" s="24"/>
      <c r="T14" s="44"/>
      <c r="U14" s="4"/>
    </row>
    <row r="15" spans="2:21" ht="15">
      <c r="B15" s="39"/>
      <c r="C15" s="23"/>
      <c r="D15" s="23"/>
      <c r="E15" s="23"/>
      <c r="F15" s="23"/>
      <c r="G15" s="23"/>
      <c r="H15" s="23"/>
      <c r="I15" s="23"/>
      <c r="J15" s="23"/>
      <c r="K15" s="24" t="s">
        <v>13</v>
      </c>
      <c r="L15" s="23"/>
      <c r="M15" s="24" t="s">
        <v>13</v>
      </c>
      <c r="N15" s="24"/>
      <c r="O15" s="23"/>
      <c r="P15" s="24" t="s">
        <v>12</v>
      </c>
      <c r="Q15" s="24"/>
      <c r="R15" s="24" t="s">
        <v>51</v>
      </c>
      <c r="S15" s="24"/>
      <c r="T15" s="44"/>
      <c r="U15" s="4"/>
    </row>
    <row r="16" spans="2:21" ht="15">
      <c r="B16" s="39"/>
      <c r="C16" s="23"/>
      <c r="D16" s="23"/>
      <c r="E16" s="23"/>
      <c r="F16" s="23"/>
      <c r="G16" s="23"/>
      <c r="H16" s="23"/>
      <c r="I16" s="23"/>
      <c r="J16" s="23"/>
      <c r="K16" s="24" t="s">
        <v>14</v>
      </c>
      <c r="L16" s="23"/>
      <c r="M16" s="24" t="s">
        <v>14</v>
      </c>
      <c r="N16" s="24"/>
      <c r="O16" s="23"/>
      <c r="P16" s="24" t="s">
        <v>13</v>
      </c>
      <c r="Q16" s="24"/>
      <c r="R16" s="24" t="s">
        <v>13</v>
      </c>
      <c r="S16" s="24"/>
      <c r="T16" s="44"/>
      <c r="U16" s="4"/>
    </row>
    <row r="17" spans="2:21" ht="15">
      <c r="B17" s="39"/>
      <c r="C17" s="23"/>
      <c r="D17" s="23"/>
      <c r="E17" s="23"/>
      <c r="F17" s="23"/>
      <c r="G17" s="23"/>
      <c r="H17" s="23"/>
      <c r="I17" s="23"/>
      <c r="J17" s="23"/>
      <c r="K17" s="25" t="s">
        <v>184</v>
      </c>
      <c r="L17" s="23"/>
      <c r="M17" s="25" t="s">
        <v>147</v>
      </c>
      <c r="N17" s="25"/>
      <c r="O17" s="23"/>
      <c r="P17" s="25" t="str">
        <f>K17</f>
        <v>31/12/2000</v>
      </c>
      <c r="Q17" s="23"/>
      <c r="R17" s="25" t="str">
        <f>M17</f>
        <v>31/12/1999</v>
      </c>
      <c r="S17" s="25"/>
      <c r="T17" s="44"/>
      <c r="U17" s="4"/>
    </row>
    <row r="18" spans="2:21" ht="15">
      <c r="B18" s="39"/>
      <c r="C18" s="23"/>
      <c r="D18" s="23"/>
      <c r="E18" s="23"/>
      <c r="F18" s="23"/>
      <c r="G18" s="23"/>
      <c r="H18" s="23"/>
      <c r="I18" s="23"/>
      <c r="J18" s="23"/>
      <c r="K18" s="25" t="s">
        <v>0</v>
      </c>
      <c r="L18" s="23"/>
      <c r="M18" s="25" t="s">
        <v>0</v>
      </c>
      <c r="N18" s="25"/>
      <c r="O18" s="23"/>
      <c r="P18" s="25" t="s">
        <v>0</v>
      </c>
      <c r="Q18" s="25"/>
      <c r="R18" s="25" t="s">
        <v>0</v>
      </c>
      <c r="S18" s="25"/>
      <c r="T18" s="44"/>
      <c r="U18" s="4"/>
    </row>
    <row r="19" spans="2:21" ht="15">
      <c r="B19" s="39"/>
      <c r="C19" s="23"/>
      <c r="D19" s="23"/>
      <c r="E19" s="23"/>
      <c r="F19" s="23"/>
      <c r="G19" s="23"/>
      <c r="H19" s="23"/>
      <c r="I19" s="23"/>
      <c r="J19" s="23"/>
      <c r="K19" s="23"/>
      <c r="L19" s="23"/>
      <c r="M19" s="23"/>
      <c r="N19" s="23"/>
      <c r="O19" s="23"/>
      <c r="P19" s="23"/>
      <c r="Q19" s="23"/>
      <c r="R19" s="23"/>
      <c r="S19" s="23"/>
      <c r="T19" s="44"/>
      <c r="U19" s="4"/>
    </row>
    <row r="20" spans="2:21" ht="15">
      <c r="B20" s="39"/>
      <c r="C20" s="23">
        <v>1</v>
      </c>
      <c r="D20" s="26" t="s">
        <v>15</v>
      </c>
      <c r="E20" s="23"/>
      <c r="F20" s="23" t="s">
        <v>16</v>
      </c>
      <c r="G20" s="23"/>
      <c r="H20" s="23"/>
      <c r="I20" s="23"/>
      <c r="J20" s="23"/>
      <c r="K20" s="8">
        <v>37208743</v>
      </c>
      <c r="L20" s="8"/>
      <c r="M20" s="52">
        <v>36663478</v>
      </c>
      <c r="N20" s="52"/>
      <c r="O20" s="8"/>
      <c r="P20" s="8">
        <v>89103294</v>
      </c>
      <c r="Q20" s="8"/>
      <c r="R20" s="52">
        <v>105681872</v>
      </c>
      <c r="S20" s="52"/>
      <c r="T20" s="46"/>
      <c r="U20" s="4"/>
    </row>
    <row r="21" spans="2:21" ht="15">
      <c r="B21" s="39"/>
      <c r="C21" s="23"/>
      <c r="D21" s="23"/>
      <c r="E21" s="23"/>
      <c r="F21" s="23"/>
      <c r="G21" s="23"/>
      <c r="H21" s="23"/>
      <c r="I21" s="23"/>
      <c r="J21" s="23"/>
      <c r="K21" s="8"/>
      <c r="L21" s="8"/>
      <c r="M21" s="8"/>
      <c r="N21" s="8"/>
      <c r="O21" s="8"/>
      <c r="P21" s="8"/>
      <c r="Q21" s="8"/>
      <c r="R21" s="8"/>
      <c r="S21" s="8"/>
      <c r="T21" s="46"/>
      <c r="U21" s="4"/>
    </row>
    <row r="22" spans="2:21" ht="15">
      <c r="B22" s="39"/>
      <c r="C22" s="23"/>
      <c r="D22" s="26" t="s">
        <v>17</v>
      </c>
      <c r="E22" s="23"/>
      <c r="F22" s="23" t="s">
        <v>18</v>
      </c>
      <c r="G22" s="23"/>
      <c r="H22" s="23"/>
      <c r="I22" s="23"/>
      <c r="J22" s="23"/>
      <c r="K22" s="8">
        <v>432</v>
      </c>
      <c r="L22" s="8"/>
      <c r="M22" s="52">
        <v>1330</v>
      </c>
      <c r="N22" s="52"/>
      <c r="O22" s="8"/>
      <c r="P22" s="8">
        <v>24826</v>
      </c>
      <c r="Q22" s="8"/>
      <c r="R22" s="52">
        <v>4378</v>
      </c>
      <c r="S22" s="52"/>
      <c r="T22" s="46"/>
      <c r="U22" s="4"/>
    </row>
    <row r="23" spans="2:21" ht="15">
      <c r="B23" s="39"/>
      <c r="C23" s="23"/>
      <c r="D23" s="23"/>
      <c r="E23" s="23"/>
      <c r="F23" s="23"/>
      <c r="G23" s="23"/>
      <c r="H23" s="23"/>
      <c r="I23" s="23"/>
      <c r="J23" s="23"/>
      <c r="K23" s="8"/>
      <c r="L23" s="8"/>
      <c r="M23" s="8"/>
      <c r="N23" s="8"/>
      <c r="O23" s="8"/>
      <c r="P23" s="8"/>
      <c r="Q23" s="8"/>
      <c r="R23" s="8"/>
      <c r="S23" s="8"/>
      <c r="T23" s="46"/>
      <c r="U23" s="4"/>
    </row>
    <row r="24" spans="2:21" ht="15.75" thickBot="1">
      <c r="B24" s="39"/>
      <c r="C24" s="23"/>
      <c r="D24" s="26" t="s">
        <v>19</v>
      </c>
      <c r="E24" s="23"/>
      <c r="F24" s="23" t="s">
        <v>20</v>
      </c>
      <c r="G24" s="23"/>
      <c r="H24" s="23"/>
      <c r="I24" s="23"/>
      <c r="J24" s="23"/>
      <c r="K24" s="5">
        <v>719326</v>
      </c>
      <c r="L24" s="8"/>
      <c r="M24" s="53">
        <v>476722</v>
      </c>
      <c r="N24" s="52"/>
      <c r="O24" s="8"/>
      <c r="P24" s="5">
        <v>2228299</v>
      </c>
      <c r="Q24" s="8"/>
      <c r="R24" s="53">
        <v>1295240</v>
      </c>
      <c r="S24" s="52"/>
      <c r="T24" s="46"/>
      <c r="U24" s="4"/>
    </row>
    <row r="25" spans="2:21" ht="15.75" thickTop="1">
      <c r="B25" s="39"/>
      <c r="C25" s="23"/>
      <c r="D25" s="23"/>
      <c r="E25" s="23"/>
      <c r="F25" s="23"/>
      <c r="G25" s="23"/>
      <c r="H25" s="23"/>
      <c r="I25" s="23"/>
      <c r="J25" s="23"/>
      <c r="K25" s="8"/>
      <c r="L25" s="8"/>
      <c r="M25" s="8"/>
      <c r="N25" s="8"/>
      <c r="O25" s="8"/>
      <c r="P25" s="8"/>
      <c r="Q25" s="8"/>
      <c r="R25" s="8"/>
      <c r="S25" s="8"/>
      <c r="T25" s="46"/>
      <c r="U25" s="4"/>
    </row>
    <row r="26" spans="2:21" ht="15">
      <c r="B26" s="39"/>
      <c r="C26" s="23">
        <v>2</v>
      </c>
      <c r="D26" s="26" t="s">
        <v>15</v>
      </c>
      <c r="E26" s="23"/>
      <c r="F26" s="23" t="s">
        <v>169</v>
      </c>
      <c r="G26" s="23"/>
      <c r="H26" s="23"/>
      <c r="I26" s="23"/>
      <c r="J26" s="23"/>
      <c r="K26" s="8"/>
      <c r="L26" s="8"/>
      <c r="M26" s="8"/>
      <c r="N26" s="8"/>
      <c r="O26" s="8"/>
      <c r="P26" s="8"/>
      <c r="Q26" s="8"/>
      <c r="R26" s="8"/>
      <c r="S26" s="8"/>
      <c r="T26" s="46"/>
      <c r="U26" s="4"/>
    </row>
    <row r="27" spans="2:21" ht="15">
      <c r="B27" s="39"/>
      <c r="C27" s="23"/>
      <c r="D27" s="23"/>
      <c r="E27" s="23"/>
      <c r="F27" s="23" t="s">
        <v>171</v>
      </c>
      <c r="G27" s="23"/>
      <c r="H27" s="23"/>
      <c r="I27" s="23"/>
      <c r="J27" s="23"/>
      <c r="K27" s="8"/>
      <c r="L27" s="8"/>
      <c r="M27" s="8"/>
      <c r="N27" s="8"/>
      <c r="O27" s="8"/>
      <c r="P27" s="8"/>
      <c r="Q27" s="8"/>
      <c r="R27" s="8"/>
      <c r="S27" s="8"/>
      <c r="T27" s="46"/>
      <c r="U27" s="4"/>
    </row>
    <row r="28" spans="2:21" ht="15">
      <c r="B28" s="39"/>
      <c r="C28" s="23"/>
      <c r="D28" s="23"/>
      <c r="E28" s="23"/>
      <c r="F28" s="23" t="s">
        <v>172</v>
      </c>
      <c r="G28" s="23"/>
      <c r="H28" s="23"/>
      <c r="I28" s="23"/>
      <c r="J28" s="23"/>
      <c r="K28" s="8"/>
      <c r="L28" s="8"/>
      <c r="M28" s="8"/>
      <c r="N28" s="8"/>
      <c r="O28" s="8"/>
      <c r="P28" s="8"/>
      <c r="Q28" s="8"/>
      <c r="R28" s="8"/>
      <c r="S28" s="8"/>
      <c r="T28" s="46"/>
      <c r="U28" s="4"/>
    </row>
    <row r="29" spans="2:21" ht="15">
      <c r="B29" s="39"/>
      <c r="C29" s="23"/>
      <c r="D29" s="23"/>
      <c r="E29" s="23"/>
      <c r="F29" s="23" t="s">
        <v>32</v>
      </c>
      <c r="G29" s="23"/>
      <c r="H29" s="23"/>
      <c r="I29" s="23"/>
      <c r="J29" s="23"/>
      <c r="K29" s="8">
        <v>8206730</v>
      </c>
      <c r="L29" s="8"/>
      <c r="M29" s="8">
        <f>M41-M35-M33-M31</f>
        <v>10553104</v>
      </c>
      <c r="N29" s="8"/>
      <c r="O29" s="8"/>
      <c r="P29" s="8">
        <v>14799965</v>
      </c>
      <c r="Q29" s="8"/>
      <c r="R29" s="8">
        <f>R41-R35-R33-R31</f>
        <v>17514764</v>
      </c>
      <c r="S29" s="8"/>
      <c r="T29" s="46"/>
      <c r="U29" s="4"/>
    </row>
    <row r="30" spans="2:21" ht="15">
      <c r="B30" s="39"/>
      <c r="C30" s="23"/>
      <c r="D30" s="23"/>
      <c r="E30" s="23"/>
      <c r="F30" s="23"/>
      <c r="G30" s="23"/>
      <c r="H30" s="23"/>
      <c r="I30" s="23"/>
      <c r="J30" s="23"/>
      <c r="K30" s="8"/>
      <c r="L30" s="8"/>
      <c r="M30" s="8"/>
      <c r="N30" s="8"/>
      <c r="O30" s="8"/>
      <c r="P30" s="8"/>
      <c r="Q30" s="8"/>
      <c r="R30" s="8"/>
      <c r="S30" s="8"/>
      <c r="T30" s="46"/>
      <c r="U30" s="4"/>
    </row>
    <row r="31" spans="2:21" ht="15">
      <c r="B31" s="39"/>
      <c r="C31" s="23"/>
      <c r="D31" s="26" t="s">
        <v>17</v>
      </c>
      <c r="E31" s="23"/>
      <c r="F31" s="23" t="s">
        <v>21</v>
      </c>
      <c r="G31" s="23"/>
      <c r="H31" s="23"/>
      <c r="I31" s="23"/>
      <c r="J31" s="23"/>
      <c r="K31" s="8">
        <v>-107734</v>
      </c>
      <c r="L31" s="8"/>
      <c r="M31" s="8">
        <v>-465290</v>
      </c>
      <c r="N31" s="8"/>
      <c r="O31" s="8"/>
      <c r="P31" s="8">
        <v>-1135414</v>
      </c>
      <c r="Q31" s="8"/>
      <c r="R31" s="8">
        <v>-1925312</v>
      </c>
      <c r="S31" s="8"/>
      <c r="T31" s="46"/>
      <c r="U31" s="4"/>
    </row>
    <row r="32" spans="2:21" ht="15">
      <c r="B32" s="39"/>
      <c r="C32" s="23"/>
      <c r="D32" s="23"/>
      <c r="E32" s="23"/>
      <c r="F32" s="23"/>
      <c r="G32" s="23"/>
      <c r="H32" s="23"/>
      <c r="I32" s="23"/>
      <c r="J32" s="23"/>
      <c r="K32" s="8"/>
      <c r="L32" s="8"/>
      <c r="M32" s="8"/>
      <c r="N32" s="8"/>
      <c r="O32" s="8"/>
      <c r="P32" s="8"/>
      <c r="Q32" s="8"/>
      <c r="R32" s="8"/>
      <c r="S32" s="8"/>
      <c r="T32" s="46"/>
      <c r="U32" s="4"/>
    </row>
    <row r="33" spans="2:21" ht="15">
      <c r="B33" s="39"/>
      <c r="C33" s="23"/>
      <c r="D33" s="26" t="s">
        <v>19</v>
      </c>
      <c r="E33" s="23"/>
      <c r="F33" s="23" t="s">
        <v>22</v>
      </c>
      <c r="G33" s="23"/>
      <c r="H33" s="23"/>
      <c r="I33" s="23"/>
      <c r="J33" s="23"/>
      <c r="K33" s="8">
        <v>-660497</v>
      </c>
      <c r="L33" s="8"/>
      <c r="M33" s="8">
        <v>-341042</v>
      </c>
      <c r="N33" s="8"/>
      <c r="O33" s="8"/>
      <c r="P33" s="8">
        <v>-1965120</v>
      </c>
      <c r="Q33" s="8"/>
      <c r="R33" s="8">
        <v>-1446325</v>
      </c>
      <c r="S33" s="8"/>
      <c r="T33" s="46"/>
      <c r="U33" s="4"/>
    </row>
    <row r="34" spans="2:21" ht="15">
      <c r="B34" s="39"/>
      <c r="C34" s="23"/>
      <c r="D34" s="23"/>
      <c r="E34" s="23"/>
      <c r="F34" s="23"/>
      <c r="G34" s="23"/>
      <c r="H34" s="23"/>
      <c r="I34" s="23"/>
      <c r="J34" s="23"/>
      <c r="K34" s="8"/>
      <c r="L34" s="8"/>
      <c r="M34" s="8"/>
      <c r="N34" s="8"/>
      <c r="O34" s="8"/>
      <c r="P34" s="8"/>
      <c r="Q34" s="8"/>
      <c r="R34" s="8"/>
      <c r="S34" s="8"/>
      <c r="T34" s="46"/>
      <c r="U34" s="4"/>
    </row>
    <row r="35" spans="2:21" ht="15">
      <c r="B35" s="39"/>
      <c r="C35" s="23"/>
      <c r="D35" s="26" t="s">
        <v>23</v>
      </c>
      <c r="E35" s="23"/>
      <c r="F35" s="23" t="s">
        <v>24</v>
      </c>
      <c r="G35" s="23"/>
      <c r="H35" s="23"/>
      <c r="I35" s="23"/>
      <c r="J35" s="23"/>
      <c r="K35" s="8">
        <v>1800</v>
      </c>
      <c r="L35" s="8"/>
      <c r="M35" s="8">
        <v>-79755</v>
      </c>
      <c r="N35" s="8"/>
      <c r="O35" s="8"/>
      <c r="P35" s="8">
        <v>332351</v>
      </c>
      <c r="Q35" s="8"/>
      <c r="R35" s="8">
        <v>280884</v>
      </c>
      <c r="S35" s="8"/>
      <c r="T35" s="46"/>
      <c r="U35" s="4"/>
    </row>
    <row r="36" spans="2:21" ht="15">
      <c r="B36" s="39"/>
      <c r="C36" s="23"/>
      <c r="D36" s="23"/>
      <c r="E36" s="23"/>
      <c r="F36" s="23"/>
      <c r="G36" s="23"/>
      <c r="H36" s="23"/>
      <c r="I36" s="23"/>
      <c r="J36" s="23"/>
      <c r="K36" s="7"/>
      <c r="L36" s="8"/>
      <c r="M36" s="7"/>
      <c r="N36" s="8"/>
      <c r="O36" s="8"/>
      <c r="P36" s="7"/>
      <c r="Q36" s="8"/>
      <c r="R36" s="7"/>
      <c r="S36" s="8"/>
      <c r="T36" s="46"/>
      <c r="U36" s="4"/>
    </row>
    <row r="37" spans="2:21" ht="15">
      <c r="B37" s="39"/>
      <c r="C37" s="23"/>
      <c r="D37" s="26" t="s">
        <v>25</v>
      </c>
      <c r="E37" s="23"/>
      <c r="F37" s="23" t="s">
        <v>173</v>
      </c>
      <c r="G37" s="23"/>
      <c r="H37" s="23"/>
      <c r="I37" s="23"/>
      <c r="J37" s="23"/>
      <c r="K37" s="8"/>
      <c r="L37" s="8"/>
      <c r="M37" s="8"/>
      <c r="N37" s="8"/>
      <c r="O37" s="8"/>
      <c r="P37" s="8"/>
      <c r="Q37" s="8"/>
      <c r="R37" s="8"/>
      <c r="S37" s="8"/>
      <c r="T37" s="46"/>
      <c r="U37" s="4"/>
    </row>
    <row r="38" spans="2:21" ht="15">
      <c r="B38" s="39"/>
      <c r="C38" s="23"/>
      <c r="D38" s="23"/>
      <c r="E38" s="23"/>
      <c r="F38" s="23" t="s">
        <v>170</v>
      </c>
      <c r="G38" s="23"/>
      <c r="H38" s="23"/>
      <c r="I38" s="23"/>
      <c r="J38" s="23"/>
      <c r="K38" s="8"/>
      <c r="L38" s="8"/>
      <c r="M38" s="8"/>
      <c r="N38" s="8"/>
      <c r="O38" s="8"/>
      <c r="P38" s="8"/>
      <c r="Q38" s="8"/>
      <c r="R38" s="8"/>
      <c r="S38" s="8"/>
      <c r="T38" s="46"/>
      <c r="U38" s="4"/>
    </row>
    <row r="39" spans="2:21" ht="15">
      <c r="B39" s="39"/>
      <c r="C39" s="23"/>
      <c r="D39" s="23"/>
      <c r="E39" s="23"/>
      <c r="F39" s="23" t="s">
        <v>26</v>
      </c>
      <c r="G39" s="23"/>
      <c r="H39" s="23"/>
      <c r="I39" s="23"/>
      <c r="J39" s="23"/>
      <c r="K39" s="8"/>
      <c r="L39" s="8"/>
      <c r="M39" s="8"/>
      <c r="N39" s="8"/>
      <c r="O39" s="8"/>
      <c r="P39" s="8"/>
      <c r="Q39" s="8"/>
      <c r="R39" s="8"/>
      <c r="S39" s="8"/>
      <c r="T39" s="46"/>
      <c r="U39" s="4"/>
    </row>
    <row r="40" spans="2:21" ht="15">
      <c r="B40" s="39"/>
      <c r="C40" s="23"/>
      <c r="D40" s="23"/>
      <c r="E40" s="23"/>
      <c r="F40" s="23" t="s">
        <v>27</v>
      </c>
      <c r="G40" s="23"/>
      <c r="H40" s="23"/>
      <c r="I40" s="23"/>
      <c r="J40" s="23"/>
      <c r="K40" s="8"/>
      <c r="L40" s="8"/>
      <c r="M40" s="8"/>
      <c r="N40" s="8"/>
      <c r="O40" s="8"/>
      <c r="P40" s="8"/>
      <c r="Q40" s="8"/>
      <c r="R40" s="8"/>
      <c r="S40" s="8"/>
      <c r="T40" s="46"/>
      <c r="U40" s="4"/>
    </row>
    <row r="41" spans="2:21" ht="15">
      <c r="B41" s="39"/>
      <c r="C41" s="23"/>
      <c r="D41" s="23"/>
      <c r="E41" s="23"/>
      <c r="F41" s="23" t="s">
        <v>28</v>
      </c>
      <c r="G41" s="23"/>
      <c r="H41" s="23"/>
      <c r="I41" s="23"/>
      <c r="J41" s="23"/>
      <c r="K41" s="8">
        <v>7440299</v>
      </c>
      <c r="L41" s="8"/>
      <c r="M41" s="52">
        <v>9667017</v>
      </c>
      <c r="N41" s="52"/>
      <c r="O41" s="8"/>
      <c r="P41" s="8">
        <v>12031782</v>
      </c>
      <c r="Q41" s="8"/>
      <c r="R41" s="52">
        <v>14424011</v>
      </c>
      <c r="S41" s="52"/>
      <c r="T41" s="46"/>
      <c r="U41" s="4"/>
    </row>
    <row r="42" spans="2:21" ht="15">
      <c r="B42" s="39"/>
      <c r="C42" s="23"/>
      <c r="D42" s="23"/>
      <c r="E42" s="23"/>
      <c r="F42" s="23"/>
      <c r="G42" s="23"/>
      <c r="H42" s="23"/>
      <c r="I42" s="23"/>
      <c r="J42" s="23"/>
      <c r="K42" s="8"/>
      <c r="L42" s="8"/>
      <c r="M42" s="8"/>
      <c r="N42" s="8"/>
      <c r="O42" s="8"/>
      <c r="P42" s="8"/>
      <c r="Q42" s="8"/>
      <c r="R42" s="8"/>
      <c r="S42" s="8"/>
      <c r="T42" s="46"/>
      <c r="U42" s="4"/>
    </row>
    <row r="43" spans="2:21" ht="15">
      <c r="B43" s="39"/>
      <c r="C43" s="23"/>
      <c r="D43" s="23" t="s">
        <v>29</v>
      </c>
      <c r="E43" s="23"/>
      <c r="F43" s="23" t="s">
        <v>30</v>
      </c>
      <c r="G43" s="23"/>
      <c r="H43" s="23"/>
      <c r="I43" s="23"/>
      <c r="J43" s="23"/>
      <c r="K43" s="8"/>
      <c r="L43" s="8"/>
      <c r="M43" s="8"/>
      <c r="N43" s="8"/>
      <c r="O43" s="8"/>
      <c r="P43" s="8"/>
      <c r="Q43" s="8"/>
      <c r="R43" s="8"/>
      <c r="S43" s="8"/>
      <c r="T43" s="46"/>
      <c r="U43" s="4"/>
    </row>
    <row r="44" spans="2:21" ht="15">
      <c r="B44" s="39"/>
      <c r="C44" s="23"/>
      <c r="D44" s="23"/>
      <c r="E44" s="23"/>
      <c r="F44" s="23" t="s">
        <v>157</v>
      </c>
      <c r="G44" s="23"/>
      <c r="H44" s="23"/>
      <c r="I44" s="23"/>
      <c r="J44" s="23"/>
      <c r="K44" s="8">
        <v>658656</v>
      </c>
      <c r="L44" s="8"/>
      <c r="M44" s="59">
        <v>619218</v>
      </c>
      <c r="N44" s="59"/>
      <c r="O44" s="8"/>
      <c r="P44" s="8">
        <v>191121</v>
      </c>
      <c r="Q44" s="8"/>
      <c r="R44" s="59">
        <v>104727</v>
      </c>
      <c r="S44" s="59"/>
      <c r="T44" s="46"/>
      <c r="U44" s="4"/>
    </row>
    <row r="45" spans="2:21" ht="15">
      <c r="B45" s="39"/>
      <c r="C45" s="23"/>
      <c r="D45" s="23"/>
      <c r="E45" s="23"/>
      <c r="F45" s="23"/>
      <c r="G45" s="23"/>
      <c r="H45" s="23"/>
      <c r="I45" s="23"/>
      <c r="J45" s="23"/>
      <c r="K45" s="7"/>
      <c r="L45" s="8"/>
      <c r="M45" s="7"/>
      <c r="N45" s="8"/>
      <c r="O45" s="8"/>
      <c r="P45" s="7"/>
      <c r="Q45" s="8"/>
      <c r="R45" s="7"/>
      <c r="S45" s="8"/>
      <c r="T45" s="46"/>
      <c r="U45" s="4"/>
    </row>
    <row r="46" spans="2:21" ht="15">
      <c r="B46" s="39"/>
      <c r="C46" s="23"/>
      <c r="D46" s="23" t="s">
        <v>31</v>
      </c>
      <c r="E46" s="23"/>
      <c r="F46" s="23" t="s">
        <v>163</v>
      </c>
      <c r="G46" s="23"/>
      <c r="H46" s="23"/>
      <c r="I46" s="23"/>
      <c r="J46" s="23"/>
      <c r="K46" s="8"/>
      <c r="L46" s="8"/>
      <c r="M46" s="8"/>
      <c r="N46" s="8"/>
      <c r="O46" s="8"/>
      <c r="P46" s="8"/>
      <c r="Q46" s="8"/>
      <c r="R46" s="8"/>
      <c r="S46" s="8"/>
      <c r="T46" s="46"/>
      <c r="U46" s="4"/>
    </row>
    <row r="47" spans="2:21" ht="15">
      <c r="B47" s="39"/>
      <c r="C47" s="23"/>
      <c r="D47" s="23"/>
      <c r="E47" s="23"/>
      <c r="F47" s="23" t="s">
        <v>32</v>
      </c>
      <c r="G47" s="23"/>
      <c r="H47" s="23"/>
      <c r="I47" s="23"/>
      <c r="J47" s="23"/>
      <c r="K47" s="8">
        <f>K41+K44</f>
        <v>8098955</v>
      </c>
      <c r="L47" s="8"/>
      <c r="M47" s="8">
        <f>M41+M44</f>
        <v>10286235</v>
      </c>
      <c r="N47" s="8"/>
      <c r="O47" s="8"/>
      <c r="P47" s="8">
        <f>P41+P44</f>
        <v>12222903</v>
      </c>
      <c r="Q47" s="8"/>
      <c r="R47" s="8">
        <f>R41+R44</f>
        <v>14528738</v>
      </c>
      <c r="S47" s="8"/>
      <c r="T47" s="46"/>
      <c r="U47" s="4"/>
    </row>
    <row r="48" spans="2:21" ht="15">
      <c r="B48" s="39"/>
      <c r="C48" s="23"/>
      <c r="D48" s="23"/>
      <c r="E48" s="23"/>
      <c r="F48" s="23"/>
      <c r="G48" s="23"/>
      <c r="H48" s="23"/>
      <c r="I48" s="23"/>
      <c r="J48" s="23"/>
      <c r="K48" s="8"/>
      <c r="L48" s="8"/>
      <c r="M48" s="8"/>
      <c r="N48" s="8"/>
      <c r="O48" s="8"/>
      <c r="P48" s="8"/>
      <c r="Q48" s="8"/>
      <c r="R48" s="8"/>
      <c r="S48" s="8"/>
      <c r="T48" s="46"/>
      <c r="U48" s="4"/>
    </row>
    <row r="49" spans="2:21" ht="15">
      <c r="B49" s="39"/>
      <c r="C49" s="23"/>
      <c r="D49" s="23" t="s">
        <v>33</v>
      </c>
      <c r="E49" s="23"/>
      <c r="F49" s="23" t="s">
        <v>3</v>
      </c>
      <c r="G49" s="23"/>
      <c r="H49" s="23"/>
      <c r="I49" s="23"/>
      <c r="J49" s="23"/>
      <c r="K49" s="8">
        <v>-2119405</v>
      </c>
      <c r="L49" s="8"/>
      <c r="M49" s="52">
        <v>0</v>
      </c>
      <c r="N49" s="52"/>
      <c r="O49" s="8"/>
      <c r="P49" s="8">
        <v>-3617037</v>
      </c>
      <c r="Q49" s="8"/>
      <c r="R49" s="52">
        <v>-72844</v>
      </c>
      <c r="S49" s="52"/>
      <c r="T49" s="46"/>
      <c r="U49" s="4"/>
    </row>
    <row r="50" spans="2:21" ht="15">
      <c r="B50" s="39"/>
      <c r="C50" s="23"/>
      <c r="D50" s="23"/>
      <c r="E50" s="23"/>
      <c r="F50" s="23"/>
      <c r="G50" s="23"/>
      <c r="H50" s="23"/>
      <c r="I50" s="23"/>
      <c r="J50" s="23"/>
      <c r="K50" s="7"/>
      <c r="L50" s="8"/>
      <c r="M50" s="7"/>
      <c r="N50" s="8"/>
      <c r="O50" s="8"/>
      <c r="P50" s="7"/>
      <c r="Q50" s="8"/>
      <c r="R50" s="7"/>
      <c r="S50" s="8"/>
      <c r="T50" s="46"/>
      <c r="U50" s="4"/>
    </row>
    <row r="51" spans="2:21" ht="15">
      <c r="B51" s="39"/>
      <c r="C51" s="23"/>
      <c r="D51" s="23" t="s">
        <v>34</v>
      </c>
      <c r="E51" s="23"/>
      <c r="F51" s="23" t="s">
        <v>34</v>
      </c>
      <c r="G51" s="23" t="s">
        <v>165</v>
      </c>
      <c r="H51" s="23"/>
      <c r="I51" s="23"/>
      <c r="J51" s="23"/>
      <c r="K51" s="8"/>
      <c r="L51" s="8"/>
      <c r="M51" s="8"/>
      <c r="N51" s="8"/>
      <c r="O51" s="8"/>
      <c r="P51" s="8"/>
      <c r="Q51" s="8"/>
      <c r="R51" s="8"/>
      <c r="S51" s="8"/>
      <c r="T51" s="46"/>
      <c r="U51" s="4"/>
    </row>
    <row r="52" spans="2:21" ht="15">
      <c r="B52" s="39"/>
      <c r="C52" s="23"/>
      <c r="D52" s="23"/>
      <c r="E52" s="23"/>
      <c r="F52" s="23"/>
      <c r="G52" s="23" t="s">
        <v>166</v>
      </c>
      <c r="H52" s="23"/>
      <c r="I52" s="23"/>
      <c r="J52" s="23"/>
      <c r="K52" s="8">
        <f>K47+K49</f>
        <v>5979550</v>
      </c>
      <c r="L52" s="8"/>
      <c r="M52" s="8">
        <f>M47+M49</f>
        <v>10286235</v>
      </c>
      <c r="N52" s="8"/>
      <c r="O52" s="8"/>
      <c r="P52" s="8">
        <f>P47+P49</f>
        <v>8605866</v>
      </c>
      <c r="Q52" s="8"/>
      <c r="R52" s="8">
        <f>R47+R49</f>
        <v>14455894</v>
      </c>
      <c r="S52" s="8"/>
      <c r="T52" s="46"/>
      <c r="U52" s="4"/>
    </row>
    <row r="53" spans="2:21" ht="15">
      <c r="B53" s="39"/>
      <c r="C53" s="23"/>
      <c r="D53" s="23"/>
      <c r="E53" s="23"/>
      <c r="F53" s="23"/>
      <c r="G53" s="23"/>
      <c r="H53" s="23"/>
      <c r="I53" s="23"/>
      <c r="J53" s="23"/>
      <c r="K53" s="8"/>
      <c r="L53" s="8"/>
      <c r="M53" s="8"/>
      <c r="N53" s="8"/>
      <c r="O53" s="8"/>
      <c r="P53" s="8"/>
      <c r="Q53" s="8"/>
      <c r="R53" s="8"/>
      <c r="S53" s="8"/>
      <c r="T53" s="46"/>
      <c r="U53" s="4"/>
    </row>
    <row r="54" spans="2:21" ht="15">
      <c r="B54" s="39"/>
      <c r="C54" s="23"/>
      <c r="D54" s="23"/>
      <c r="E54" s="23"/>
      <c r="F54" s="23" t="s">
        <v>35</v>
      </c>
      <c r="G54" s="23" t="s">
        <v>36</v>
      </c>
      <c r="H54" s="23"/>
      <c r="I54" s="23"/>
      <c r="J54" s="23"/>
      <c r="K54" s="8">
        <v>-1785826</v>
      </c>
      <c r="L54" s="8"/>
      <c r="M54" s="52">
        <v>-3202941</v>
      </c>
      <c r="N54" s="52"/>
      <c r="O54" s="8"/>
      <c r="P54" s="8">
        <v>-2675275</v>
      </c>
      <c r="Q54" s="8"/>
      <c r="R54" s="52">
        <v>-4237312</v>
      </c>
      <c r="S54" s="52"/>
      <c r="T54" s="46"/>
      <c r="U54" s="4"/>
    </row>
    <row r="55" spans="2:21" ht="15">
      <c r="B55" s="39"/>
      <c r="C55" s="23"/>
      <c r="D55" s="23"/>
      <c r="E55" s="23"/>
      <c r="F55" s="23"/>
      <c r="G55" s="23"/>
      <c r="H55" s="23"/>
      <c r="I55" s="23"/>
      <c r="J55" s="23"/>
      <c r="K55" s="7"/>
      <c r="L55" s="8"/>
      <c r="M55" s="7"/>
      <c r="N55" s="8"/>
      <c r="O55" s="8"/>
      <c r="P55" s="7"/>
      <c r="Q55" s="8"/>
      <c r="R55" s="7"/>
      <c r="S55" s="8"/>
      <c r="T55" s="46"/>
      <c r="U55" s="4"/>
    </row>
    <row r="56" spans="2:21" ht="15">
      <c r="B56" s="39"/>
      <c r="C56" s="23"/>
      <c r="D56" s="23" t="s">
        <v>37</v>
      </c>
      <c r="E56" s="23"/>
      <c r="F56" s="23" t="s">
        <v>167</v>
      </c>
      <c r="G56" s="23"/>
      <c r="H56" s="23"/>
      <c r="I56" s="23"/>
      <c r="J56" s="23"/>
      <c r="K56" s="8"/>
      <c r="L56" s="8"/>
      <c r="M56" s="8"/>
      <c r="N56" s="8"/>
      <c r="O56" s="8"/>
      <c r="P56" s="8"/>
      <c r="Q56" s="8"/>
      <c r="R56" s="8"/>
      <c r="S56" s="8"/>
      <c r="T56" s="46"/>
      <c r="U56" s="4"/>
    </row>
    <row r="57" spans="2:21" ht="15">
      <c r="B57" s="39"/>
      <c r="C57" s="23"/>
      <c r="D57" s="23"/>
      <c r="E57" s="23"/>
      <c r="F57" s="23" t="s">
        <v>168</v>
      </c>
      <c r="G57" s="23"/>
      <c r="H57" s="23"/>
      <c r="I57" s="23"/>
      <c r="J57" s="23"/>
      <c r="K57" s="8">
        <f>K52+K54</f>
        <v>4193724</v>
      </c>
      <c r="L57" s="8"/>
      <c r="M57" s="8">
        <f>M52+M54</f>
        <v>7083294</v>
      </c>
      <c r="N57" s="8"/>
      <c r="O57" s="8"/>
      <c r="P57" s="8">
        <f>P52+P54</f>
        <v>5930591</v>
      </c>
      <c r="Q57" s="8"/>
      <c r="R57" s="8">
        <f>R52+R54</f>
        <v>10218582</v>
      </c>
      <c r="S57" s="8"/>
      <c r="T57" s="46"/>
      <c r="U57" s="4"/>
    </row>
    <row r="58" spans="2:21" ht="15">
      <c r="B58" s="39"/>
      <c r="C58" s="23"/>
      <c r="D58" s="23"/>
      <c r="E58" s="23"/>
      <c r="F58" s="23"/>
      <c r="G58" s="23"/>
      <c r="H58" s="23"/>
      <c r="I58" s="23"/>
      <c r="J58" s="23"/>
      <c r="K58" s="7"/>
      <c r="L58" s="7"/>
      <c r="M58" s="8"/>
      <c r="N58" s="8"/>
      <c r="O58" s="8"/>
      <c r="P58" s="7"/>
      <c r="Q58" s="7"/>
      <c r="R58" s="8"/>
      <c r="S58" s="8"/>
      <c r="T58" s="46"/>
      <c r="U58" s="4"/>
    </row>
    <row r="59" spans="2:21" ht="15">
      <c r="B59" s="39"/>
      <c r="C59" s="23"/>
      <c r="D59" s="23" t="s">
        <v>38</v>
      </c>
      <c r="E59" s="23"/>
      <c r="F59" s="23" t="s">
        <v>34</v>
      </c>
      <c r="G59" s="23" t="s">
        <v>39</v>
      </c>
      <c r="H59" s="23"/>
      <c r="I59" s="23"/>
      <c r="J59" s="23"/>
      <c r="K59" s="34">
        <v>0</v>
      </c>
      <c r="L59" s="8"/>
      <c r="M59" s="60">
        <v>0</v>
      </c>
      <c r="N59" s="54"/>
      <c r="O59" s="8"/>
      <c r="P59" s="33">
        <v>0</v>
      </c>
      <c r="Q59" s="8"/>
      <c r="R59" s="60">
        <v>0</v>
      </c>
      <c r="S59" s="54"/>
      <c r="T59" s="46"/>
      <c r="U59" s="4"/>
    </row>
    <row r="60" spans="2:21" ht="15">
      <c r="B60" s="39"/>
      <c r="C60" s="23"/>
      <c r="D60" s="23"/>
      <c r="E60" s="23"/>
      <c r="F60" s="23"/>
      <c r="G60" s="23"/>
      <c r="H60" s="23"/>
      <c r="I60" s="23"/>
      <c r="J60" s="23"/>
      <c r="K60" s="34"/>
      <c r="L60" s="8"/>
      <c r="M60" s="8"/>
      <c r="N60" s="28"/>
      <c r="O60" s="8"/>
      <c r="P60" s="34"/>
      <c r="Q60" s="8"/>
      <c r="R60" s="8"/>
      <c r="S60" s="28"/>
      <c r="T60" s="46"/>
      <c r="U60" s="4"/>
    </row>
    <row r="61" spans="2:21" ht="15">
      <c r="B61" s="39"/>
      <c r="C61" s="23"/>
      <c r="D61" s="23"/>
      <c r="E61" s="23"/>
      <c r="F61" s="23" t="s">
        <v>35</v>
      </c>
      <c r="G61" s="23" t="s">
        <v>36</v>
      </c>
      <c r="H61" s="23"/>
      <c r="I61" s="23"/>
      <c r="J61" s="23"/>
      <c r="K61" s="34">
        <v>0</v>
      </c>
      <c r="L61" s="8"/>
      <c r="M61" s="52">
        <v>0</v>
      </c>
      <c r="N61" s="55"/>
      <c r="O61" s="8"/>
      <c r="P61" s="34">
        <v>0</v>
      </c>
      <c r="Q61" s="8"/>
      <c r="R61" s="52">
        <v>0</v>
      </c>
      <c r="S61" s="55"/>
      <c r="T61" s="46"/>
      <c r="U61" s="4"/>
    </row>
    <row r="62" spans="2:21" ht="15">
      <c r="B62" s="39"/>
      <c r="C62" s="23"/>
      <c r="D62" s="23"/>
      <c r="E62" s="23"/>
      <c r="F62" s="23"/>
      <c r="G62" s="23"/>
      <c r="H62" s="23"/>
      <c r="I62" s="23"/>
      <c r="J62" s="23"/>
      <c r="K62" s="35"/>
      <c r="L62" s="7"/>
      <c r="M62" s="7"/>
      <c r="N62" s="29"/>
      <c r="O62" s="8"/>
      <c r="P62" s="35"/>
      <c r="Q62" s="7"/>
      <c r="R62" s="7"/>
      <c r="S62" s="29"/>
      <c r="T62" s="46"/>
      <c r="U62" s="4"/>
    </row>
    <row r="63" spans="2:21" ht="15">
      <c r="B63" s="39"/>
      <c r="C63" s="23"/>
      <c r="D63" s="23"/>
      <c r="E63" s="23"/>
      <c r="F63" s="23" t="s">
        <v>40</v>
      </c>
      <c r="G63" s="23" t="s">
        <v>41</v>
      </c>
      <c r="H63" s="23"/>
      <c r="I63" s="23"/>
      <c r="J63" s="23"/>
      <c r="K63" s="8"/>
      <c r="L63" s="8"/>
      <c r="M63" s="8"/>
      <c r="N63" s="8"/>
      <c r="O63" s="8"/>
      <c r="P63" s="8"/>
      <c r="Q63" s="8"/>
      <c r="R63" s="8"/>
      <c r="S63" s="8"/>
      <c r="T63" s="46"/>
      <c r="U63" s="4"/>
    </row>
    <row r="64" spans="2:21" ht="15">
      <c r="B64" s="39"/>
      <c r="C64" s="23"/>
      <c r="D64" s="23"/>
      <c r="E64" s="23"/>
      <c r="F64" s="23"/>
      <c r="G64" s="23" t="s">
        <v>42</v>
      </c>
      <c r="H64" s="23"/>
      <c r="I64" s="23"/>
      <c r="J64" s="23"/>
      <c r="K64" s="8">
        <v>0</v>
      </c>
      <c r="L64" s="8"/>
      <c r="M64" s="52">
        <v>0</v>
      </c>
      <c r="N64" s="52"/>
      <c r="O64" s="8"/>
      <c r="P64" s="8">
        <v>0</v>
      </c>
      <c r="Q64" s="8"/>
      <c r="R64" s="52">
        <v>0</v>
      </c>
      <c r="S64" s="52"/>
      <c r="T64" s="46"/>
      <c r="U64" s="4"/>
    </row>
    <row r="65" spans="2:21" ht="15">
      <c r="B65" s="39"/>
      <c r="C65" s="23"/>
      <c r="D65" s="23"/>
      <c r="E65" s="23"/>
      <c r="F65" s="23"/>
      <c r="G65" s="23"/>
      <c r="H65" s="23"/>
      <c r="I65" s="23"/>
      <c r="J65" s="23"/>
      <c r="K65" s="7"/>
      <c r="L65" s="8"/>
      <c r="M65" s="7"/>
      <c r="N65" s="8"/>
      <c r="O65" s="8"/>
      <c r="P65" s="7"/>
      <c r="Q65" s="8"/>
      <c r="R65" s="7"/>
      <c r="S65" s="8"/>
      <c r="T65" s="46"/>
      <c r="U65" s="4"/>
    </row>
    <row r="66" spans="2:21" ht="15">
      <c r="B66" s="39"/>
      <c r="C66" s="23"/>
      <c r="D66" s="23" t="s">
        <v>43</v>
      </c>
      <c r="E66" s="23"/>
      <c r="F66" s="23" t="s">
        <v>164</v>
      </c>
      <c r="G66" s="23"/>
      <c r="H66" s="23"/>
      <c r="I66" s="23"/>
      <c r="J66" s="23"/>
      <c r="K66" s="8"/>
      <c r="L66" s="8"/>
      <c r="M66" s="8"/>
      <c r="N66" s="8"/>
      <c r="O66" s="8"/>
      <c r="P66" s="8"/>
      <c r="Q66" s="8"/>
      <c r="R66" s="8"/>
      <c r="S66" s="8"/>
      <c r="T66" s="46"/>
      <c r="U66" s="4"/>
    </row>
    <row r="67" spans="2:21" ht="15">
      <c r="B67" s="39"/>
      <c r="C67" s="23"/>
      <c r="D67" s="23"/>
      <c r="E67" s="23"/>
      <c r="F67" s="23" t="s">
        <v>44</v>
      </c>
      <c r="G67" s="23"/>
      <c r="H67" s="23"/>
      <c r="I67" s="23"/>
      <c r="J67" s="23"/>
      <c r="K67" s="8"/>
      <c r="L67" s="8"/>
      <c r="M67" s="8"/>
      <c r="N67" s="8"/>
      <c r="O67" s="8"/>
      <c r="P67" s="8"/>
      <c r="Q67" s="8"/>
      <c r="R67" s="8"/>
      <c r="S67" s="8"/>
      <c r="T67" s="46"/>
      <c r="U67" s="4"/>
    </row>
    <row r="68" spans="2:21" ht="15.75" thickBot="1">
      <c r="B68" s="39"/>
      <c r="C68" s="23"/>
      <c r="D68" s="23"/>
      <c r="E68" s="23"/>
      <c r="F68" s="23" t="s">
        <v>45</v>
      </c>
      <c r="G68" s="23"/>
      <c r="H68" s="23"/>
      <c r="I68" s="23"/>
      <c r="J68" s="23"/>
      <c r="K68" s="5">
        <f>SUM(K57:K64)</f>
        <v>4193724</v>
      </c>
      <c r="L68" s="8"/>
      <c r="M68" s="5">
        <f>SUM(M57:M64)</f>
        <v>7083294</v>
      </c>
      <c r="N68" s="8"/>
      <c r="O68" s="8"/>
      <c r="P68" s="5">
        <f>SUM(P57:P64)</f>
        <v>5930591</v>
      </c>
      <c r="Q68" s="8"/>
      <c r="R68" s="5">
        <f>SUM(R57:R64)</f>
        <v>10218582</v>
      </c>
      <c r="S68" s="8"/>
      <c r="T68" s="46"/>
      <c r="U68" s="4"/>
    </row>
    <row r="69" spans="2:21" ht="15.75" thickTop="1">
      <c r="B69" s="39"/>
      <c r="C69" s="23"/>
      <c r="D69" s="23"/>
      <c r="E69" s="23"/>
      <c r="F69" s="23"/>
      <c r="G69" s="23"/>
      <c r="H69" s="23"/>
      <c r="I69" s="23"/>
      <c r="J69" s="23"/>
      <c r="K69" s="8"/>
      <c r="L69" s="8"/>
      <c r="M69" s="8"/>
      <c r="N69" s="8"/>
      <c r="O69" s="8"/>
      <c r="P69" s="8"/>
      <c r="Q69" s="8"/>
      <c r="R69" s="8"/>
      <c r="S69" s="8"/>
      <c r="T69" s="46"/>
      <c r="U69" s="4"/>
    </row>
    <row r="70" spans="2:21" ht="15">
      <c r="B70" s="39"/>
      <c r="C70" s="23">
        <v>3</v>
      </c>
      <c r="D70" s="23" t="s">
        <v>15</v>
      </c>
      <c r="E70" s="23"/>
      <c r="F70" s="23" t="s">
        <v>46</v>
      </c>
      <c r="G70" s="23"/>
      <c r="H70" s="23"/>
      <c r="I70" s="23"/>
      <c r="J70" s="23"/>
      <c r="K70" s="8"/>
      <c r="L70" s="8"/>
      <c r="M70" s="8"/>
      <c r="N70" s="8"/>
      <c r="O70" s="8"/>
      <c r="P70" s="8"/>
      <c r="Q70" s="8"/>
      <c r="R70" s="8"/>
      <c r="S70" s="8"/>
      <c r="T70" s="46"/>
      <c r="U70" s="4"/>
    </row>
    <row r="71" spans="2:21" ht="15">
      <c r="B71" s="39"/>
      <c r="C71" s="23"/>
      <c r="D71" s="23"/>
      <c r="E71" s="23"/>
      <c r="F71" s="23" t="s">
        <v>47</v>
      </c>
      <c r="G71" s="23"/>
      <c r="H71" s="23"/>
      <c r="I71" s="23"/>
      <c r="J71" s="23"/>
      <c r="K71" s="8"/>
      <c r="L71" s="8"/>
      <c r="M71" s="8"/>
      <c r="N71" s="8"/>
      <c r="O71" s="8"/>
      <c r="P71" s="8"/>
      <c r="Q71" s="8"/>
      <c r="R71" s="8"/>
      <c r="S71" s="8"/>
      <c r="T71" s="46"/>
      <c r="U71" s="4"/>
    </row>
    <row r="72" spans="2:21" ht="15">
      <c r="B72" s="39"/>
      <c r="C72" s="23"/>
      <c r="D72" s="23"/>
      <c r="E72" s="23"/>
      <c r="F72" s="23" t="s">
        <v>48</v>
      </c>
      <c r="G72" s="23"/>
      <c r="H72" s="23"/>
      <c r="I72" s="23"/>
      <c r="J72" s="23"/>
      <c r="K72" s="8"/>
      <c r="L72" s="8"/>
      <c r="M72" s="8"/>
      <c r="N72" s="8"/>
      <c r="O72" s="8"/>
      <c r="P72" s="8"/>
      <c r="Q72" s="8"/>
      <c r="R72" s="8"/>
      <c r="S72" s="8"/>
      <c r="T72" s="46"/>
      <c r="U72" s="4"/>
    </row>
    <row r="73" spans="2:21" ht="15">
      <c r="B73" s="39"/>
      <c r="C73" s="23"/>
      <c r="D73" s="23"/>
      <c r="E73" s="23"/>
      <c r="F73" s="23"/>
      <c r="G73" s="23"/>
      <c r="H73" s="23"/>
      <c r="I73" s="23"/>
      <c r="J73" s="23"/>
      <c r="K73" s="8"/>
      <c r="L73" s="8"/>
      <c r="M73" s="8"/>
      <c r="N73" s="8"/>
      <c r="O73" s="8"/>
      <c r="P73" s="8"/>
      <c r="Q73" s="8"/>
      <c r="R73" s="8"/>
      <c r="S73" s="8"/>
      <c r="T73" s="46"/>
      <c r="U73" s="4"/>
    </row>
    <row r="74" spans="2:21" ht="15">
      <c r="B74" s="39"/>
      <c r="C74" s="23"/>
      <c r="D74" s="23"/>
      <c r="E74" s="23"/>
      <c r="F74" s="23" t="s">
        <v>34</v>
      </c>
      <c r="G74" s="23" t="s">
        <v>176</v>
      </c>
      <c r="H74" s="23"/>
      <c r="I74" s="23"/>
      <c r="J74" s="23"/>
      <c r="K74" s="30">
        <v>10.96</v>
      </c>
      <c r="L74" s="8"/>
      <c r="M74" s="30">
        <v>15.34</v>
      </c>
      <c r="N74" s="30"/>
      <c r="O74" s="8"/>
      <c r="P74" s="30">
        <v>15.5</v>
      </c>
      <c r="Q74" s="30"/>
      <c r="R74" s="30">
        <v>22.13</v>
      </c>
      <c r="S74" s="52"/>
      <c r="T74" s="46"/>
      <c r="U74" s="4"/>
    </row>
    <row r="75" spans="2:21" ht="15">
      <c r="B75" s="39"/>
      <c r="C75" s="23"/>
      <c r="D75" s="23"/>
      <c r="E75" s="23"/>
      <c r="F75" s="23"/>
      <c r="G75" s="23"/>
      <c r="H75" s="23"/>
      <c r="I75" s="23"/>
      <c r="J75" s="23"/>
      <c r="K75" s="8"/>
      <c r="L75" s="8"/>
      <c r="M75" s="8"/>
      <c r="N75" s="8"/>
      <c r="O75" s="8"/>
      <c r="P75" s="8"/>
      <c r="Q75" s="8"/>
      <c r="R75" s="8"/>
      <c r="S75" s="8"/>
      <c r="T75" s="46"/>
      <c r="U75" s="4"/>
    </row>
    <row r="76" spans="2:21" ht="15">
      <c r="B76" s="39"/>
      <c r="C76" s="23"/>
      <c r="D76" s="23"/>
      <c r="E76" s="23"/>
      <c r="F76" s="23" t="s">
        <v>35</v>
      </c>
      <c r="G76" s="23" t="s">
        <v>199</v>
      </c>
      <c r="H76" s="23"/>
      <c r="I76" s="23"/>
      <c r="J76" s="23"/>
      <c r="K76" s="66">
        <v>10.94</v>
      </c>
      <c r="L76" s="66"/>
      <c r="M76" s="66">
        <v>0</v>
      </c>
      <c r="N76" s="66"/>
      <c r="O76" s="66"/>
      <c r="P76" s="66">
        <v>15.45</v>
      </c>
      <c r="Q76" s="66"/>
      <c r="R76" s="80">
        <v>0</v>
      </c>
      <c r="S76" s="8"/>
      <c r="T76" s="46"/>
      <c r="U76" s="4"/>
    </row>
    <row r="77" spans="2:21" ht="15">
      <c r="B77" s="39"/>
      <c r="C77" s="23"/>
      <c r="D77" s="23"/>
      <c r="E77" s="23"/>
      <c r="F77" s="23"/>
      <c r="G77" s="23"/>
      <c r="H77" s="23"/>
      <c r="I77" s="23"/>
      <c r="J77" s="23"/>
      <c r="K77" s="8"/>
      <c r="L77" s="8"/>
      <c r="M77" s="8"/>
      <c r="N77" s="8"/>
      <c r="O77" s="8"/>
      <c r="P77" s="8"/>
      <c r="Q77" s="8"/>
      <c r="R77" s="61"/>
      <c r="S77" s="8"/>
      <c r="T77" s="46"/>
      <c r="U77" s="4"/>
    </row>
    <row r="78" spans="2:21" ht="15.75">
      <c r="B78" s="39"/>
      <c r="C78" s="62" t="s">
        <v>158</v>
      </c>
      <c r="D78" s="23" t="s">
        <v>202</v>
      </c>
      <c r="G78" s="23"/>
      <c r="H78" s="23"/>
      <c r="I78" s="23"/>
      <c r="J78" s="23"/>
      <c r="K78" s="8"/>
      <c r="L78" s="8"/>
      <c r="M78" s="8"/>
      <c r="N78" s="8"/>
      <c r="O78" s="8"/>
      <c r="P78" s="8"/>
      <c r="Q78" s="8"/>
      <c r="R78" s="8"/>
      <c r="S78" s="8"/>
      <c r="T78" s="46"/>
      <c r="U78" s="4"/>
    </row>
    <row r="79" spans="2:21" ht="15">
      <c r="B79" s="39"/>
      <c r="D79" s="23" t="s">
        <v>203</v>
      </c>
      <c r="G79" s="23"/>
      <c r="H79" s="23"/>
      <c r="I79" s="23"/>
      <c r="J79" s="23"/>
      <c r="K79" s="8"/>
      <c r="L79" s="8"/>
      <c r="M79" s="8"/>
      <c r="N79" s="8"/>
      <c r="O79" s="8"/>
      <c r="P79" s="8"/>
      <c r="Q79" s="8"/>
      <c r="R79" s="8"/>
      <c r="S79" s="8"/>
      <c r="T79" s="46"/>
      <c r="U79" s="4"/>
    </row>
    <row r="80" spans="2:21" ht="15.75">
      <c r="B80" s="39"/>
      <c r="C80" s="62" t="s">
        <v>158</v>
      </c>
      <c r="D80" s="84" t="s">
        <v>200</v>
      </c>
      <c r="G80" s="23"/>
      <c r="H80" s="23"/>
      <c r="I80" s="23"/>
      <c r="J80" s="23"/>
      <c r="K80" s="8"/>
      <c r="L80" s="8"/>
      <c r="M80" s="8"/>
      <c r="N80" s="8"/>
      <c r="O80" s="8"/>
      <c r="P80" s="8"/>
      <c r="Q80" s="8"/>
      <c r="R80" s="8"/>
      <c r="S80" s="8"/>
      <c r="T80" s="46"/>
      <c r="U80" s="4"/>
    </row>
    <row r="81" spans="2:21" ht="15">
      <c r="B81" s="39"/>
      <c r="D81" s="4" t="s">
        <v>201</v>
      </c>
      <c r="G81" s="23"/>
      <c r="H81" s="23"/>
      <c r="I81" s="23"/>
      <c r="J81" s="23"/>
      <c r="K81" s="8"/>
      <c r="L81" s="8"/>
      <c r="M81" s="8"/>
      <c r="N81" s="8"/>
      <c r="O81" s="8"/>
      <c r="P81" s="8"/>
      <c r="Q81" s="8"/>
      <c r="R81" s="8"/>
      <c r="S81" s="8"/>
      <c r="T81" s="46"/>
      <c r="U81" s="4"/>
    </row>
    <row r="82" spans="2:20" ht="15.75" thickBot="1">
      <c r="B82" s="47"/>
      <c r="C82" s="48"/>
      <c r="D82" s="49"/>
      <c r="E82" s="48"/>
      <c r="F82" s="49"/>
      <c r="G82" s="49"/>
      <c r="H82" s="49"/>
      <c r="I82" s="49"/>
      <c r="J82" s="49"/>
      <c r="K82" s="50"/>
      <c r="L82" s="50"/>
      <c r="M82" s="50"/>
      <c r="N82" s="50"/>
      <c r="O82" s="50"/>
      <c r="P82" s="50"/>
      <c r="Q82" s="50"/>
      <c r="R82" s="50"/>
      <c r="S82" s="50"/>
      <c r="T82" s="51"/>
    </row>
    <row r="83" spans="3:20" ht="15">
      <c r="C83" s="18"/>
      <c r="D83" s="18"/>
      <c r="E83" s="18"/>
      <c r="F83" s="18"/>
      <c r="G83" s="18"/>
      <c r="H83" s="18"/>
      <c r="I83" s="18"/>
      <c r="J83" s="18"/>
      <c r="K83" s="6"/>
      <c r="L83" s="6"/>
      <c r="M83" s="6"/>
      <c r="N83" s="6"/>
      <c r="O83" s="6"/>
      <c r="P83" s="6"/>
      <c r="Q83" s="6"/>
      <c r="R83" s="6"/>
      <c r="S83" s="6"/>
      <c r="T83" s="6"/>
    </row>
    <row r="84" spans="3:20" ht="15">
      <c r="C84" s="18"/>
      <c r="D84" s="18"/>
      <c r="E84" s="18"/>
      <c r="F84" s="18"/>
      <c r="G84" s="18"/>
      <c r="H84" s="18"/>
      <c r="I84" s="18"/>
      <c r="J84" s="18"/>
      <c r="K84" s="6"/>
      <c r="L84" s="6"/>
      <c r="M84" s="6"/>
      <c r="N84" s="6"/>
      <c r="O84" s="6"/>
      <c r="P84" s="6"/>
      <c r="Q84" s="6"/>
      <c r="R84" s="6"/>
      <c r="S84" s="6"/>
      <c r="T84" s="6"/>
    </row>
    <row r="85" ht="15">
      <c r="F85" s="67"/>
    </row>
    <row r="86" spans="4:6" ht="15.75">
      <c r="D86" s="82"/>
      <c r="E86" s="83"/>
      <c r="F86" s="81"/>
    </row>
    <row r="87" spans="4:6" ht="15.75">
      <c r="D87" s="82"/>
      <c r="E87" s="83"/>
      <c r="F87" s="81"/>
    </row>
    <row r="88" ht="15">
      <c r="F88" s="67"/>
    </row>
    <row r="91" ht="15">
      <c r="F91" s="68"/>
    </row>
    <row r="92" spans="6:11" ht="15.75">
      <c r="F92" s="68"/>
      <c r="K92" s="71"/>
    </row>
    <row r="93" ht="15.75">
      <c r="K93" s="71"/>
    </row>
    <row r="94" ht="15.75">
      <c r="F94" s="69"/>
    </row>
    <row r="95" ht="15.75">
      <c r="F95" s="70"/>
    </row>
    <row r="96" ht="15.75">
      <c r="F96" s="70"/>
    </row>
    <row r="97" ht="15.75">
      <c r="F97" s="70"/>
    </row>
    <row r="98" ht="15.75">
      <c r="F98" s="70"/>
    </row>
    <row r="99" ht="15.75">
      <c r="F99" s="70"/>
    </row>
    <row r="100" ht="15.75">
      <c r="F100" s="70"/>
    </row>
    <row r="101" ht="15.75">
      <c r="F101" s="70"/>
    </row>
    <row r="102" ht="15.75">
      <c r="F102" s="70"/>
    </row>
    <row r="103" ht="15.75">
      <c r="F103" s="69"/>
    </row>
  </sheetData>
  <printOptions/>
  <pageMargins left="0.57" right="0.45" top="0.74" bottom="0.24" header="0.38" footer="0.52"/>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C3:P63"/>
  <sheetViews>
    <sheetView showGridLines="0" zoomScale="60" zoomScaleNormal="60" workbookViewId="0" topLeftCell="A1">
      <selection activeCell="P1" sqref="P1"/>
    </sheetView>
  </sheetViews>
  <sheetFormatPr defaultColWidth="8.88671875" defaultRowHeight="15"/>
  <cols>
    <col min="1" max="1" width="5.21484375" style="0" customWidth="1"/>
    <col min="2" max="2" width="4.3359375" style="0" customWidth="1"/>
    <col min="3" max="3" width="3.21484375" style="0" customWidth="1"/>
    <col min="4" max="4" width="2.6640625" style="0" customWidth="1"/>
    <col min="5" max="5" width="1.88671875" style="0" customWidth="1"/>
    <col min="6" max="6" width="7.88671875" style="0" customWidth="1"/>
    <col min="7" max="7" width="13.88671875" style="0" customWidth="1"/>
    <col min="8" max="8" width="12.10546875" style="0" customWidth="1"/>
    <col min="9" max="9" width="10.88671875" style="0" customWidth="1"/>
    <col min="10" max="12" width="11.6640625" style="0" customWidth="1"/>
    <col min="15" max="15" width="10.10546875" style="0" customWidth="1"/>
    <col min="16" max="16" width="9.99609375" style="0" customWidth="1"/>
  </cols>
  <sheetData>
    <row r="3" ht="15.75">
      <c r="C3" s="2" t="s">
        <v>7</v>
      </c>
    </row>
    <row r="4" ht="15">
      <c r="C4" s="11" t="s">
        <v>5</v>
      </c>
    </row>
    <row r="5" ht="15">
      <c r="C5" s="11"/>
    </row>
    <row r="7" ht="15.75">
      <c r="C7" s="2" t="s">
        <v>49</v>
      </c>
    </row>
    <row r="8" ht="15.75">
      <c r="C8" s="2"/>
    </row>
    <row r="10" spans="10:12" ht="15">
      <c r="J10" s="1" t="s">
        <v>149</v>
      </c>
      <c r="L10" s="1" t="s">
        <v>50</v>
      </c>
    </row>
    <row r="11" spans="10:12" ht="15">
      <c r="J11" s="1" t="s">
        <v>12</v>
      </c>
      <c r="L11" s="1" t="s">
        <v>51</v>
      </c>
    </row>
    <row r="12" spans="10:12" ht="15">
      <c r="J12" s="1" t="s">
        <v>52</v>
      </c>
      <c r="L12" s="1" t="s">
        <v>52</v>
      </c>
    </row>
    <row r="13" spans="10:12" ht="15">
      <c r="J13" s="1" t="s">
        <v>148</v>
      </c>
      <c r="L13" s="1" t="s">
        <v>148</v>
      </c>
    </row>
    <row r="14" spans="10:12" ht="15">
      <c r="J14" s="10" t="s">
        <v>184</v>
      </c>
      <c r="L14" s="10" t="s">
        <v>147</v>
      </c>
    </row>
    <row r="15" spans="10:12" ht="15">
      <c r="J15" s="10" t="s">
        <v>0</v>
      </c>
      <c r="L15" s="10" t="s">
        <v>0</v>
      </c>
    </row>
    <row r="16" spans="10:12" ht="15">
      <c r="J16" s="1" t="s">
        <v>160</v>
      </c>
      <c r="L16" s="1" t="s">
        <v>159</v>
      </c>
    </row>
    <row r="18" spans="3:12" ht="15">
      <c r="C18">
        <v>1</v>
      </c>
      <c r="E18" t="s">
        <v>53</v>
      </c>
      <c r="J18" s="6">
        <v>24138507</v>
      </c>
      <c r="K18" s="12"/>
      <c r="L18" s="14">
        <v>17323859</v>
      </c>
    </row>
    <row r="19" spans="3:12" ht="15">
      <c r="C19">
        <v>2</v>
      </c>
      <c r="E19" t="s">
        <v>54</v>
      </c>
      <c r="J19" s="6">
        <v>4983545</v>
      </c>
      <c r="K19" s="12"/>
      <c r="L19" s="14">
        <v>2458133</v>
      </c>
    </row>
    <row r="20" spans="3:12" ht="15">
      <c r="C20">
        <v>3</v>
      </c>
      <c r="E20" t="s">
        <v>55</v>
      </c>
      <c r="J20" s="6">
        <v>5813978</v>
      </c>
      <c r="K20" s="12"/>
      <c r="L20" s="14">
        <v>2798181</v>
      </c>
    </row>
    <row r="21" spans="3:12" ht="15">
      <c r="C21">
        <v>4</v>
      </c>
      <c r="E21" t="s">
        <v>198</v>
      </c>
      <c r="J21" s="6">
        <v>845058</v>
      </c>
      <c r="K21" s="12"/>
      <c r="L21" s="14">
        <v>0</v>
      </c>
    </row>
    <row r="22" spans="3:12" ht="15">
      <c r="C22">
        <v>5</v>
      </c>
      <c r="E22" t="s">
        <v>56</v>
      </c>
      <c r="J22" s="6">
        <v>319802</v>
      </c>
      <c r="K22" s="12"/>
      <c r="L22" s="14">
        <v>659241</v>
      </c>
    </row>
    <row r="23" spans="10:12" ht="15">
      <c r="J23" s="6"/>
      <c r="K23" s="12"/>
      <c r="L23" s="6"/>
    </row>
    <row r="24" spans="3:12" ht="15">
      <c r="C24">
        <v>6</v>
      </c>
      <c r="E24" t="s">
        <v>57</v>
      </c>
      <c r="J24" s="6"/>
      <c r="K24" s="12"/>
      <c r="L24" s="6"/>
    </row>
    <row r="25" spans="6:12" ht="15">
      <c r="F25" t="s">
        <v>155</v>
      </c>
      <c r="J25" s="76">
        <v>26517704</v>
      </c>
      <c r="K25" s="12"/>
      <c r="L25" s="78">
        <v>22163470</v>
      </c>
    </row>
    <row r="26" spans="6:12" ht="15">
      <c r="F26" t="s">
        <v>156</v>
      </c>
      <c r="J26" s="17">
        <v>9493515</v>
      </c>
      <c r="K26" s="12"/>
      <c r="L26" s="79">
        <v>1521936</v>
      </c>
    </row>
    <row r="27" spans="6:12" ht="15">
      <c r="F27" t="s">
        <v>58</v>
      </c>
      <c r="J27" s="17">
        <v>36621830</v>
      </c>
      <c r="K27" s="12"/>
      <c r="L27" s="79">
        <v>43872911</v>
      </c>
    </row>
    <row r="28" spans="6:12" ht="15">
      <c r="F28" t="s">
        <v>59</v>
      </c>
      <c r="J28" s="17">
        <v>4226876</v>
      </c>
      <c r="K28" s="12"/>
      <c r="L28" s="17">
        <v>2874763</v>
      </c>
    </row>
    <row r="29" spans="6:12" ht="15">
      <c r="F29" t="s">
        <v>60</v>
      </c>
      <c r="J29" s="17">
        <v>4793429</v>
      </c>
      <c r="K29" s="12"/>
      <c r="L29" s="17">
        <v>2802764</v>
      </c>
    </row>
    <row r="30" spans="6:12" ht="15">
      <c r="F30" t="s">
        <v>61</v>
      </c>
      <c r="J30" s="17">
        <v>3800000</v>
      </c>
      <c r="K30" s="12"/>
      <c r="L30" s="17">
        <v>7253534</v>
      </c>
    </row>
    <row r="31" spans="6:12" ht="15">
      <c r="F31" t="s">
        <v>62</v>
      </c>
      <c r="J31" s="17">
        <v>1135573</v>
      </c>
      <c r="K31" s="12"/>
      <c r="L31" s="79">
        <v>1810291</v>
      </c>
    </row>
    <row r="32" spans="10:16" ht="15">
      <c r="J32" s="77">
        <f>SUM(J25:J31)</f>
        <v>86588927</v>
      </c>
      <c r="K32" s="12"/>
      <c r="L32" s="77">
        <f>SUM(L25:L31)</f>
        <v>82299669</v>
      </c>
      <c r="P32" s="12"/>
    </row>
    <row r="33" spans="10:12" ht="15">
      <c r="J33" s="6"/>
      <c r="K33" s="12"/>
      <c r="L33" s="6"/>
    </row>
    <row r="34" spans="3:12" ht="15">
      <c r="C34">
        <v>7</v>
      </c>
      <c r="E34" t="s">
        <v>63</v>
      </c>
      <c r="J34" s="6"/>
      <c r="K34" s="12"/>
      <c r="L34" s="6"/>
    </row>
    <row r="35" spans="6:12" ht="15">
      <c r="F35" t="s">
        <v>64</v>
      </c>
      <c r="J35" s="76">
        <v>10466664</v>
      </c>
      <c r="K35" s="12"/>
      <c r="L35" s="76">
        <v>20817813</v>
      </c>
    </row>
    <row r="36" spans="6:12" ht="15">
      <c r="F36" t="s">
        <v>65</v>
      </c>
      <c r="J36" s="17">
        <v>16288328</v>
      </c>
      <c r="K36" s="12"/>
      <c r="L36" s="17">
        <v>15023457</v>
      </c>
    </row>
    <row r="37" spans="6:12" ht="15">
      <c r="F37" t="s">
        <v>66</v>
      </c>
      <c r="J37" s="17">
        <v>13043653</v>
      </c>
      <c r="K37" s="12"/>
      <c r="L37" s="17">
        <v>8864217</v>
      </c>
    </row>
    <row r="38" spans="6:12" ht="15">
      <c r="F38" t="s">
        <v>67</v>
      </c>
      <c r="J38" s="17">
        <v>548189</v>
      </c>
      <c r="K38" s="12"/>
      <c r="L38" s="17">
        <v>789692</v>
      </c>
    </row>
    <row r="39" spans="6:12" ht="15">
      <c r="F39" t="s">
        <v>68</v>
      </c>
      <c r="J39" s="17">
        <v>3177227</v>
      </c>
      <c r="K39" s="12"/>
      <c r="L39" s="17">
        <v>1151694</v>
      </c>
    </row>
    <row r="40" spans="6:12" ht="15">
      <c r="F40" t="s">
        <v>69</v>
      </c>
      <c r="J40" s="17">
        <v>266083</v>
      </c>
      <c r="K40" s="12"/>
      <c r="L40" s="17">
        <v>2388624</v>
      </c>
    </row>
    <row r="41" spans="6:12" ht="15">
      <c r="F41" t="s">
        <v>161</v>
      </c>
      <c r="J41" s="17">
        <v>1800000</v>
      </c>
      <c r="K41" s="12"/>
      <c r="L41" s="17">
        <v>900000</v>
      </c>
    </row>
    <row r="42" spans="10:12" ht="15">
      <c r="J42" s="77">
        <f>SUM(J35:J41)</f>
        <v>45590144</v>
      </c>
      <c r="K42" s="12"/>
      <c r="L42" s="77">
        <f>SUM(L35:L41)</f>
        <v>49935497</v>
      </c>
    </row>
    <row r="43" spans="10:12" ht="15">
      <c r="J43" s="6"/>
      <c r="K43" s="12"/>
      <c r="L43" s="6"/>
    </row>
    <row r="44" spans="3:12" ht="15">
      <c r="C44">
        <v>8</v>
      </c>
      <c r="E44" t="s">
        <v>70</v>
      </c>
      <c r="J44" s="6">
        <f>J32-J42</f>
        <v>40998783</v>
      </c>
      <c r="K44" s="12"/>
      <c r="L44" s="6">
        <f>L32-L42</f>
        <v>32364172</v>
      </c>
    </row>
    <row r="45" spans="10:12" ht="15.75" thickBot="1">
      <c r="J45" s="22">
        <f>J44+J22+J21+J20+J19+J18</f>
        <v>77099673</v>
      </c>
      <c r="K45" s="12"/>
      <c r="L45" s="22">
        <f>L44+L22+L20+L19+L18</f>
        <v>55603586</v>
      </c>
    </row>
    <row r="46" spans="10:12" ht="15.75" thickTop="1">
      <c r="J46" s="6"/>
      <c r="K46" s="12"/>
      <c r="L46" s="6"/>
    </row>
    <row r="47" spans="3:12" ht="15">
      <c r="C47">
        <v>9</v>
      </c>
      <c r="E47" t="s">
        <v>1</v>
      </c>
      <c r="J47" s="6">
        <v>36000000</v>
      </c>
      <c r="K47" s="12"/>
      <c r="L47" s="6">
        <v>18000000</v>
      </c>
    </row>
    <row r="48" spans="5:12" ht="15">
      <c r="E48" t="s">
        <v>71</v>
      </c>
      <c r="J48" s="6"/>
      <c r="K48" s="12"/>
      <c r="L48" s="6"/>
    </row>
    <row r="49" spans="6:12" ht="15">
      <c r="F49" t="s">
        <v>174</v>
      </c>
      <c r="J49" s="6">
        <v>5025400</v>
      </c>
      <c r="K49" s="12"/>
      <c r="L49" s="8">
        <v>0</v>
      </c>
    </row>
    <row r="50" spans="6:12" ht="15">
      <c r="F50" t="s">
        <v>175</v>
      </c>
      <c r="J50" s="6">
        <v>3233890</v>
      </c>
      <c r="K50" s="12"/>
      <c r="L50" s="8">
        <v>0</v>
      </c>
    </row>
    <row r="51" spans="6:12" ht="15">
      <c r="F51" t="s">
        <v>72</v>
      </c>
      <c r="J51" s="6">
        <v>220543</v>
      </c>
      <c r="K51" s="12"/>
      <c r="L51" s="6">
        <v>220543</v>
      </c>
    </row>
    <row r="52" spans="6:12" ht="15">
      <c r="F52" t="s">
        <v>73</v>
      </c>
      <c r="J52" s="6">
        <v>129259</v>
      </c>
      <c r="K52" s="12"/>
      <c r="L52" s="6">
        <v>142389</v>
      </c>
    </row>
    <row r="53" spans="6:12" ht="15">
      <c r="F53" t="s">
        <v>2</v>
      </c>
      <c r="J53" s="7">
        <v>19336626</v>
      </c>
      <c r="K53" s="12"/>
      <c r="L53" s="7">
        <v>22406035</v>
      </c>
    </row>
    <row r="54" spans="5:12" ht="15">
      <c r="E54" t="s">
        <v>74</v>
      </c>
      <c r="J54" s="6">
        <f>SUM(J47:J53)</f>
        <v>63945718</v>
      </c>
      <c r="K54" s="12"/>
      <c r="L54" s="6">
        <f>SUM(L47:L53)</f>
        <v>40768967</v>
      </c>
    </row>
    <row r="55" spans="10:12" ht="15">
      <c r="J55" s="6"/>
      <c r="K55" s="12"/>
      <c r="L55" s="6"/>
    </row>
    <row r="56" spans="3:12" ht="15">
      <c r="C56">
        <v>10</v>
      </c>
      <c r="E56" t="s">
        <v>75</v>
      </c>
      <c r="J56" s="6">
        <v>11875939</v>
      </c>
      <c r="K56" s="12"/>
      <c r="L56" s="6">
        <v>10181319</v>
      </c>
    </row>
    <row r="57" spans="3:12" ht="15">
      <c r="C57">
        <v>11</v>
      </c>
      <c r="E57" t="s">
        <v>76</v>
      </c>
      <c r="J57" s="6">
        <v>874221</v>
      </c>
      <c r="K57" s="12"/>
      <c r="L57" s="6">
        <v>4249505</v>
      </c>
    </row>
    <row r="58" spans="3:12" ht="15">
      <c r="C58">
        <v>12</v>
      </c>
      <c r="E58" t="s">
        <v>151</v>
      </c>
      <c r="J58" s="6">
        <v>0</v>
      </c>
      <c r="K58" s="12"/>
      <c r="L58" s="8">
        <v>0</v>
      </c>
    </row>
    <row r="59" spans="3:12" ht="15">
      <c r="C59">
        <v>13</v>
      </c>
      <c r="E59" t="s">
        <v>77</v>
      </c>
      <c r="J59" s="6">
        <v>403795</v>
      </c>
      <c r="K59" s="12"/>
      <c r="L59" s="12">
        <v>403795</v>
      </c>
    </row>
    <row r="60" spans="10:12" ht="15.75" thickBot="1">
      <c r="J60" s="22">
        <f>SUM(J54:J59)</f>
        <v>77099673</v>
      </c>
      <c r="K60" s="12"/>
      <c r="L60" s="19">
        <f>SUM(L54:L59)</f>
        <v>55603586</v>
      </c>
    </row>
    <row r="61" spans="10:12" ht="15.75" thickTop="1">
      <c r="J61" s="16"/>
      <c r="K61" s="12"/>
      <c r="L61" s="16"/>
    </row>
    <row r="63" spans="3:12" ht="15">
      <c r="C63">
        <v>14</v>
      </c>
      <c r="E63" t="s">
        <v>78</v>
      </c>
      <c r="J63" s="27">
        <f>(J54-J22)*100/J47</f>
        <v>176.73865555555557</v>
      </c>
      <c r="L63" s="27">
        <f>(L54-L22)*100/L47</f>
        <v>222.8318111111111</v>
      </c>
    </row>
  </sheetData>
  <printOptions/>
  <pageMargins left="0.75" right="0.75" top="1" bottom="1" header="0.5" footer="0.5"/>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B4:N230"/>
  <sheetViews>
    <sheetView zoomScale="60" zoomScaleNormal="60" workbookViewId="0" topLeftCell="A1">
      <selection activeCell="C12" sqref="C12"/>
    </sheetView>
  </sheetViews>
  <sheetFormatPr defaultColWidth="8.88671875" defaultRowHeight="15"/>
  <cols>
    <col min="1" max="1" width="4.4453125" style="0" customWidth="1"/>
    <col min="2" max="2" width="3.10546875" style="0" customWidth="1"/>
    <col min="3" max="3" width="2.6640625" style="0" customWidth="1"/>
    <col min="4" max="4" width="2.88671875" style="0" customWidth="1"/>
    <col min="5" max="5" width="9.21484375" style="0" customWidth="1"/>
    <col min="6" max="6" width="10.88671875" style="0" customWidth="1"/>
    <col min="7" max="7" width="15.5546875" style="0" customWidth="1"/>
    <col min="8" max="8" width="10.88671875" style="0" customWidth="1"/>
    <col min="9" max="9" width="1.77734375" style="0" customWidth="1"/>
    <col min="10" max="10" width="12.4453125" style="0" customWidth="1"/>
    <col min="11" max="11" width="1.99609375" style="0" customWidth="1"/>
    <col min="12" max="12" width="11.10546875" style="0" customWidth="1"/>
    <col min="13" max="13" width="11.88671875" style="0" customWidth="1"/>
    <col min="14" max="14" width="3.77734375" style="0" customWidth="1"/>
    <col min="15" max="15" width="3.3359375" style="0" customWidth="1"/>
    <col min="17" max="17" width="6.3359375" style="0" customWidth="1"/>
  </cols>
  <sheetData>
    <row r="4" ht="15.75">
      <c r="B4" s="2" t="s">
        <v>7</v>
      </c>
    </row>
    <row r="5" ht="15">
      <c r="B5" s="11" t="s">
        <v>5</v>
      </c>
    </row>
    <row r="6" ht="15">
      <c r="B6" s="11"/>
    </row>
    <row r="7" ht="15.75">
      <c r="B7" s="56" t="s">
        <v>79</v>
      </c>
    </row>
    <row r="9" spans="2:13" ht="15">
      <c r="B9" s="20" t="s">
        <v>80</v>
      </c>
      <c r="C9" s="64"/>
      <c r="D9" s="64"/>
      <c r="E9" s="64"/>
      <c r="F9" s="64"/>
      <c r="G9" s="64"/>
      <c r="H9" s="64"/>
      <c r="I9" s="64"/>
      <c r="J9" s="64"/>
      <c r="K9" s="64"/>
      <c r="L9" s="64"/>
      <c r="M9" s="64"/>
    </row>
    <row r="10" spans="3:13" ht="15">
      <c r="C10" s="85"/>
      <c r="D10" s="85"/>
      <c r="E10" s="85"/>
      <c r="F10" s="85"/>
      <c r="G10" s="85"/>
      <c r="H10" s="85"/>
      <c r="I10" s="85"/>
      <c r="J10" s="85"/>
      <c r="K10" s="85"/>
      <c r="L10" s="85"/>
      <c r="M10" s="85"/>
    </row>
    <row r="14" spans="2:3" ht="15.75">
      <c r="B14" s="20" t="s">
        <v>81</v>
      </c>
      <c r="C14" s="2" t="s">
        <v>82</v>
      </c>
    </row>
    <row r="15" spans="8:12" ht="15">
      <c r="H15" s="1" t="s">
        <v>83</v>
      </c>
      <c r="I15" s="1"/>
      <c r="L15" s="1" t="s">
        <v>84</v>
      </c>
    </row>
    <row r="16" spans="8:12" ht="15">
      <c r="H16" s="1" t="s">
        <v>85</v>
      </c>
      <c r="I16" s="1"/>
      <c r="L16" s="1" t="s">
        <v>86</v>
      </c>
    </row>
    <row r="17" spans="8:12" ht="15">
      <c r="H17" s="10" t="s">
        <v>0</v>
      </c>
      <c r="I17" s="10"/>
      <c r="L17" s="10" t="s">
        <v>0</v>
      </c>
    </row>
    <row r="18" spans="8:12" ht="15">
      <c r="H18" s="10"/>
      <c r="I18" s="10"/>
      <c r="K18" s="10"/>
      <c r="L18" s="10"/>
    </row>
    <row r="19" spans="3:12" ht="15">
      <c r="C19" t="s">
        <v>87</v>
      </c>
      <c r="H19" s="6">
        <v>1800</v>
      </c>
      <c r="I19" s="6"/>
      <c r="L19" s="6">
        <v>332351</v>
      </c>
    </row>
    <row r="20" spans="8:12" ht="15">
      <c r="H20" s="8"/>
      <c r="I20" s="8"/>
      <c r="K20" s="8"/>
      <c r="L20" s="8"/>
    </row>
    <row r="22" spans="2:3" ht="15.75">
      <c r="B22" s="20" t="s">
        <v>88</v>
      </c>
      <c r="C22" s="2" t="s">
        <v>89</v>
      </c>
    </row>
    <row r="23" spans="3:13" ht="15">
      <c r="C23" s="86" t="s">
        <v>187</v>
      </c>
      <c r="D23" s="86"/>
      <c r="E23" s="86"/>
      <c r="F23" s="86"/>
      <c r="G23" s="86"/>
      <c r="H23" s="86"/>
      <c r="I23" s="86"/>
      <c r="J23" s="86"/>
      <c r="K23" s="86"/>
      <c r="L23" s="86"/>
      <c r="M23" s="86"/>
    </row>
    <row r="26" spans="2:13" ht="15">
      <c r="B26" s="20" t="s">
        <v>90</v>
      </c>
      <c r="C26" s="64"/>
      <c r="D26" s="64"/>
      <c r="E26" s="64"/>
      <c r="F26" s="64"/>
      <c r="G26" s="64"/>
      <c r="H26" s="64"/>
      <c r="I26" s="64"/>
      <c r="J26" s="64"/>
      <c r="K26" s="64"/>
      <c r="L26" s="64"/>
      <c r="M26" s="64"/>
    </row>
    <row r="27" spans="3:13" ht="15">
      <c r="C27" s="85"/>
      <c r="D27" s="85"/>
      <c r="E27" s="85"/>
      <c r="F27" s="85"/>
      <c r="G27" s="85"/>
      <c r="H27" s="85"/>
      <c r="I27" s="85"/>
      <c r="J27" s="85"/>
      <c r="K27" s="85"/>
      <c r="L27" s="85"/>
      <c r="M27" s="85"/>
    </row>
    <row r="32" spans="2:3" ht="15.75">
      <c r="B32" s="20" t="s">
        <v>91</v>
      </c>
      <c r="C32" s="2" t="s">
        <v>92</v>
      </c>
    </row>
    <row r="33" spans="3:13" ht="15">
      <c r="C33" s="87" t="s">
        <v>153</v>
      </c>
      <c r="D33" s="87"/>
      <c r="E33" s="87"/>
      <c r="F33" s="87"/>
      <c r="G33" s="87"/>
      <c r="H33" s="87"/>
      <c r="I33" s="87"/>
      <c r="J33" s="87"/>
      <c r="K33" s="87"/>
      <c r="L33" s="87"/>
      <c r="M33" s="87"/>
    </row>
    <row r="36" spans="2:13" ht="15">
      <c r="B36" s="20" t="s">
        <v>93</v>
      </c>
      <c r="C36" s="64"/>
      <c r="D36" s="64"/>
      <c r="E36" s="64"/>
      <c r="F36" s="64"/>
      <c r="G36" s="64"/>
      <c r="H36" s="64"/>
      <c r="I36" s="64"/>
      <c r="J36" s="64"/>
      <c r="K36" s="64"/>
      <c r="L36" s="64"/>
      <c r="M36" s="64"/>
    </row>
    <row r="37" spans="3:13" ht="15">
      <c r="C37" s="85"/>
      <c r="D37" s="85"/>
      <c r="E37" s="85"/>
      <c r="F37" s="85"/>
      <c r="G37" s="85"/>
      <c r="H37" s="85"/>
      <c r="I37" s="85"/>
      <c r="J37" s="85"/>
      <c r="K37" s="85"/>
      <c r="L37" s="85"/>
      <c r="M37" s="85"/>
    </row>
    <row r="41" spans="2:3" ht="15.75">
      <c r="B41" s="20" t="s">
        <v>94</v>
      </c>
      <c r="C41" s="2" t="s">
        <v>95</v>
      </c>
    </row>
    <row r="42" spans="3:4" ht="15">
      <c r="C42" t="s">
        <v>15</v>
      </c>
      <c r="D42" t="s">
        <v>152</v>
      </c>
    </row>
    <row r="43" spans="6:12" ht="15">
      <c r="F43" s="9"/>
      <c r="G43" s="9"/>
      <c r="H43" s="9"/>
      <c r="I43" s="9"/>
      <c r="J43" s="9"/>
      <c r="K43" s="9"/>
      <c r="L43" s="9"/>
    </row>
    <row r="44" spans="6:12" ht="15">
      <c r="F44" s="31"/>
      <c r="G44" s="9"/>
      <c r="H44" s="9"/>
      <c r="I44" s="9"/>
      <c r="J44" s="9"/>
      <c r="K44" s="9"/>
      <c r="L44" s="72" t="s">
        <v>0</v>
      </c>
    </row>
    <row r="45" spans="6:12" ht="15">
      <c r="F45" s="31" t="s">
        <v>96</v>
      </c>
      <c r="G45" s="9"/>
      <c r="H45" s="9"/>
      <c r="I45" s="9"/>
      <c r="J45" s="9"/>
      <c r="K45" s="9"/>
      <c r="L45" s="73">
        <v>3691879</v>
      </c>
    </row>
    <row r="46" spans="6:12" ht="15">
      <c r="F46" s="31" t="s">
        <v>97</v>
      </c>
      <c r="G46" s="9"/>
      <c r="H46" s="9"/>
      <c r="I46" s="9"/>
      <c r="J46" s="9"/>
      <c r="K46" s="9"/>
      <c r="L46" s="73">
        <v>831502</v>
      </c>
    </row>
    <row r="47" spans="6:12" ht="15">
      <c r="F47" s="31" t="s">
        <v>98</v>
      </c>
      <c r="G47" s="9"/>
      <c r="H47" s="9"/>
      <c r="I47" s="9"/>
      <c r="J47" s="9"/>
      <c r="K47" s="9"/>
      <c r="L47" s="73">
        <v>332351</v>
      </c>
    </row>
    <row r="49" spans="3:4" ht="15">
      <c r="C49" t="s">
        <v>17</v>
      </c>
      <c r="D49" t="s">
        <v>197</v>
      </c>
    </row>
    <row r="50" spans="6:12" ht="15">
      <c r="F50" s="9"/>
      <c r="G50" s="9"/>
      <c r="H50" s="9"/>
      <c r="I50" s="9"/>
      <c r="J50" s="9"/>
      <c r="K50" s="9"/>
      <c r="L50" s="9"/>
    </row>
    <row r="51" spans="6:12" ht="15">
      <c r="F51" s="31"/>
      <c r="G51" s="9"/>
      <c r="H51" s="9"/>
      <c r="I51" s="9"/>
      <c r="J51" s="9"/>
      <c r="K51" s="9"/>
      <c r="L51" s="74" t="s">
        <v>0</v>
      </c>
    </row>
    <row r="52" spans="6:12" ht="15">
      <c r="F52" s="31" t="s">
        <v>99</v>
      </c>
      <c r="G52" s="9"/>
      <c r="H52" s="9"/>
      <c r="I52" s="9"/>
      <c r="J52" s="15"/>
      <c r="K52" s="15"/>
      <c r="L52" s="73">
        <v>5367977</v>
      </c>
    </row>
    <row r="53" spans="6:12" ht="15">
      <c r="F53" s="31" t="s">
        <v>100</v>
      </c>
      <c r="G53" s="9"/>
      <c r="H53" s="9"/>
      <c r="I53" s="9"/>
      <c r="J53" s="15"/>
      <c r="K53" s="15"/>
      <c r="L53" s="73">
        <v>5367977</v>
      </c>
    </row>
    <row r="54" spans="6:12" ht="15">
      <c r="F54" s="31" t="s">
        <v>101</v>
      </c>
      <c r="G54" s="9"/>
      <c r="H54" s="9"/>
      <c r="I54" s="9"/>
      <c r="J54" s="9"/>
      <c r="K54" s="9"/>
      <c r="L54" s="73">
        <v>2150112</v>
      </c>
    </row>
    <row r="55" spans="6:12" ht="15">
      <c r="F55" s="4"/>
      <c r="G55" s="4"/>
      <c r="H55" s="4"/>
      <c r="I55" s="4"/>
      <c r="J55" s="4"/>
      <c r="K55" s="8"/>
      <c r="L55" s="8"/>
    </row>
    <row r="56" spans="6:12" ht="15">
      <c r="F56" s="4"/>
      <c r="G56" s="4"/>
      <c r="H56" s="4"/>
      <c r="I56" s="4"/>
      <c r="J56" s="4"/>
      <c r="K56" s="8"/>
      <c r="L56" s="8"/>
    </row>
    <row r="57" spans="6:12" ht="15">
      <c r="F57" s="4"/>
      <c r="G57" s="4"/>
      <c r="H57" s="4"/>
      <c r="I57" s="4"/>
      <c r="J57" s="4"/>
      <c r="K57" s="8"/>
      <c r="L57" s="8"/>
    </row>
    <row r="58" spans="2:13" ht="15">
      <c r="B58" s="20" t="s">
        <v>102</v>
      </c>
      <c r="C58" s="64"/>
      <c r="D58" s="64"/>
      <c r="E58" s="64"/>
      <c r="F58" s="64"/>
      <c r="G58" s="64"/>
      <c r="H58" s="64"/>
      <c r="I58" s="64"/>
      <c r="J58" s="64"/>
      <c r="K58" s="64"/>
      <c r="L58" s="64"/>
      <c r="M58" s="64"/>
    </row>
    <row r="59" spans="3:13" ht="15">
      <c r="C59" s="85"/>
      <c r="D59" s="85"/>
      <c r="E59" s="85"/>
      <c r="F59" s="85"/>
      <c r="G59" s="85"/>
      <c r="H59" s="85"/>
      <c r="I59" s="85"/>
      <c r="J59" s="85"/>
      <c r="K59" s="85"/>
      <c r="L59" s="85"/>
      <c r="M59" s="85"/>
    </row>
    <row r="60" spans="3:13" ht="15">
      <c r="C60" s="85"/>
      <c r="D60" s="85"/>
      <c r="E60" s="85"/>
      <c r="F60" s="85"/>
      <c r="G60" s="85"/>
      <c r="H60" s="85"/>
      <c r="I60" s="85"/>
      <c r="J60" s="85"/>
      <c r="K60" s="85"/>
      <c r="L60" s="85"/>
      <c r="M60" s="85"/>
    </row>
    <row r="61" spans="3:13" ht="15">
      <c r="C61" s="58"/>
      <c r="D61" s="58"/>
      <c r="E61" s="58"/>
      <c r="F61" s="58"/>
      <c r="G61" s="58"/>
      <c r="H61" s="58"/>
      <c r="I61" s="58"/>
      <c r="J61" s="58"/>
      <c r="K61" s="58"/>
      <c r="L61" s="58"/>
      <c r="M61" s="58"/>
    </row>
    <row r="62" spans="3:13" ht="15">
      <c r="C62" s="58"/>
      <c r="D62" s="58"/>
      <c r="E62" s="58"/>
      <c r="F62" s="58"/>
      <c r="G62" s="58"/>
      <c r="H62" s="58"/>
      <c r="I62" s="58"/>
      <c r="J62" s="58"/>
      <c r="K62" s="58"/>
      <c r="L62" s="58"/>
      <c r="M62" s="58"/>
    </row>
    <row r="63" spans="3:13" ht="15">
      <c r="C63" s="58"/>
      <c r="D63" s="58"/>
      <c r="E63" s="58"/>
      <c r="F63" s="58"/>
      <c r="G63" s="58"/>
      <c r="H63" s="58"/>
      <c r="I63" s="58"/>
      <c r="J63" s="58"/>
      <c r="K63" s="58"/>
      <c r="L63" s="58"/>
      <c r="M63" s="58"/>
    </row>
    <row r="64" spans="3:13" ht="15">
      <c r="C64" s="58"/>
      <c r="D64" s="58"/>
      <c r="E64" s="58"/>
      <c r="F64" s="58"/>
      <c r="G64" s="58"/>
      <c r="H64" s="58"/>
      <c r="I64" s="58"/>
      <c r="J64" s="58"/>
      <c r="K64" s="58"/>
      <c r="L64" s="58"/>
      <c r="M64" s="58"/>
    </row>
    <row r="65" spans="3:13" ht="15">
      <c r="C65" s="58"/>
      <c r="D65" s="58"/>
      <c r="E65" s="58"/>
      <c r="F65" s="58"/>
      <c r="G65" s="58"/>
      <c r="H65" s="58"/>
      <c r="I65" s="58"/>
      <c r="J65" s="58"/>
      <c r="K65" s="58"/>
      <c r="L65" s="58"/>
      <c r="M65" s="58"/>
    </row>
    <row r="66" spans="3:13" ht="15">
      <c r="C66" s="58"/>
      <c r="D66" s="58"/>
      <c r="E66" s="58"/>
      <c r="F66" s="58"/>
      <c r="G66" s="58"/>
      <c r="H66" s="58"/>
      <c r="I66" s="58"/>
      <c r="J66" s="58"/>
      <c r="K66" s="58"/>
      <c r="L66" s="58"/>
      <c r="M66" s="58"/>
    </row>
    <row r="67" spans="3:13" ht="15">
      <c r="C67" s="58"/>
      <c r="D67" s="58"/>
      <c r="E67" s="58"/>
      <c r="F67" s="58"/>
      <c r="G67" s="58"/>
      <c r="H67" s="58"/>
      <c r="I67" s="58"/>
      <c r="J67" s="58"/>
      <c r="K67" s="58"/>
      <c r="L67" s="58"/>
      <c r="M67" s="58"/>
    </row>
    <row r="68" spans="3:13" ht="15">
      <c r="C68" s="58"/>
      <c r="D68" s="58"/>
      <c r="E68" s="58"/>
      <c r="F68" s="58"/>
      <c r="G68" s="58"/>
      <c r="H68" s="58"/>
      <c r="I68" s="58"/>
      <c r="J68" s="58"/>
      <c r="K68" s="58"/>
      <c r="L68" s="58"/>
      <c r="M68" s="58"/>
    </row>
    <row r="69" spans="3:13" ht="15">
      <c r="C69" s="58"/>
      <c r="D69" s="58"/>
      <c r="E69" s="58"/>
      <c r="F69" s="58"/>
      <c r="G69" s="58"/>
      <c r="H69" s="58"/>
      <c r="I69" s="58"/>
      <c r="J69" s="58"/>
      <c r="K69" s="58"/>
      <c r="L69" s="58"/>
      <c r="M69" s="58"/>
    </row>
    <row r="70" spans="3:13" ht="15">
      <c r="C70" s="58"/>
      <c r="D70" s="58"/>
      <c r="E70" s="58"/>
      <c r="F70" s="58"/>
      <c r="G70" s="58"/>
      <c r="H70" s="58"/>
      <c r="I70" s="58"/>
      <c r="J70" s="58"/>
      <c r="K70" s="58"/>
      <c r="L70" s="58"/>
      <c r="M70" s="58"/>
    </row>
    <row r="71" spans="3:13" ht="15">
      <c r="C71" s="58"/>
      <c r="D71" s="58"/>
      <c r="E71" s="58"/>
      <c r="F71" s="58"/>
      <c r="G71" s="58"/>
      <c r="H71" s="58"/>
      <c r="I71" s="58"/>
      <c r="J71" s="58"/>
      <c r="K71" s="58"/>
      <c r="L71" s="58"/>
      <c r="M71" s="58"/>
    </row>
    <row r="72" spans="2:13" ht="15">
      <c r="B72" s="20" t="s">
        <v>103</v>
      </c>
      <c r="C72" s="64"/>
      <c r="D72" s="64"/>
      <c r="E72" s="64"/>
      <c r="F72" s="64"/>
      <c r="G72" s="64"/>
      <c r="H72" s="64"/>
      <c r="I72" s="64"/>
      <c r="J72" s="64"/>
      <c r="K72" s="64"/>
      <c r="L72" s="64"/>
      <c r="M72" s="64"/>
    </row>
    <row r="73" spans="3:13" ht="15">
      <c r="C73" s="85"/>
      <c r="D73" s="85"/>
      <c r="E73" s="85"/>
      <c r="F73" s="85"/>
      <c r="G73" s="85"/>
      <c r="H73" s="85"/>
      <c r="I73" s="85"/>
      <c r="J73" s="85"/>
      <c r="K73" s="85"/>
      <c r="L73" s="85"/>
      <c r="M73" s="85"/>
    </row>
    <row r="74" spans="3:14" ht="15">
      <c r="C74" s="89"/>
      <c r="D74" s="89"/>
      <c r="E74" s="89"/>
      <c r="F74" s="89"/>
      <c r="G74" s="89"/>
      <c r="H74" s="89"/>
      <c r="I74" s="89"/>
      <c r="J74" s="89"/>
      <c r="K74" s="89"/>
      <c r="L74" s="89"/>
      <c r="M74" s="89"/>
      <c r="N74" s="13"/>
    </row>
    <row r="75" spans="3:14" ht="15">
      <c r="C75" s="65"/>
      <c r="D75" s="65"/>
      <c r="E75" s="65"/>
      <c r="F75" s="65"/>
      <c r="G75" s="65"/>
      <c r="H75" s="65"/>
      <c r="I75" s="65"/>
      <c r="J75" s="65"/>
      <c r="K75" s="65"/>
      <c r="L75" s="65"/>
      <c r="M75" s="65"/>
      <c r="N75" s="13"/>
    </row>
    <row r="76" spans="2:3" ht="15.75">
      <c r="B76" s="20" t="s">
        <v>106</v>
      </c>
      <c r="C76" s="2" t="s">
        <v>107</v>
      </c>
    </row>
    <row r="77" spans="3:13" ht="15">
      <c r="C77" s="88" t="s">
        <v>108</v>
      </c>
      <c r="D77" s="88"/>
      <c r="E77" s="88"/>
      <c r="F77" s="88"/>
      <c r="G77" s="88"/>
      <c r="H77" s="88"/>
      <c r="I77" s="88"/>
      <c r="J77" s="88"/>
      <c r="K77" s="88"/>
      <c r="L77" s="88"/>
      <c r="M77" s="88"/>
    </row>
    <row r="80" spans="2:3" ht="15">
      <c r="B80" s="20" t="s">
        <v>109</v>
      </c>
      <c r="C80" s="64"/>
    </row>
    <row r="81" spans="3:13" ht="15">
      <c r="C81" s="88"/>
      <c r="D81" s="88"/>
      <c r="E81" s="88"/>
      <c r="F81" s="88"/>
      <c r="G81" s="88"/>
      <c r="H81" s="88"/>
      <c r="I81" s="88"/>
      <c r="J81" s="88"/>
      <c r="K81" s="88"/>
      <c r="L81" s="88"/>
      <c r="M81" s="88"/>
    </row>
    <row r="82" spans="3:13" ht="15">
      <c r="C82" s="57"/>
      <c r="D82" s="57"/>
      <c r="E82" s="57"/>
      <c r="F82" s="57"/>
      <c r="G82" s="57"/>
      <c r="H82" s="57"/>
      <c r="I82" s="57"/>
      <c r="J82" s="57"/>
      <c r="K82" s="57"/>
      <c r="L82" s="57"/>
      <c r="M82" s="57"/>
    </row>
    <row r="83" spans="3:13" ht="15">
      <c r="C83" s="57"/>
      <c r="D83" s="57"/>
      <c r="E83" s="57"/>
      <c r="F83" s="57"/>
      <c r="G83" s="57"/>
      <c r="H83" s="57"/>
      <c r="I83" s="57"/>
      <c r="J83" s="57"/>
      <c r="K83" s="57"/>
      <c r="L83" s="57"/>
      <c r="M83" s="57"/>
    </row>
    <row r="84" spans="3:13" ht="15">
      <c r="C84" s="57"/>
      <c r="D84" s="57"/>
      <c r="E84" s="57"/>
      <c r="F84" s="57"/>
      <c r="G84" s="57"/>
      <c r="H84" s="57"/>
      <c r="I84" s="57"/>
      <c r="J84" s="57"/>
      <c r="K84" s="57"/>
      <c r="L84" s="57"/>
      <c r="M84" s="57"/>
    </row>
    <row r="85" spans="3:13" ht="15">
      <c r="C85" s="57"/>
      <c r="D85" s="57"/>
      <c r="E85" s="57"/>
      <c r="F85" s="57"/>
      <c r="G85" s="57"/>
      <c r="H85" s="57"/>
      <c r="I85" s="57"/>
      <c r="J85" s="57"/>
      <c r="K85" s="57"/>
      <c r="L85" s="57"/>
      <c r="M85" s="57"/>
    </row>
    <row r="86" spans="3:13" ht="15">
      <c r="C86" s="57"/>
      <c r="D86" s="57"/>
      <c r="E86" s="57"/>
      <c r="F86" s="57"/>
      <c r="G86" s="57"/>
      <c r="H86" s="57"/>
      <c r="I86" s="57"/>
      <c r="J86" s="57"/>
      <c r="K86" s="57"/>
      <c r="L86" s="57"/>
      <c r="M86" s="57"/>
    </row>
    <row r="87" spans="3:13" ht="15">
      <c r="C87" s="57"/>
      <c r="D87" s="57"/>
      <c r="E87" s="57"/>
      <c r="F87" s="57"/>
      <c r="G87" s="57"/>
      <c r="H87" s="57"/>
      <c r="I87" s="57"/>
      <c r="J87" s="57"/>
      <c r="K87" s="57"/>
      <c r="L87" s="57"/>
      <c r="M87" s="57"/>
    </row>
    <row r="88" spans="3:13" ht="15">
      <c r="C88" s="57"/>
      <c r="D88" s="57"/>
      <c r="E88" s="57"/>
      <c r="F88" s="57"/>
      <c r="G88" s="57"/>
      <c r="H88" s="57"/>
      <c r="I88" s="57"/>
      <c r="J88" s="57"/>
      <c r="K88" s="57"/>
      <c r="L88" s="57"/>
      <c r="M88" s="57"/>
    </row>
    <row r="89" spans="3:13" ht="15">
      <c r="C89" s="57"/>
      <c r="D89" s="57"/>
      <c r="E89" s="57"/>
      <c r="F89" s="57"/>
      <c r="G89" s="57"/>
      <c r="H89" s="57"/>
      <c r="I89" s="57"/>
      <c r="J89" s="57"/>
      <c r="K89" s="57"/>
      <c r="L89" s="57"/>
      <c r="M89" s="57"/>
    </row>
    <row r="90" spans="3:13" ht="15">
      <c r="C90" s="57"/>
      <c r="D90" s="57"/>
      <c r="E90" s="57"/>
      <c r="F90" s="57"/>
      <c r="G90" s="57"/>
      <c r="H90" s="57"/>
      <c r="I90" s="57"/>
      <c r="J90" s="57"/>
      <c r="K90" s="57"/>
      <c r="L90" s="57"/>
      <c r="M90" s="57"/>
    </row>
    <row r="92" spans="2:3" ht="15.75">
      <c r="B92" s="20" t="s">
        <v>110</v>
      </c>
      <c r="C92" s="2" t="s">
        <v>111</v>
      </c>
    </row>
    <row r="93" ht="15">
      <c r="C93" t="s">
        <v>185</v>
      </c>
    </row>
    <row r="95" spans="8:12" ht="15">
      <c r="H95" s="1" t="s">
        <v>0</v>
      </c>
      <c r="I95" s="1"/>
      <c r="K95" s="1" t="s">
        <v>0</v>
      </c>
      <c r="L95" s="1"/>
    </row>
    <row r="96" spans="8:12" ht="15">
      <c r="H96" s="1"/>
      <c r="I96" s="1"/>
      <c r="K96" s="1"/>
      <c r="L96" s="1"/>
    </row>
    <row r="97" spans="3:4" ht="15.75">
      <c r="C97" t="s">
        <v>104</v>
      </c>
      <c r="D97" s="2" t="s">
        <v>76</v>
      </c>
    </row>
    <row r="98" spans="4:12" ht="15.75">
      <c r="D98" s="2" t="s">
        <v>112</v>
      </c>
      <c r="H98" s="6"/>
      <c r="I98" s="6"/>
      <c r="J98" s="6"/>
      <c r="L98" s="6"/>
    </row>
    <row r="99" spans="4:12" ht="15">
      <c r="D99" t="s">
        <v>113</v>
      </c>
      <c r="H99" s="6">
        <v>1031334</v>
      </c>
      <c r="I99" s="6"/>
      <c r="J99" s="6"/>
      <c r="L99" s="6"/>
    </row>
    <row r="100" spans="4:12" ht="15">
      <c r="D100" t="s">
        <v>114</v>
      </c>
      <c r="H100" s="6"/>
      <c r="I100" s="6"/>
      <c r="J100" s="6"/>
      <c r="L100" s="6"/>
    </row>
    <row r="101" spans="4:12" ht="15">
      <c r="D101" t="s">
        <v>115</v>
      </c>
      <c r="H101" s="7">
        <v>-157113</v>
      </c>
      <c r="I101" s="8"/>
      <c r="J101" s="6"/>
      <c r="L101" s="6">
        <f>H99+H101</f>
        <v>874221</v>
      </c>
    </row>
    <row r="102" spans="8:12" ht="15">
      <c r="H102" s="8"/>
      <c r="I102" s="8"/>
      <c r="J102" s="6"/>
      <c r="L102" s="6"/>
    </row>
    <row r="103" spans="8:12" ht="15.75" thickBot="1">
      <c r="H103" s="6"/>
      <c r="I103" s="6"/>
      <c r="J103" s="6"/>
      <c r="L103" s="22">
        <f>SUM(L101:L102)</f>
        <v>874221</v>
      </c>
    </row>
    <row r="104" spans="8:12" ht="15.75" thickTop="1">
      <c r="H104" s="6"/>
      <c r="I104" s="6"/>
      <c r="J104" s="6"/>
      <c r="L104" s="8"/>
    </row>
    <row r="105" spans="8:12" ht="15">
      <c r="H105" s="6"/>
      <c r="I105" s="6"/>
      <c r="J105" s="6"/>
      <c r="L105" s="6"/>
    </row>
    <row r="106" spans="3:12" ht="15.75">
      <c r="C106" t="s">
        <v>105</v>
      </c>
      <c r="D106" s="2" t="s">
        <v>64</v>
      </c>
      <c r="H106" s="6"/>
      <c r="I106" s="6"/>
      <c r="J106" s="6"/>
      <c r="L106" s="6"/>
    </row>
    <row r="107" spans="4:12" ht="15.75">
      <c r="D107" s="2" t="s">
        <v>116</v>
      </c>
      <c r="H107" s="6"/>
      <c r="I107" s="6"/>
      <c r="J107" s="6"/>
      <c r="L107" s="6"/>
    </row>
    <row r="108" spans="4:12" ht="15">
      <c r="D108" s="11" t="s">
        <v>6</v>
      </c>
      <c r="H108" s="6"/>
      <c r="I108" s="6"/>
      <c r="J108" s="6"/>
      <c r="L108" s="6">
        <v>10309551</v>
      </c>
    </row>
    <row r="109" spans="4:12" ht="15">
      <c r="D109" t="s">
        <v>114</v>
      </c>
      <c r="H109" s="6"/>
      <c r="I109" s="6"/>
      <c r="J109" s="6"/>
      <c r="L109" s="6"/>
    </row>
    <row r="110" spans="4:12" ht="15">
      <c r="D110" t="s">
        <v>115</v>
      </c>
      <c r="H110" s="6"/>
      <c r="I110" s="6"/>
      <c r="J110" s="6"/>
      <c r="L110" s="6">
        <v>157113</v>
      </c>
    </row>
    <row r="111" spans="8:12" ht="15.75" thickBot="1">
      <c r="H111" s="6"/>
      <c r="I111" s="6"/>
      <c r="J111" s="6"/>
      <c r="L111" s="22">
        <f>SUM(L108:L110)</f>
        <v>10466664</v>
      </c>
    </row>
    <row r="112" spans="8:12" ht="15.75" thickTop="1">
      <c r="H112" s="6"/>
      <c r="I112" s="6"/>
      <c r="J112" s="6"/>
      <c r="L112" s="8"/>
    </row>
    <row r="113" spans="8:12" ht="15">
      <c r="H113" s="6"/>
      <c r="I113" s="6"/>
      <c r="J113" s="6"/>
      <c r="K113" s="8"/>
      <c r="L113" s="8"/>
    </row>
    <row r="114" spans="8:12" ht="15">
      <c r="H114" s="6"/>
      <c r="I114" s="6"/>
      <c r="J114" s="6"/>
      <c r="K114" s="8"/>
      <c r="L114" s="8"/>
    </row>
    <row r="115" spans="2:3" ht="15">
      <c r="B115" s="20" t="s">
        <v>117</v>
      </c>
      <c r="C115" s="64"/>
    </row>
    <row r="116" spans="2:3" ht="15">
      <c r="B116" s="20"/>
      <c r="C116" s="64"/>
    </row>
    <row r="117" spans="2:3" ht="15">
      <c r="B117" s="20"/>
      <c r="C117" s="64"/>
    </row>
    <row r="118" spans="2:3" ht="15">
      <c r="B118" s="20"/>
      <c r="C118" s="64"/>
    </row>
    <row r="119" spans="2:3" ht="15">
      <c r="B119" s="20"/>
      <c r="C119" s="64"/>
    </row>
    <row r="120" spans="3:13" ht="15">
      <c r="C120" s="85"/>
      <c r="D120" s="85"/>
      <c r="E120" s="85"/>
      <c r="F120" s="85"/>
      <c r="G120" s="85"/>
      <c r="H120" s="85"/>
      <c r="I120" s="85"/>
      <c r="J120" s="85"/>
      <c r="K120" s="85"/>
      <c r="L120" s="85"/>
      <c r="M120" s="85"/>
    </row>
    <row r="122" spans="2:13" ht="15">
      <c r="B122" s="20" t="s">
        <v>118</v>
      </c>
      <c r="C122" s="64"/>
      <c r="D122" s="64"/>
      <c r="E122" s="64"/>
      <c r="F122" s="64"/>
      <c r="G122" s="64"/>
      <c r="H122" s="64"/>
      <c r="I122" s="64"/>
      <c r="J122" s="64"/>
      <c r="K122" s="64"/>
      <c r="L122" s="64"/>
      <c r="M122" s="64"/>
    </row>
    <row r="123" spans="3:13" ht="15">
      <c r="C123" s="85"/>
      <c r="D123" s="85"/>
      <c r="E123" s="85"/>
      <c r="F123" s="85"/>
      <c r="G123" s="85"/>
      <c r="H123" s="85"/>
      <c r="I123" s="85"/>
      <c r="J123" s="85"/>
      <c r="K123" s="85"/>
      <c r="L123" s="85"/>
      <c r="M123" s="85"/>
    </row>
    <row r="127" spans="2:13" ht="15">
      <c r="B127" s="20" t="s">
        <v>119</v>
      </c>
      <c r="C127" s="64"/>
      <c r="D127" s="64"/>
      <c r="E127" s="64"/>
      <c r="F127" s="64"/>
      <c r="G127" s="64"/>
      <c r="H127" s="64"/>
      <c r="I127" s="64"/>
      <c r="J127" s="64"/>
      <c r="K127" s="64"/>
      <c r="L127" s="64"/>
      <c r="M127" s="64"/>
    </row>
    <row r="128" spans="3:13" ht="15">
      <c r="C128" s="85"/>
      <c r="D128" s="85"/>
      <c r="E128" s="85"/>
      <c r="F128" s="85"/>
      <c r="G128" s="85"/>
      <c r="H128" s="85"/>
      <c r="I128" s="85"/>
      <c r="J128" s="85"/>
      <c r="K128" s="85"/>
      <c r="L128" s="85"/>
      <c r="M128" s="85"/>
    </row>
    <row r="138" spans="2:3" ht="15.75">
      <c r="B138" s="20" t="s">
        <v>120</v>
      </c>
      <c r="C138" s="2" t="s">
        <v>121</v>
      </c>
    </row>
    <row r="139" spans="7:13" ht="15">
      <c r="G139" s="1" t="s">
        <v>16</v>
      </c>
      <c r="J139" s="1" t="s">
        <v>122</v>
      </c>
      <c r="M139" s="1" t="s">
        <v>123</v>
      </c>
    </row>
    <row r="140" spans="7:13" ht="15">
      <c r="G140" s="10" t="s">
        <v>0</v>
      </c>
      <c r="J140" s="10" t="s">
        <v>0</v>
      </c>
      <c r="M140" s="10" t="s">
        <v>0</v>
      </c>
    </row>
    <row r="141" ht="15">
      <c r="C141" t="s">
        <v>124</v>
      </c>
    </row>
    <row r="142" spans="4:13" ht="15">
      <c r="D142" t="s">
        <v>125</v>
      </c>
      <c r="G142" s="6">
        <v>33631776</v>
      </c>
      <c r="J142" s="6">
        <v>7005428</v>
      </c>
      <c r="M142" s="6">
        <v>42772362</v>
      </c>
    </row>
    <row r="143" spans="3:13" ht="15">
      <c r="C143" t="s">
        <v>126</v>
      </c>
      <c r="G143" s="6"/>
      <c r="J143" s="6"/>
      <c r="M143" s="6"/>
    </row>
    <row r="144" spans="4:13" ht="15">
      <c r="D144" t="s">
        <v>127</v>
      </c>
      <c r="G144" s="6">
        <v>31769108</v>
      </c>
      <c r="J144" s="6">
        <v>4947439</v>
      </c>
      <c r="M144" s="6">
        <v>36402448</v>
      </c>
    </row>
    <row r="145" spans="3:13" ht="15">
      <c r="C145" t="s">
        <v>128</v>
      </c>
      <c r="G145" s="6"/>
      <c r="J145" s="6"/>
      <c r="M145" s="6"/>
    </row>
    <row r="146" spans="4:13" ht="15">
      <c r="D146" t="s">
        <v>129</v>
      </c>
      <c r="G146" s="6"/>
      <c r="J146" s="6"/>
      <c r="M146" s="6"/>
    </row>
    <row r="147" spans="4:13" ht="15">
      <c r="D147" t="s">
        <v>130</v>
      </c>
      <c r="G147" s="6">
        <v>15698924</v>
      </c>
      <c r="J147" s="6">
        <v>1233831</v>
      </c>
      <c r="M147" s="6">
        <v>36473991</v>
      </c>
    </row>
    <row r="148" spans="3:13" ht="15">
      <c r="C148" t="s">
        <v>131</v>
      </c>
      <c r="G148" s="6">
        <v>2867014</v>
      </c>
      <c r="J148" s="6">
        <v>-477820</v>
      </c>
      <c r="M148" s="6">
        <v>1930247</v>
      </c>
    </row>
    <row r="149" spans="3:13" ht="15">
      <c r="C149" t="s">
        <v>132</v>
      </c>
      <c r="G149" s="6">
        <v>3422750</v>
      </c>
      <c r="J149" s="6">
        <v>3246</v>
      </c>
      <c r="M149" s="6">
        <v>3007312</v>
      </c>
    </row>
    <row r="150" spans="3:13" ht="15">
      <c r="C150" t="s">
        <v>133</v>
      </c>
      <c r="G150" s="6">
        <v>0</v>
      </c>
      <c r="J150" s="6">
        <v>-20159</v>
      </c>
      <c r="M150" s="6">
        <v>70708</v>
      </c>
    </row>
    <row r="151" spans="3:13" ht="15">
      <c r="C151" t="s">
        <v>134</v>
      </c>
      <c r="G151" s="6"/>
      <c r="J151" s="6"/>
      <c r="M151" s="6"/>
    </row>
    <row r="152" spans="4:13" ht="15">
      <c r="D152" t="s">
        <v>135</v>
      </c>
      <c r="G152" s="6">
        <v>44738</v>
      </c>
      <c r="J152" s="6">
        <v>-294635</v>
      </c>
      <c r="M152" s="6">
        <v>217249</v>
      </c>
    </row>
    <row r="153" spans="3:13" ht="15">
      <c r="C153" t="s">
        <v>136</v>
      </c>
      <c r="G153" s="7">
        <v>1668984</v>
      </c>
      <c r="J153" s="7">
        <v>-365548</v>
      </c>
      <c r="M153" s="7">
        <v>1815500</v>
      </c>
    </row>
    <row r="154" spans="7:13" ht="15">
      <c r="G154" s="8">
        <f>SUM(G142:G153)</f>
        <v>89103294</v>
      </c>
      <c r="J154" s="8">
        <f>SUM(J141:J153)</f>
        <v>12031782</v>
      </c>
      <c r="M154" s="8">
        <f>SUM(M141:M153)</f>
        <v>122689817</v>
      </c>
    </row>
    <row r="155" spans="3:13" ht="15">
      <c r="C155" t="s">
        <v>137</v>
      </c>
      <c r="G155" s="8">
        <v>0</v>
      </c>
      <c r="J155" s="8">
        <v>191121</v>
      </c>
      <c r="M155" s="8">
        <v>0</v>
      </c>
    </row>
    <row r="156" spans="7:13" ht="15.75" thickBot="1">
      <c r="G156" s="22">
        <f>SUM(G154:G155)</f>
        <v>89103294</v>
      </c>
      <c r="J156" s="22">
        <f>SUM(J154:J155)</f>
        <v>12222903</v>
      </c>
      <c r="M156" s="22">
        <f>SUM(M154:M155)</f>
        <v>122689817</v>
      </c>
    </row>
    <row r="157" ht="15.75" thickTop="1"/>
    <row r="158" spans="2:13" ht="15">
      <c r="B158" s="20" t="s">
        <v>138</v>
      </c>
      <c r="C158" s="64"/>
      <c r="D158" s="64"/>
      <c r="E158" s="64"/>
      <c r="F158" s="64"/>
      <c r="G158" s="64"/>
      <c r="H158" s="64"/>
      <c r="I158" s="64"/>
      <c r="J158" s="64"/>
      <c r="K158" s="64"/>
      <c r="L158" s="64"/>
      <c r="M158" s="64"/>
    </row>
    <row r="159" spans="2:13" ht="15">
      <c r="B159" s="20"/>
      <c r="C159" s="64"/>
      <c r="D159" s="64"/>
      <c r="E159" s="64"/>
      <c r="F159" s="64"/>
      <c r="G159" s="64"/>
      <c r="H159" s="64"/>
      <c r="I159" s="64"/>
      <c r="J159" s="64"/>
      <c r="K159" s="64"/>
      <c r="L159" s="64"/>
      <c r="M159" s="64"/>
    </row>
    <row r="160" spans="3:13" ht="15">
      <c r="C160" s="85"/>
      <c r="D160" s="85"/>
      <c r="E160" s="85"/>
      <c r="F160" s="85"/>
      <c r="G160" s="85"/>
      <c r="H160" s="85"/>
      <c r="I160" s="85"/>
      <c r="J160" s="85"/>
      <c r="K160" s="85"/>
      <c r="L160" s="85"/>
      <c r="M160" s="85"/>
    </row>
    <row r="161" spans="3:13" ht="15">
      <c r="C161" s="85"/>
      <c r="D161" s="85"/>
      <c r="E161" s="85"/>
      <c r="F161" s="85"/>
      <c r="G161" s="85"/>
      <c r="H161" s="85"/>
      <c r="I161" s="85"/>
      <c r="J161" s="85"/>
      <c r="K161" s="85"/>
      <c r="L161" s="85"/>
      <c r="M161" s="85"/>
    </row>
    <row r="162" spans="3:13" ht="15">
      <c r="C162" s="58"/>
      <c r="D162" s="58"/>
      <c r="E162" s="58"/>
      <c r="F162" s="58"/>
      <c r="G162" s="58"/>
      <c r="H162" s="58"/>
      <c r="I162" s="58"/>
      <c r="J162" s="58"/>
      <c r="K162" s="58"/>
      <c r="L162" s="58"/>
      <c r="M162" s="58"/>
    </row>
    <row r="163" spans="3:13" ht="15">
      <c r="C163" s="58"/>
      <c r="D163" s="58"/>
      <c r="E163" s="58"/>
      <c r="F163" s="58"/>
      <c r="G163" s="58"/>
      <c r="H163" s="58"/>
      <c r="I163" s="58"/>
      <c r="J163" s="58"/>
      <c r="K163" s="58"/>
      <c r="L163" s="58"/>
      <c r="M163" s="58"/>
    </row>
    <row r="164" spans="2:3" ht="15">
      <c r="B164" s="20" t="s">
        <v>139</v>
      </c>
      <c r="C164" s="64"/>
    </row>
    <row r="165" spans="2:13" ht="15">
      <c r="B165" s="20"/>
      <c r="C165" s="85"/>
      <c r="D165" s="85"/>
      <c r="E165" s="85"/>
      <c r="F165" s="85"/>
      <c r="G165" s="85"/>
      <c r="H165" s="85"/>
      <c r="I165" s="85"/>
      <c r="J165" s="85"/>
      <c r="K165" s="85"/>
      <c r="L165" s="85"/>
      <c r="M165" s="85"/>
    </row>
    <row r="166" spans="2:13" ht="15">
      <c r="B166" s="20"/>
      <c r="C166" s="58"/>
      <c r="D166" s="58"/>
      <c r="E166" s="58"/>
      <c r="F166" s="58"/>
      <c r="G166" s="58"/>
      <c r="H166" s="58"/>
      <c r="I166" s="58"/>
      <c r="J166" s="58"/>
      <c r="K166" s="58"/>
      <c r="L166" s="58"/>
      <c r="M166" s="58"/>
    </row>
    <row r="167" spans="2:13" ht="15">
      <c r="B167" s="20"/>
      <c r="C167" s="58"/>
      <c r="D167" s="58"/>
      <c r="E167" s="58"/>
      <c r="F167" s="58"/>
      <c r="G167" s="58"/>
      <c r="H167" s="58"/>
      <c r="I167" s="58"/>
      <c r="J167" s="58"/>
      <c r="K167" s="58"/>
      <c r="L167" s="58"/>
      <c r="M167" s="58"/>
    </row>
    <row r="168" spans="2:13" ht="15">
      <c r="B168" s="20"/>
      <c r="C168" s="58"/>
      <c r="D168" s="58"/>
      <c r="E168" s="58"/>
      <c r="F168" s="58"/>
      <c r="G168" s="58"/>
      <c r="H168" s="58"/>
      <c r="I168" s="58"/>
      <c r="J168" s="58"/>
      <c r="K168" s="58"/>
      <c r="L168" s="58"/>
      <c r="M168" s="58"/>
    </row>
    <row r="169" spans="2:13" ht="15">
      <c r="B169" s="20"/>
      <c r="C169" s="58"/>
      <c r="D169" s="58"/>
      <c r="E169" s="58"/>
      <c r="F169" s="58"/>
      <c r="G169" s="58"/>
      <c r="H169" s="58"/>
      <c r="I169" s="58"/>
      <c r="J169" s="58"/>
      <c r="K169" s="58"/>
      <c r="L169" s="58"/>
      <c r="M169" s="58"/>
    </row>
    <row r="170" spans="2:13" ht="15">
      <c r="B170" s="20" t="s">
        <v>140</v>
      </c>
      <c r="C170" s="64"/>
      <c r="D170" s="64"/>
      <c r="E170" s="64"/>
      <c r="F170" s="64"/>
      <c r="G170" s="64"/>
      <c r="H170" s="64"/>
      <c r="I170" s="64"/>
      <c r="J170" s="64"/>
      <c r="K170" s="64"/>
      <c r="L170" s="64"/>
      <c r="M170" s="64"/>
    </row>
    <row r="171" spans="3:13" ht="15">
      <c r="C171" s="85"/>
      <c r="D171" s="85"/>
      <c r="E171" s="85"/>
      <c r="F171" s="85"/>
      <c r="G171" s="85"/>
      <c r="H171" s="85"/>
      <c r="I171" s="85"/>
      <c r="J171" s="85"/>
      <c r="K171" s="85"/>
      <c r="L171" s="85"/>
      <c r="M171" s="85"/>
    </row>
    <row r="172" spans="3:13" ht="15">
      <c r="C172" s="85"/>
      <c r="D172" s="85"/>
      <c r="E172" s="85"/>
      <c r="F172" s="85"/>
      <c r="G172" s="85"/>
      <c r="H172" s="85"/>
      <c r="I172" s="85"/>
      <c r="J172" s="85"/>
      <c r="K172" s="85"/>
      <c r="L172" s="85"/>
      <c r="M172" s="85"/>
    </row>
    <row r="173" spans="3:13" ht="15">
      <c r="C173" s="58"/>
      <c r="D173" s="58"/>
      <c r="E173" s="58"/>
      <c r="F173" s="58"/>
      <c r="G173" s="58"/>
      <c r="H173" s="58"/>
      <c r="I173" s="58"/>
      <c r="J173" s="58"/>
      <c r="K173" s="58"/>
      <c r="L173" s="58"/>
      <c r="M173" s="58"/>
    </row>
    <row r="174" spans="3:13" ht="15">
      <c r="C174" s="58"/>
      <c r="D174" s="58"/>
      <c r="E174" s="58"/>
      <c r="F174" s="58"/>
      <c r="G174" s="58"/>
      <c r="H174" s="58"/>
      <c r="I174" s="58"/>
      <c r="J174" s="58"/>
      <c r="K174" s="58"/>
      <c r="L174" s="58"/>
      <c r="M174" s="58"/>
    </row>
    <row r="175" spans="2:3" ht="15.75">
      <c r="B175" s="20" t="s">
        <v>141</v>
      </c>
      <c r="C175" s="2" t="s">
        <v>142</v>
      </c>
    </row>
    <row r="176" spans="3:13" ht="15">
      <c r="C176" s="88" t="s">
        <v>162</v>
      </c>
      <c r="D176" s="88"/>
      <c r="E176" s="88"/>
      <c r="F176" s="88"/>
      <c r="G176" s="88"/>
      <c r="H176" s="88"/>
      <c r="I176" s="88"/>
      <c r="J176" s="88"/>
      <c r="K176" s="88"/>
      <c r="L176" s="88"/>
      <c r="M176" s="88"/>
    </row>
    <row r="179" spans="2:3" ht="15">
      <c r="B179" s="20" t="s">
        <v>143</v>
      </c>
      <c r="C179" s="64"/>
    </row>
    <row r="180" spans="3:13" ht="15">
      <c r="C180" s="85"/>
      <c r="D180" s="85"/>
      <c r="E180" s="85"/>
      <c r="F180" s="85"/>
      <c r="G180" s="85"/>
      <c r="H180" s="85"/>
      <c r="I180" s="85"/>
      <c r="J180" s="85"/>
      <c r="K180" s="85"/>
      <c r="L180" s="85"/>
      <c r="M180" s="85"/>
    </row>
    <row r="185" ht="15">
      <c r="B185" s="20" t="s">
        <v>177</v>
      </c>
    </row>
    <row r="190" ht="15">
      <c r="J190" s="1" t="s">
        <v>179</v>
      </c>
    </row>
    <row r="191" spans="8:12" ht="15">
      <c r="H191" s="1" t="s">
        <v>178</v>
      </c>
      <c r="I191" s="1"/>
      <c r="J191" s="1" t="s">
        <v>180</v>
      </c>
      <c r="K191" s="1"/>
      <c r="L191" s="1" t="s">
        <v>154</v>
      </c>
    </row>
    <row r="192" spans="8:12" ht="15">
      <c r="H192" s="1" t="s">
        <v>0</v>
      </c>
      <c r="I192" s="1"/>
      <c r="J192" s="1" t="s">
        <v>0</v>
      </c>
      <c r="K192" s="1"/>
      <c r="L192" s="1" t="s">
        <v>0</v>
      </c>
    </row>
    <row r="193" spans="8:12" ht="15">
      <c r="H193" s="1"/>
      <c r="I193" s="1"/>
      <c r="J193" s="1"/>
      <c r="K193" s="1"/>
      <c r="L193" s="1"/>
    </row>
    <row r="194" spans="3:12" ht="15">
      <c r="C194">
        <v>1</v>
      </c>
      <c r="D194" t="s">
        <v>181</v>
      </c>
      <c r="H194" s="6">
        <v>5410000</v>
      </c>
      <c r="I194" s="6"/>
      <c r="J194" s="6">
        <f>H194</f>
        <v>5410000</v>
      </c>
      <c r="K194" s="6"/>
      <c r="L194" s="6">
        <f>H194-J194</f>
        <v>0</v>
      </c>
    </row>
    <row r="195" spans="3:4" ht="15">
      <c r="C195">
        <v>2</v>
      </c>
      <c r="D195" t="s">
        <v>188</v>
      </c>
    </row>
    <row r="196" spans="4:12" ht="15">
      <c r="D196" t="s">
        <v>15</v>
      </c>
      <c r="E196" t="s">
        <v>189</v>
      </c>
      <c r="H196" s="6"/>
      <c r="I196" s="6"/>
      <c r="J196" s="6"/>
      <c r="K196" s="6"/>
      <c r="L196" s="6"/>
    </row>
    <row r="197" spans="5:12" ht="15">
      <c r="E197" t="s">
        <v>190</v>
      </c>
      <c r="H197" s="6">
        <v>8000000</v>
      </c>
      <c r="I197" s="6"/>
      <c r="J197" s="6">
        <f>H197</f>
        <v>8000000</v>
      </c>
      <c r="K197" s="6"/>
      <c r="L197" s="6">
        <f>H197-J197</f>
        <v>0</v>
      </c>
    </row>
    <row r="198" spans="4:12" ht="15">
      <c r="D198" t="s">
        <v>17</v>
      </c>
      <c r="E198" t="s">
        <v>191</v>
      </c>
      <c r="H198" s="6"/>
      <c r="I198" s="6"/>
      <c r="J198" s="6"/>
      <c r="K198" s="6"/>
      <c r="L198" s="6"/>
    </row>
    <row r="199" spans="5:12" ht="15">
      <c r="E199" t="s">
        <v>192</v>
      </c>
      <c r="H199" s="6">
        <v>1290000</v>
      </c>
      <c r="I199" s="3" t="s">
        <v>196</v>
      </c>
      <c r="J199" s="6">
        <v>1056322</v>
      </c>
      <c r="K199" s="6"/>
      <c r="L199" s="6">
        <f>H199-J199</f>
        <v>233678</v>
      </c>
    </row>
    <row r="200" spans="4:12" ht="15">
      <c r="D200" t="s">
        <v>19</v>
      </c>
      <c r="E200" t="s">
        <v>193</v>
      </c>
      <c r="H200" s="6"/>
      <c r="I200" s="6"/>
      <c r="J200" s="6"/>
      <c r="K200" s="6"/>
      <c r="L200" s="6"/>
    </row>
    <row r="201" spans="5:12" ht="15">
      <c r="E201" t="s">
        <v>194</v>
      </c>
      <c r="H201" s="6"/>
      <c r="I201" s="6"/>
      <c r="J201" s="6"/>
      <c r="K201" s="6"/>
      <c r="L201" s="6"/>
    </row>
    <row r="202" spans="5:12" ht="15">
      <c r="E202" t="s">
        <v>195</v>
      </c>
      <c r="H202" s="6">
        <v>1000000</v>
      </c>
      <c r="I202" s="3" t="s">
        <v>196</v>
      </c>
      <c r="J202" s="6">
        <v>648080</v>
      </c>
      <c r="K202" s="6"/>
      <c r="L202" s="6">
        <f>H202-J202</f>
        <v>351920</v>
      </c>
    </row>
    <row r="203" spans="3:12" ht="15">
      <c r="C203">
        <v>3</v>
      </c>
      <c r="D203" t="s">
        <v>182</v>
      </c>
      <c r="H203" s="6">
        <v>500000</v>
      </c>
      <c r="I203" s="6"/>
      <c r="J203" s="6">
        <v>500000</v>
      </c>
      <c r="K203" s="75" t="s">
        <v>158</v>
      </c>
      <c r="L203" s="6">
        <f>H203-J203</f>
        <v>0</v>
      </c>
    </row>
    <row r="204" spans="8:12" ht="15">
      <c r="H204" s="63">
        <f>SUM(H194:H203)</f>
        <v>16200000</v>
      </c>
      <c r="I204" s="63"/>
      <c r="J204" s="63">
        <f>SUM(J194:J203)</f>
        <v>15614402</v>
      </c>
      <c r="K204" s="63"/>
      <c r="L204" s="63">
        <f>SUM(L194:L203)</f>
        <v>585598</v>
      </c>
    </row>
    <row r="205" spans="8:12" ht="15">
      <c r="H205" s="8"/>
      <c r="I205" s="8"/>
      <c r="J205" s="8"/>
      <c r="K205" s="8"/>
      <c r="L205" s="8"/>
    </row>
    <row r="206" spans="8:12" ht="15">
      <c r="H206" s="8"/>
      <c r="I206" s="8"/>
      <c r="J206" s="8"/>
      <c r="K206" s="8"/>
      <c r="L206" s="8"/>
    </row>
    <row r="207" spans="8:12" ht="15">
      <c r="H207" s="8"/>
      <c r="I207" s="8"/>
      <c r="J207" s="8"/>
      <c r="K207" s="8"/>
      <c r="L207" s="8"/>
    </row>
    <row r="208" spans="8:12" ht="15">
      <c r="H208" s="6"/>
      <c r="I208" s="6"/>
      <c r="J208" s="6"/>
      <c r="K208" s="6"/>
      <c r="L208" s="6"/>
    </row>
    <row r="209" spans="3:12" ht="15">
      <c r="C209" t="s">
        <v>196</v>
      </c>
      <c r="H209" s="6"/>
      <c r="I209" s="6"/>
      <c r="J209" s="6"/>
      <c r="K209" s="6"/>
      <c r="L209" s="6"/>
    </row>
    <row r="210" spans="8:12" ht="15">
      <c r="H210" s="6"/>
      <c r="I210" s="6"/>
      <c r="J210" s="6"/>
      <c r="K210" s="6"/>
      <c r="L210" s="6"/>
    </row>
    <row r="211" spans="8:12" ht="15">
      <c r="H211" s="6"/>
      <c r="I211" s="6"/>
      <c r="J211" s="6"/>
      <c r="K211" s="6"/>
      <c r="L211" s="6"/>
    </row>
    <row r="212" spans="8:12" ht="15">
      <c r="H212" s="6"/>
      <c r="I212" s="6"/>
      <c r="J212" s="6"/>
      <c r="K212" s="6"/>
      <c r="L212" s="6"/>
    </row>
    <row r="213" spans="8:12" ht="15">
      <c r="H213" s="6"/>
      <c r="I213" s="6"/>
      <c r="J213" s="6"/>
      <c r="K213" s="6"/>
      <c r="L213" s="6"/>
    </row>
    <row r="214" spans="8:12" ht="15">
      <c r="H214" s="6"/>
      <c r="I214" s="6"/>
      <c r="J214" s="6"/>
      <c r="K214" s="6"/>
      <c r="L214" s="6"/>
    </row>
    <row r="215" spans="3:12" ht="15">
      <c r="C215" t="s">
        <v>158</v>
      </c>
      <c r="H215" s="6"/>
      <c r="I215" s="6"/>
      <c r="J215" s="6"/>
      <c r="K215" s="6"/>
      <c r="L215" s="6"/>
    </row>
    <row r="216" spans="8:12" ht="15">
      <c r="H216" s="6"/>
      <c r="I216" s="6"/>
      <c r="J216" s="6"/>
      <c r="K216" s="6"/>
      <c r="L216" s="6"/>
    </row>
    <row r="217" spans="8:12" ht="15">
      <c r="H217" s="6"/>
      <c r="I217" s="6"/>
      <c r="J217" s="6"/>
      <c r="K217" s="6"/>
      <c r="L217" s="6"/>
    </row>
    <row r="218" spans="8:12" ht="15">
      <c r="H218" s="6"/>
      <c r="I218" s="6"/>
      <c r="J218" s="6"/>
      <c r="K218" s="6"/>
      <c r="L218" s="6"/>
    </row>
    <row r="219" spans="8:12" ht="15">
      <c r="H219" s="6"/>
      <c r="I219" s="6"/>
      <c r="J219" s="6"/>
      <c r="K219" s="6"/>
      <c r="L219" s="6"/>
    </row>
    <row r="220" spans="8:12" ht="15">
      <c r="H220" s="6"/>
      <c r="I220" s="6"/>
      <c r="J220" s="6"/>
      <c r="K220" s="6"/>
      <c r="L220" s="6"/>
    </row>
    <row r="221" spans="2:12" ht="15">
      <c r="B221" t="s">
        <v>144</v>
      </c>
      <c r="H221" s="6"/>
      <c r="I221" s="6"/>
      <c r="J221" s="6"/>
      <c r="K221" s="6"/>
      <c r="L221" s="6"/>
    </row>
    <row r="222" spans="2:12" ht="15">
      <c r="B222" t="s">
        <v>4</v>
      </c>
      <c r="H222" s="6"/>
      <c r="I222" s="6"/>
      <c r="J222" s="6"/>
      <c r="K222" s="6"/>
      <c r="L222" s="6"/>
    </row>
    <row r="223" spans="8:12" ht="15">
      <c r="H223" s="6"/>
      <c r="I223" s="6"/>
      <c r="J223" s="6"/>
      <c r="K223" s="6"/>
      <c r="L223" s="6"/>
    </row>
    <row r="227" ht="15">
      <c r="B227" t="s">
        <v>145</v>
      </c>
    </row>
    <row r="228" ht="15">
      <c r="B228" t="s">
        <v>146</v>
      </c>
    </row>
    <row r="230" ht="15">
      <c r="B230" s="21" t="s">
        <v>186</v>
      </c>
    </row>
  </sheetData>
  <mergeCells count="21">
    <mergeCell ref="C180:M180"/>
    <mergeCell ref="C120:M120"/>
    <mergeCell ref="C81:M81"/>
    <mergeCell ref="C128:M128"/>
    <mergeCell ref="C172:M172"/>
    <mergeCell ref="C123:M123"/>
    <mergeCell ref="C161:M161"/>
    <mergeCell ref="C171:M171"/>
    <mergeCell ref="C176:M176"/>
    <mergeCell ref="C165:M165"/>
    <mergeCell ref="C160:M160"/>
    <mergeCell ref="C60:M60"/>
    <mergeCell ref="C73:M73"/>
    <mergeCell ref="C77:M77"/>
    <mergeCell ref="C74:M74"/>
    <mergeCell ref="C59:M59"/>
    <mergeCell ref="C37:M37"/>
    <mergeCell ref="C27:M27"/>
    <mergeCell ref="C10:M10"/>
    <mergeCell ref="C23:M23"/>
    <mergeCell ref="C33:M33"/>
  </mergeCells>
  <printOptions/>
  <pageMargins left="0.75" right="0.75" top="0.9" bottom="0.72" header="0.5" footer="0.5"/>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Chong Leong Yew</cp:lastModifiedBy>
  <cp:lastPrinted>2001-02-27T01:31:23Z</cp:lastPrinted>
  <dcterms:created xsi:type="dcterms:W3CDTF">2000-02-23T07:44:06Z</dcterms:created>
  <dcterms:modified xsi:type="dcterms:W3CDTF">2001-02-27T06:34:17Z</dcterms:modified>
  <cp:category/>
  <cp:version/>
  <cp:contentType/>
  <cp:contentStatus/>
</cp:coreProperties>
</file>