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35" windowHeight="5475" tabRatio="936" activeTab="2"/>
  </bookViews>
  <sheets>
    <sheet name="QPL" sheetId="1" r:id="rId1"/>
    <sheet name="QBS" sheetId="2" r:id="rId2"/>
    <sheet name="NOTES" sheetId="3" r:id="rId3"/>
  </sheets>
  <definedNames>
    <definedName name="_xlnm.Print_Area" localSheetId="2">'NOTES'!$B$4:$N$228</definedName>
    <definedName name="_xlnm.Print_Area" localSheetId="1">'QBS'!$B$3:$M$67</definedName>
    <definedName name="_xlnm.Print_Area" localSheetId="0">'QPL'!$A$2:$U$84</definedName>
  </definedNames>
  <calcPr fullCalcOnLoad="1"/>
</workbook>
</file>

<file path=xl/sharedStrings.xml><?xml version="1.0" encoding="utf-8"?>
<sst xmlns="http://schemas.openxmlformats.org/spreadsheetml/2006/main" count="282" uniqueCount="217">
  <si>
    <t>RM</t>
  </si>
  <si>
    <t>Share Capital</t>
  </si>
  <si>
    <t>Retained Profits</t>
  </si>
  <si>
    <t>Taxation</t>
  </si>
  <si>
    <t>INDUSTRONICS BERHAD</t>
  </si>
  <si>
    <t>(Incorporated in Malaysia)</t>
  </si>
  <si>
    <t>Short term borrowings</t>
  </si>
  <si>
    <t>Dividend</t>
  </si>
  <si>
    <t>INDUSTRONICS BERHAD (23699-X)</t>
  </si>
  <si>
    <t>QUARTERLY REPORT</t>
  </si>
  <si>
    <t>CONSOLIDATED INCOME STATEMENT</t>
  </si>
  <si>
    <t>INDIVIDUAL QUARTER</t>
  </si>
  <si>
    <t>CUMULATIVE QUARTER</t>
  </si>
  <si>
    <t>CURRENT</t>
  </si>
  <si>
    <t>YEAR</t>
  </si>
  <si>
    <t>QUARTER</t>
  </si>
  <si>
    <t>(a)</t>
  </si>
  <si>
    <t>Turnover</t>
  </si>
  <si>
    <t>(b)</t>
  </si>
  <si>
    <t>Investment income</t>
  </si>
  <si>
    <t>(c)</t>
  </si>
  <si>
    <t>Other income including interest income</t>
  </si>
  <si>
    <t>Interest on borrowings</t>
  </si>
  <si>
    <t>Depreciation and amortisation</t>
  </si>
  <si>
    <t>(d)</t>
  </si>
  <si>
    <t>Exceptional items</t>
  </si>
  <si>
    <t>(e)</t>
  </si>
  <si>
    <t>amortisation and exceptional item but</t>
  </si>
  <si>
    <t>before income tax, minority interests and</t>
  </si>
  <si>
    <t>extraordinary items</t>
  </si>
  <si>
    <t>(f)</t>
  </si>
  <si>
    <t>Share in the results of associated</t>
  </si>
  <si>
    <t>(g)</t>
  </si>
  <si>
    <t>interests and extraordinary items</t>
  </si>
  <si>
    <t>(h)</t>
  </si>
  <si>
    <t>(i)</t>
  </si>
  <si>
    <t>(ii)</t>
  </si>
  <si>
    <t>Less minority interests</t>
  </si>
  <si>
    <t>(j)</t>
  </si>
  <si>
    <t>(k)</t>
  </si>
  <si>
    <t>Extraordinary items</t>
  </si>
  <si>
    <t>(iii)</t>
  </si>
  <si>
    <t>Extraordinary items attributable to</t>
  </si>
  <si>
    <t>members of the company</t>
  </si>
  <si>
    <t>(l)</t>
  </si>
  <si>
    <t>items attributable to members of the</t>
  </si>
  <si>
    <t>company</t>
  </si>
  <si>
    <t>Earnings per share based on 2(j) above after</t>
  </si>
  <si>
    <t>deducting any provision for preference</t>
  </si>
  <si>
    <t>dividends, if any:-</t>
  </si>
  <si>
    <t>CONSOLIDATED BALANCE SHEET</t>
  </si>
  <si>
    <t>AS AT</t>
  </si>
  <si>
    <t>PRECEDING</t>
  </si>
  <si>
    <t>FINANCIAL</t>
  </si>
  <si>
    <t>Fixed Assets</t>
  </si>
  <si>
    <t>Investment in Associated Companies</t>
  </si>
  <si>
    <t>Long Term Investments</t>
  </si>
  <si>
    <t>Intangible Assets</t>
  </si>
  <si>
    <t>Current Assets</t>
  </si>
  <si>
    <t>Trade Debtors</t>
  </si>
  <si>
    <t>Other Debtors, Deposits &amp; Prepayments</t>
  </si>
  <si>
    <t>Amount Owing by Associated Companies</t>
  </si>
  <si>
    <t>Short Term Deposits</t>
  </si>
  <si>
    <t>Cash and Bank Balances</t>
  </si>
  <si>
    <t>Current Liabilities</t>
  </si>
  <si>
    <t>Short Term Borrowings</t>
  </si>
  <si>
    <t>Trade Creditors</t>
  </si>
  <si>
    <t>Other Creditors and Accruals</t>
  </si>
  <si>
    <t>Hire Purchase Creditors</t>
  </si>
  <si>
    <t>Provision for Taxation</t>
  </si>
  <si>
    <t>Amounts Due to Customers</t>
  </si>
  <si>
    <t>Net Current Assets</t>
  </si>
  <si>
    <t>Reserves</t>
  </si>
  <si>
    <t>Capital Reserve</t>
  </si>
  <si>
    <t>Exchange Fluctuation Reserve</t>
  </si>
  <si>
    <t>Shareholders' Funds</t>
  </si>
  <si>
    <t>Minority Interests</t>
  </si>
  <si>
    <t>Long Term Borrowings</t>
  </si>
  <si>
    <t>Deferred Taxation</t>
  </si>
  <si>
    <t>Net tangible assets per share (sen)</t>
  </si>
  <si>
    <t>NOTES</t>
  </si>
  <si>
    <t>1.</t>
  </si>
  <si>
    <t>2.</t>
  </si>
  <si>
    <t>Exceptional Items</t>
  </si>
  <si>
    <t>Individual Current</t>
  </si>
  <si>
    <t>Cumulative Quarter</t>
  </si>
  <si>
    <t>Quarter</t>
  </si>
  <si>
    <t>Current</t>
  </si>
  <si>
    <t>Gain on disposal of quoted investments</t>
  </si>
  <si>
    <t>3.</t>
  </si>
  <si>
    <t>Extraordinary Items</t>
  </si>
  <si>
    <t>4.</t>
  </si>
  <si>
    <t>5.</t>
  </si>
  <si>
    <t>Pre-Acquisition Profits/(Losses)</t>
  </si>
  <si>
    <t>6.</t>
  </si>
  <si>
    <t>7.</t>
  </si>
  <si>
    <t>Purchase/Disposal of Quoted Investments</t>
  </si>
  <si>
    <t>Total Cost of Purchases</t>
  </si>
  <si>
    <t>Total Cost of Disposals</t>
  </si>
  <si>
    <t>Total Gain on Disposals</t>
  </si>
  <si>
    <t>At cost</t>
  </si>
  <si>
    <t>At carrying value/book value</t>
  </si>
  <si>
    <t>At market value</t>
  </si>
  <si>
    <t>8.</t>
  </si>
  <si>
    <t>9.</t>
  </si>
  <si>
    <t>a)</t>
  </si>
  <si>
    <t>b)</t>
  </si>
  <si>
    <t>10.</t>
  </si>
  <si>
    <t>Seasonal or Cyclical Factors</t>
  </si>
  <si>
    <t>The business operations of the Group is generally non-cyclical nor seasonal.</t>
  </si>
  <si>
    <t>11.</t>
  </si>
  <si>
    <t>12.</t>
  </si>
  <si>
    <t>Group Borrowings and Debt Securities</t>
  </si>
  <si>
    <t>Secured</t>
  </si>
  <si>
    <t>Long term loans</t>
  </si>
  <si>
    <t>Portion of long term loans</t>
  </si>
  <si>
    <t>payable within next 12 months</t>
  </si>
  <si>
    <t>Unsecured</t>
  </si>
  <si>
    <t>13.</t>
  </si>
  <si>
    <t>14.</t>
  </si>
  <si>
    <t>15.</t>
  </si>
  <si>
    <t>16.</t>
  </si>
  <si>
    <t>Segmental Reporting</t>
  </si>
  <si>
    <t>Profit before taxation</t>
  </si>
  <si>
    <t>Total assets employed</t>
  </si>
  <si>
    <t>Security, fire alarm</t>
  </si>
  <si>
    <t>systems and M&amp;E</t>
  </si>
  <si>
    <t>Telecommunication</t>
  </si>
  <si>
    <t>and AV/Multimedia</t>
  </si>
  <si>
    <t>Electronic products</t>
  </si>
  <si>
    <t>and microprocessor</t>
  </si>
  <si>
    <t>systems</t>
  </si>
  <si>
    <t>Advertising</t>
  </si>
  <si>
    <t>Fabrication</t>
  </si>
  <si>
    <t>Medical equipment</t>
  </si>
  <si>
    <t>Power electronics and</t>
  </si>
  <si>
    <t>automation system</t>
  </si>
  <si>
    <t>Manufacturing</t>
  </si>
  <si>
    <t>Associated companies</t>
  </si>
  <si>
    <t>17.</t>
  </si>
  <si>
    <t>18.</t>
  </si>
  <si>
    <t>19.</t>
  </si>
  <si>
    <t>20.</t>
  </si>
  <si>
    <t>Profit Forecast</t>
  </si>
  <si>
    <t>21.</t>
  </si>
  <si>
    <t>BY ORDER OF THE BOARD</t>
  </si>
  <si>
    <t>Dr. Lim Jit Chow</t>
  </si>
  <si>
    <t>Managing Director</t>
  </si>
  <si>
    <t>31/12/1999</t>
  </si>
  <si>
    <t>YEAR END</t>
  </si>
  <si>
    <t>AS AT END OF</t>
  </si>
  <si>
    <t>The figures have not been audited.</t>
  </si>
  <si>
    <t>Other Long Term Borrowings</t>
  </si>
  <si>
    <t>Purchases and disposals of quoted securities for the financial period to date:-</t>
  </si>
  <si>
    <t>There were no pre-acquisition profits or losses for the current financial period to date.</t>
  </si>
  <si>
    <t>There were no extraordinary items for the current financial period to date.</t>
  </si>
  <si>
    <t>The Board of Directors does not recommended any dividend for the quarter under review.</t>
  </si>
  <si>
    <t>Balance</t>
  </si>
  <si>
    <t>Stocks &amp; Work-In-Progress</t>
  </si>
  <si>
    <t>Amounts Due from Customers</t>
  </si>
  <si>
    <t>companies</t>
  </si>
  <si>
    <t>*</t>
  </si>
  <si>
    <t>(Audited)</t>
  </si>
  <si>
    <t>(Unaudited)</t>
  </si>
  <si>
    <t>Dividend Payable</t>
  </si>
  <si>
    <t>Not applicable.</t>
  </si>
  <si>
    <t>Profit before taxation, minority</t>
  </si>
  <si>
    <t>Profit after taxation and extraordinary</t>
  </si>
  <si>
    <t>Profit after taxation before</t>
  </si>
  <si>
    <t>deducting minority interests</t>
  </si>
  <si>
    <t>Profit after taxation attributable</t>
  </si>
  <si>
    <t xml:space="preserve"> to members of the company</t>
  </si>
  <si>
    <t>Operating profit before interest on</t>
  </si>
  <si>
    <t>borrowings, depreciation and</t>
  </si>
  <si>
    <t>borrowings, depreciation and amortisation,</t>
  </si>
  <si>
    <t>exceptional items, income tax, minority</t>
  </si>
  <si>
    <t>Operating profit after interest on</t>
  </si>
  <si>
    <t>Quarterly report on consolidated results for the third financial quarter ended 30 September 2000.</t>
  </si>
  <si>
    <t>30/09/2000</t>
  </si>
  <si>
    <t>30/09/1999</t>
  </si>
  <si>
    <t>Investment in quoted securities as at 30 September 2000:-</t>
  </si>
  <si>
    <t>Total Group Borrowings as at 30 September 2000:-</t>
  </si>
  <si>
    <t>Share Premium</t>
  </si>
  <si>
    <t>Revaluation Reserve</t>
  </si>
  <si>
    <t>16 November 2000</t>
  </si>
  <si>
    <t>Fully diluted (sen) **</t>
  </si>
  <si>
    <t>**</t>
  </si>
  <si>
    <t>Basic (sen) *</t>
  </si>
  <si>
    <t>22.</t>
  </si>
  <si>
    <t>Approved</t>
  </si>
  <si>
    <t>Amount</t>
  </si>
  <si>
    <t>Utilised</t>
  </si>
  <si>
    <t>Repayment of bank borrowings</t>
  </si>
  <si>
    <t>Working Capital</t>
  </si>
  <si>
    <t>for two infrastructure</t>
  </si>
  <si>
    <t>projects secured</t>
  </si>
  <si>
    <t>for research &amp; development</t>
  </si>
  <si>
    <t>activities</t>
  </si>
  <si>
    <t>Estimated expenses</t>
  </si>
  <si>
    <t>The basic earnings per share for the current year has been calculated based on the weighted average number of ordinary shares of 28,200,000.</t>
  </si>
  <si>
    <t>The comparative figures for 1999 has been restated based on the number of ordinary shares of 25,200,000 after taking into consideration of the</t>
  </si>
  <si>
    <t>bonus issue of 7,200,000 new ordinary shares of RM1.00 each made during the period on the basis of two(2) new ordinary shares for every five(5)</t>
  </si>
  <si>
    <t>existing shares held.</t>
  </si>
  <si>
    <t>The fully diluted earnings per share are not presented as the exercising of 1,339,000 options granted under the Employees' Share Option Scheme</t>
  </si>
  <si>
    <t>(ESOS) would result in an anti dilution situation.</t>
  </si>
  <si>
    <t>Orginally approved</t>
  </si>
  <si>
    <t>by Securities</t>
  </si>
  <si>
    <t>Commission</t>
  </si>
  <si>
    <t>Revised by the</t>
  </si>
  <si>
    <t>Board of Directors</t>
  </si>
  <si>
    <t>Working Capital for</t>
  </si>
  <si>
    <t>two infrastructure projects</t>
  </si>
  <si>
    <t>secured</t>
  </si>
  <si>
    <t>research &amp; development (R&amp;D)</t>
  </si>
  <si>
    <t>colour video matrix display board</t>
  </si>
  <si>
    <t>Total :</t>
  </si>
  <si>
    <t>constructing a mobile LED full</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</si>
</sst>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quot;#,##0_);\(&quot;Q&quot;#,##0\)"/>
    <numFmt numFmtId="173" formatCode="&quot;Q&quot;#,##0_);[Red]\(&quot;Q&quot;#,##0\)"/>
    <numFmt numFmtId="174" formatCode="&quot;Q&quot;#,##0.00_);\(&quot;Q&quot;#,##0.00\)"/>
    <numFmt numFmtId="175" formatCode="&quot;Q&quot;#,##0.00_);[Red]\(&quot;Q&quot;#,##0.00\)"/>
    <numFmt numFmtId="176" formatCode="_(&quot;Q&quot;* #,##0_);_(&quot;Q&quot;* \(#,##0\);_(&quot;Q&quot;* &quot;-&quot;_);_(@_)"/>
    <numFmt numFmtId="177" formatCode="_(&quot;Q&quot;* #,##0.00_);_(&quot;Q&quot;* \(#,##0.00\);_(&quot;Q&quot;* &quot;-&quot;??_);_(@_)"/>
    <numFmt numFmtId="178" formatCode="#,##0.000"/>
    <numFmt numFmtId="179" formatCode="#,##0.0000"/>
    <numFmt numFmtId="180" formatCode="0.0%"/>
    <numFmt numFmtId="181" formatCode="0.00000000"/>
    <numFmt numFmtId="182" formatCode="0.0000000"/>
    <numFmt numFmtId="183" formatCode="0.000000"/>
    <numFmt numFmtId="184" formatCode="0.00000"/>
    <numFmt numFmtId="185" formatCode="0.0000"/>
    <numFmt numFmtId="186" formatCode="0.000"/>
    <numFmt numFmtId="187" formatCode="0.0"/>
    <numFmt numFmtId="188" formatCode="_(* #,##0.0_);_(* \(#,##0.0\);_(* &quot;-&quot;_);_(@_)"/>
    <numFmt numFmtId="189" formatCode="_(* #,##0.00_);_(* \(#,##0.00\);_(* &quot;-&quot;_);_(@_)"/>
    <numFmt numFmtId="190" formatCode="#,##0.0"/>
    <numFmt numFmtId="191" formatCode="#,##0.0_);\(#,##0.0\)"/>
    <numFmt numFmtId="192" formatCode="0.00_);\(0.00\)"/>
    <numFmt numFmtId="193" formatCode="_(* #,##0.0_);_(* \(#,##0.0\);_(* &quot;-&quot;??_);_(@_)"/>
    <numFmt numFmtId="194" formatCode="_(* #,##0_);_(* \(#,##0\);_(* &quot;-&quot;??_);_(@_)"/>
    <numFmt numFmtId="195" formatCode="_(* #,##0.000_);_(* \(#,##0.000\);_(* &quot;-&quot;_);_(@_)"/>
    <numFmt numFmtId="196" formatCode="_(* #,##0.0000_);_(* \(#,##0.0000\);_(* &quot;-&quot;_);_(@_)"/>
    <numFmt numFmtId="197" formatCode="_(* #,##0.000_);_(* \(#,##0.000\);_(* &quot;-&quot;??_);_(@_)"/>
    <numFmt numFmtId="198" formatCode="_(* #,##0.0000_);_(* \(#,##0.0000\);_(* &quot;-&quot;??_);_(@_)"/>
    <numFmt numFmtId="199" formatCode="_(&quot;RM&quot;* #,##0.00_);_(&quot;RM&quot;* \(#,##0.00\);_(&quot;RM&quot;* &quot;-&quot;??_);_(@_)"/>
    <numFmt numFmtId="200" formatCode="_(&quot;RM&quot;* #,##0_);_(&quot;RM&quot;* \(#,##0\);_(&quot;RM&quot;* &quot;-&quot;_);_(@_)"/>
    <numFmt numFmtId="201" formatCode="&quot;Yes&quot;;&quot;Yes&quot;;&quot;No&quot;"/>
    <numFmt numFmtId="202" formatCode="&quot;True&quot;;&quot;True&quot;;&quot;False&quot;"/>
    <numFmt numFmtId="203" formatCode="&quot;On&quot;;&quot;On&quot;;&quot;Off&quot;"/>
    <numFmt numFmtId="204" formatCode="_(* #,##0.00000_);_(* \(#,##0.00000\);_(* &quot;-&quot;??_);_(@_)"/>
    <numFmt numFmtId="205" formatCode="_(* #,##0.000000_);_(* \(#,##0.000000\);_(* &quot;-&quot;??_);_(@_)"/>
    <numFmt numFmtId="206" formatCode="_(* #,##0.0000000_);_(* \(#,##0.0000000\);_(* &quot;-&quot;??_);_(@_)"/>
    <numFmt numFmtId="207" formatCode="_(* #,##0.00000000_);_(* \(#,##0.00000000\);_(* &quot;-&quot;??_);_(@_)"/>
    <numFmt numFmtId="208" formatCode="_(* #,##0.000000000_);_(* \(#,##0.000000000\);_(* &quot;-&quot;??_);_(@_)"/>
    <numFmt numFmtId="209" formatCode="_(* #,##0.0000000000_);_(* \(#,##0.0000000000\);_(* &quot;-&quot;??_);_(@_)"/>
  </numFmts>
  <fonts count="12">
    <font>
      <sz val="12"/>
      <name val="Arial"/>
      <family val="0"/>
    </font>
    <font>
      <b/>
      <sz val="12"/>
      <color indexed="8"/>
      <name val="Arial"/>
      <family val="0"/>
    </font>
    <font>
      <i/>
      <sz val="10"/>
      <name val="Arial"/>
      <family val="0"/>
    </font>
    <font>
      <b/>
      <i/>
      <sz val="10"/>
      <name val="Arial"/>
      <family val="0"/>
    </font>
    <font>
      <b/>
      <sz val="12"/>
      <name val="Arial"/>
      <family val="0"/>
    </font>
    <font>
      <b/>
      <sz val="10"/>
      <name val="Arial"/>
      <family val="0"/>
    </font>
    <font>
      <u val="single"/>
      <sz val="7.2"/>
      <color indexed="12"/>
      <name val="Arial"/>
      <family val="0"/>
    </font>
    <font>
      <u val="single"/>
      <sz val="7.2"/>
      <color indexed="36"/>
      <name val="Arial"/>
      <family val="0"/>
    </font>
    <font>
      <sz val="10"/>
      <name val="Arial"/>
      <family val="0"/>
    </font>
    <font>
      <sz val="12"/>
      <name val="CG Times"/>
      <family val="0"/>
    </font>
    <font>
      <sz val="10"/>
      <name val="Times New Roman"/>
      <family val="0"/>
    </font>
    <font>
      <sz val="12"/>
      <name val="Times New Roman"/>
      <family val="1"/>
    </font>
  </fonts>
  <fills count="3">
    <fill>
      <patternFill/>
    </fill>
    <fill>
      <patternFill patternType="gray125"/>
    </fill>
    <fill>
      <patternFill patternType="solid">
        <fgColor indexed="9"/>
        <bgColor indexed="64"/>
      </patternFill>
    </fill>
  </fills>
  <borders count="24">
    <border>
      <left/>
      <right/>
      <top/>
      <bottom/>
      <diagonal/>
    </border>
    <border>
      <left>
        <color indexed="63"/>
      </left>
      <right>
        <color indexed="63"/>
      </right>
      <top>
        <color indexed="63"/>
      </top>
      <bottom style="double"/>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style="double"/>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s>
  <cellStyleXfs count="24">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lignment/>
      <protection/>
    </xf>
    <xf numFmtId="0" fontId="10" fillId="0" borderId="0">
      <alignment/>
      <protection/>
    </xf>
    <xf numFmtId="9" fontId="8" fillId="0" borderId="0" applyFont="0" applyFill="0" applyBorder="0" applyAlignment="0" applyProtection="0"/>
  </cellStyleXfs>
  <cellXfs count="85">
    <xf numFmtId="0" fontId="0" fillId="2" borderId="0" xfId="0" applyNumberFormat="1" applyAlignment="1">
      <alignment/>
    </xf>
    <xf numFmtId="0" fontId="0" fillId="2" borderId="0" xfId="0" applyNumberFormat="1" applyAlignment="1">
      <alignment horizontal="center"/>
    </xf>
    <xf numFmtId="0" fontId="4" fillId="2" borderId="0" xfId="0" applyNumberFormat="1" applyFont="1" applyAlignment="1">
      <alignment/>
    </xf>
    <xf numFmtId="0" fontId="0" fillId="2" borderId="0" xfId="0" applyNumberFormat="1" applyBorder="1" applyAlignment="1">
      <alignment/>
    </xf>
    <xf numFmtId="41" fontId="0" fillId="2" borderId="1" xfId="0" applyNumberFormat="1" applyBorder="1" applyAlignment="1">
      <alignment/>
    </xf>
    <xf numFmtId="41" fontId="0" fillId="2" borderId="0" xfId="0" applyNumberFormat="1" applyAlignment="1">
      <alignment/>
    </xf>
    <xf numFmtId="41" fontId="0" fillId="2" borderId="2" xfId="0" applyNumberFormat="1" applyBorder="1" applyAlignment="1">
      <alignment/>
    </xf>
    <xf numFmtId="41" fontId="0" fillId="2" borderId="0" xfId="0" applyNumberFormat="1" applyBorder="1" applyAlignment="1">
      <alignment/>
    </xf>
    <xf numFmtId="0" fontId="0" fillId="2" borderId="2" xfId="0" applyNumberFormat="1" applyBorder="1" applyAlignment="1">
      <alignment/>
    </xf>
    <xf numFmtId="0" fontId="0" fillId="2" borderId="0" xfId="0" applyNumberFormat="1" applyAlignment="1" quotePrefix="1">
      <alignment horizontal="center"/>
    </xf>
    <xf numFmtId="0" fontId="0" fillId="2" borderId="0" xfId="0" applyNumberFormat="1" applyFont="1" applyAlignment="1">
      <alignment/>
    </xf>
    <xf numFmtId="3" fontId="0" fillId="2" borderId="0" xfId="0" applyNumberFormat="1" applyAlignment="1">
      <alignment/>
    </xf>
    <xf numFmtId="0" fontId="0" fillId="2" borderId="0" xfId="0" applyNumberFormat="1" applyAlignment="1">
      <alignment horizontal="left"/>
    </xf>
    <xf numFmtId="3" fontId="0" fillId="2" borderId="0" xfId="0" applyNumberFormat="1" applyAlignment="1">
      <alignment/>
    </xf>
    <xf numFmtId="0" fontId="0" fillId="2" borderId="2" xfId="0" applyNumberFormat="1" applyBorder="1" applyAlignment="1" quotePrefix="1">
      <alignment horizontal="center"/>
    </xf>
    <xf numFmtId="3" fontId="0" fillId="2" borderId="0" xfId="0" applyNumberFormat="1" applyBorder="1" applyAlignment="1">
      <alignment/>
    </xf>
    <xf numFmtId="41" fontId="0" fillId="2" borderId="3" xfId="0" applyNumberFormat="1" applyBorder="1" applyAlignment="1">
      <alignment/>
    </xf>
    <xf numFmtId="0" fontId="0" fillId="2" borderId="0" xfId="0" applyAlignment="1">
      <alignment/>
    </xf>
    <xf numFmtId="3" fontId="0" fillId="2" borderId="4" xfId="0" applyNumberFormat="1" applyBorder="1" applyAlignment="1">
      <alignment/>
    </xf>
    <xf numFmtId="3" fontId="0" fillId="2" borderId="3" xfId="0" applyNumberFormat="1" applyBorder="1" applyAlignment="1">
      <alignment/>
    </xf>
    <xf numFmtId="3" fontId="0" fillId="2" borderId="5" xfId="0" applyNumberFormat="1" applyBorder="1" applyAlignment="1">
      <alignment/>
    </xf>
    <xf numFmtId="3" fontId="0" fillId="2" borderId="6" xfId="0" applyNumberFormat="1" applyBorder="1" applyAlignment="1">
      <alignment/>
    </xf>
    <xf numFmtId="3" fontId="0" fillId="2" borderId="2" xfId="0" applyNumberFormat="1" applyBorder="1" applyAlignment="1">
      <alignment/>
    </xf>
    <xf numFmtId="0" fontId="0" fillId="2" borderId="0" xfId="0" applyNumberFormat="1" applyAlignment="1" quotePrefix="1">
      <alignment/>
    </xf>
    <xf numFmtId="15" fontId="0" fillId="2" borderId="0" xfId="0" applyNumberFormat="1" applyAlignment="1" quotePrefix="1">
      <alignment/>
    </xf>
    <xf numFmtId="41" fontId="0" fillId="2" borderId="6" xfId="0" applyNumberFormat="1" applyBorder="1" applyAlignment="1">
      <alignment/>
    </xf>
    <xf numFmtId="0" fontId="0" fillId="2" borderId="0" xfId="0" applyBorder="1" applyAlignment="1">
      <alignment/>
    </xf>
    <xf numFmtId="0" fontId="0" fillId="2" borderId="0" xfId="0" applyBorder="1" applyAlignment="1">
      <alignment horizontal="center"/>
    </xf>
    <xf numFmtId="0" fontId="0" fillId="2" borderId="0" xfId="0" applyBorder="1" applyAlignment="1" quotePrefix="1">
      <alignment horizontal="center"/>
    </xf>
    <xf numFmtId="0" fontId="0" fillId="2" borderId="0" xfId="0" applyBorder="1" applyAlignment="1" quotePrefix="1">
      <alignment/>
    </xf>
    <xf numFmtId="3" fontId="0" fillId="2" borderId="3" xfId="0" applyNumberFormat="1" applyBorder="1" applyAlignment="1">
      <alignment/>
    </xf>
    <xf numFmtId="3" fontId="0" fillId="2" borderId="4" xfId="0" applyNumberFormat="1" applyBorder="1" applyAlignment="1">
      <alignment/>
    </xf>
    <xf numFmtId="4" fontId="0" fillId="2" borderId="0" xfId="0" applyNumberFormat="1" applyAlignment="1">
      <alignment/>
    </xf>
    <xf numFmtId="41" fontId="0" fillId="2" borderId="7" xfId="0" applyNumberFormat="1" applyBorder="1" applyAlignment="1">
      <alignment/>
    </xf>
    <xf numFmtId="41" fontId="0" fillId="2" borderId="8" xfId="0" applyNumberFormat="1" applyBorder="1" applyAlignment="1">
      <alignment/>
    </xf>
    <xf numFmtId="189" fontId="0" fillId="2" borderId="0" xfId="0" applyNumberFormat="1" applyBorder="1" applyAlignment="1">
      <alignment/>
    </xf>
    <xf numFmtId="0" fontId="0" fillId="2" borderId="9" xfId="0" applyNumberFormat="1" applyBorder="1" applyAlignment="1">
      <alignment/>
    </xf>
    <xf numFmtId="0" fontId="0" fillId="2" borderId="0" xfId="0" applyBorder="1" applyAlignment="1">
      <alignment/>
    </xf>
    <xf numFmtId="41" fontId="0" fillId="2" borderId="10" xfId="0" applyNumberFormat="1" applyBorder="1" applyAlignment="1">
      <alignment/>
    </xf>
    <xf numFmtId="41" fontId="0" fillId="2" borderId="11" xfId="0" applyNumberFormat="1" applyBorder="1" applyAlignment="1">
      <alignment/>
    </xf>
    <xf numFmtId="41" fontId="0" fillId="2" borderId="9" xfId="0" applyNumberFormat="1" applyBorder="1" applyAlignment="1">
      <alignment/>
    </xf>
    <xf numFmtId="0" fontId="0" fillId="2" borderId="12" xfId="0" applyNumberFormat="1" applyBorder="1" applyAlignment="1">
      <alignment/>
    </xf>
    <xf numFmtId="0" fontId="0" fillId="2" borderId="13" xfId="0" applyNumberFormat="1" applyBorder="1" applyAlignment="1">
      <alignment/>
    </xf>
    <xf numFmtId="0" fontId="0" fillId="2" borderId="14" xfId="0" applyNumberFormat="1" applyBorder="1" applyAlignment="1">
      <alignment/>
    </xf>
    <xf numFmtId="0" fontId="0" fillId="2" borderId="15" xfId="0" applyNumberFormat="1" applyBorder="1" applyAlignment="1">
      <alignment/>
    </xf>
    <xf numFmtId="0" fontId="4" fillId="2" borderId="0" xfId="0" applyNumberFormat="1" applyFont="1" applyBorder="1" applyAlignment="1">
      <alignment/>
    </xf>
    <xf numFmtId="0" fontId="0" fillId="2" borderId="16" xfId="0" applyNumberFormat="1" applyBorder="1" applyAlignment="1">
      <alignment/>
    </xf>
    <xf numFmtId="0" fontId="0" fillId="2" borderId="0" xfId="0" applyNumberFormat="1" applyFont="1" applyBorder="1" applyAlignment="1">
      <alignment/>
    </xf>
    <xf numFmtId="0" fontId="5" fillId="2" borderId="0" xfId="0" applyFont="1" applyBorder="1" applyAlignment="1">
      <alignment/>
    </xf>
    <xf numFmtId="0" fontId="0" fillId="2" borderId="16" xfId="0" applyBorder="1" applyAlignment="1">
      <alignment/>
    </xf>
    <xf numFmtId="0" fontId="0" fillId="2" borderId="16" xfId="0" applyBorder="1" applyAlignment="1">
      <alignment/>
    </xf>
    <xf numFmtId="41" fontId="0" fillId="2" borderId="16" xfId="0" applyNumberFormat="1" applyBorder="1" applyAlignment="1">
      <alignment/>
    </xf>
    <xf numFmtId="0" fontId="0" fillId="2" borderId="17" xfId="0" applyNumberFormat="1" applyBorder="1" applyAlignment="1">
      <alignment/>
    </xf>
    <xf numFmtId="0" fontId="0" fillId="2" borderId="18" xfId="0" applyNumberFormat="1" applyBorder="1" applyAlignment="1">
      <alignment/>
    </xf>
    <xf numFmtId="0" fontId="0" fillId="2" borderId="18" xfId="0" applyBorder="1" applyAlignment="1">
      <alignment/>
    </xf>
    <xf numFmtId="41" fontId="0" fillId="2" borderId="18" xfId="0" applyNumberFormat="1" applyBorder="1" applyAlignment="1">
      <alignment/>
    </xf>
    <xf numFmtId="41" fontId="0" fillId="2" borderId="19" xfId="0" applyNumberFormat="1" applyBorder="1" applyAlignment="1">
      <alignment/>
    </xf>
    <xf numFmtId="41" fontId="0" fillId="2" borderId="0" xfId="0" applyNumberFormat="1" applyBorder="1" applyAlignment="1" quotePrefix="1">
      <alignment horizontal="center"/>
    </xf>
    <xf numFmtId="41" fontId="0" fillId="2" borderId="1" xfId="0" applyNumberFormat="1" applyBorder="1" applyAlignment="1" quotePrefix="1">
      <alignment horizontal="center"/>
    </xf>
    <xf numFmtId="41" fontId="0" fillId="2" borderId="20" xfId="0" applyNumberFormat="1" applyBorder="1" applyAlignment="1" quotePrefix="1">
      <alignment horizontal="center"/>
    </xf>
    <xf numFmtId="41" fontId="0" fillId="2" borderId="7" xfId="0" applyNumberFormat="1" applyBorder="1" applyAlignment="1" quotePrefix="1">
      <alignment horizontal="center"/>
    </xf>
    <xf numFmtId="0" fontId="4" fillId="2" borderId="0" xfId="0" applyFont="1" applyBorder="1" applyAlignment="1">
      <alignment/>
    </xf>
    <xf numFmtId="0" fontId="4" fillId="2" borderId="0" xfId="0" applyNumberFormat="1" applyFont="1" applyAlignment="1">
      <alignment/>
    </xf>
    <xf numFmtId="0" fontId="0" fillId="2" borderId="0" xfId="0" applyNumberFormat="1" applyAlignment="1">
      <alignment vertical="top" wrapText="1"/>
    </xf>
    <xf numFmtId="0" fontId="0" fillId="2" borderId="0" xfId="0" applyNumberFormat="1" applyFont="1" applyAlignment="1">
      <alignment horizontal="left" vertical="top" wrapText="1"/>
    </xf>
    <xf numFmtId="41" fontId="0" fillId="2" borderId="0" xfId="0" applyNumberFormat="1" applyBorder="1" applyAlignment="1" quotePrefix="1">
      <alignment/>
    </xf>
    <xf numFmtId="41" fontId="0" fillId="2" borderId="21" xfId="0" applyNumberFormat="1" applyBorder="1" applyAlignment="1" quotePrefix="1">
      <alignment horizontal="center"/>
    </xf>
    <xf numFmtId="41" fontId="0" fillId="2" borderId="0" xfId="0" applyNumberFormat="1" applyBorder="1" applyAlignment="1">
      <alignment/>
    </xf>
    <xf numFmtId="0" fontId="4" fillId="2" borderId="0" xfId="0" applyFont="1" applyBorder="1" applyAlignment="1">
      <alignment horizontal="right"/>
    </xf>
    <xf numFmtId="41" fontId="0" fillId="2" borderId="22" xfId="0" applyNumberFormat="1" applyBorder="1" applyAlignment="1">
      <alignment/>
    </xf>
    <xf numFmtId="0" fontId="0" fillId="2" borderId="0" xfId="0" applyNumberFormat="1" applyFont="1" applyAlignment="1">
      <alignment/>
    </xf>
    <xf numFmtId="0" fontId="0" fillId="2" borderId="0" xfId="0" applyNumberFormat="1" applyFont="1" applyAlignment="1">
      <alignment horizontal="left" wrapText="1"/>
    </xf>
    <xf numFmtId="0" fontId="0" fillId="0" borderId="0" xfId="21" applyFont="1">
      <alignment/>
      <protection/>
    </xf>
    <xf numFmtId="0" fontId="0" fillId="0" borderId="0" xfId="21" applyFont="1" applyBorder="1">
      <alignment/>
      <protection/>
    </xf>
    <xf numFmtId="0" fontId="9" fillId="0" borderId="0" xfId="21" applyFont="1">
      <alignment/>
      <protection/>
    </xf>
    <xf numFmtId="3" fontId="9" fillId="0" borderId="0" xfId="21" applyNumberFormat="1" applyFont="1">
      <alignment/>
      <protection/>
    </xf>
    <xf numFmtId="0" fontId="11" fillId="0" borderId="0" xfId="22" applyFont="1">
      <alignment/>
      <protection/>
    </xf>
    <xf numFmtId="0" fontId="0" fillId="2" borderId="5" xfId="0" applyNumberFormat="1" applyBorder="1" applyAlignment="1">
      <alignment horizontal="center"/>
    </xf>
    <xf numFmtId="41" fontId="0" fillId="2" borderId="23" xfId="0" applyNumberFormat="1" applyBorder="1" applyAlignment="1">
      <alignment/>
    </xf>
    <xf numFmtId="0" fontId="0" fillId="2" borderId="5" xfId="0" applyNumberFormat="1" applyBorder="1" applyAlignment="1" quotePrefix="1">
      <alignment horizontal="center"/>
    </xf>
    <xf numFmtId="41" fontId="0" fillId="2" borderId="0" xfId="0" applyNumberFormat="1" applyAlignment="1" quotePrefix="1">
      <alignment horizontal="right"/>
    </xf>
    <xf numFmtId="0" fontId="0" fillId="2" borderId="0" xfId="0" applyNumberFormat="1" applyFont="1" applyAlignment="1">
      <alignment horizontal="left" vertical="top" wrapText="1"/>
    </xf>
    <xf numFmtId="0" fontId="0" fillId="2" borderId="0" xfId="0" applyNumberFormat="1" applyAlignment="1">
      <alignment vertical="top" wrapText="1"/>
    </xf>
    <xf numFmtId="0" fontId="0" fillId="2" borderId="0" xfId="0" applyNumberFormat="1" applyAlignment="1">
      <alignment horizontal="left" vertical="top" wrapText="1"/>
    </xf>
    <xf numFmtId="0" fontId="0" fillId="2" borderId="0" xfId="0" applyNumberFormat="1" applyAlignment="1">
      <alignment wrapText="1"/>
    </xf>
  </cellXfs>
  <cellStyles count="10">
    <cellStyle name="Normal" xfId="0"/>
    <cellStyle name="Comma" xfId="15"/>
    <cellStyle name="Comma [0]" xfId="16"/>
    <cellStyle name="Currency" xfId="17"/>
    <cellStyle name="Currency [0]" xfId="18"/>
    <cellStyle name="Followed Hyperlink" xfId="19"/>
    <cellStyle name="Hyperlink" xfId="20"/>
    <cellStyle name="Normal_QPL" xfId="21"/>
    <cellStyle name="Normal_QPL_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3</xdr:row>
      <xdr:rowOff>0</xdr:rowOff>
    </xdr:from>
    <xdr:ext cx="123825" cy="247650"/>
    <xdr:sp>
      <xdr:nvSpPr>
        <xdr:cNvPr id="1" name="TextBox 3"/>
        <xdr:cNvSpPr txBox="1">
          <a:spLocks noChangeArrowheads="1"/>
        </xdr:cNvSpPr>
      </xdr:nvSpPr>
      <xdr:spPr>
        <a:xfrm>
          <a:off x="7305675" y="571500"/>
          <a:ext cx="123825"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161925</xdr:colOff>
      <xdr:row>3</xdr:row>
      <xdr:rowOff>0</xdr:rowOff>
    </xdr:from>
    <xdr:ext cx="123825" cy="247650"/>
    <xdr:sp>
      <xdr:nvSpPr>
        <xdr:cNvPr id="2" name="TextBox 4"/>
        <xdr:cNvSpPr txBox="1">
          <a:spLocks noChangeArrowheads="1"/>
        </xdr:cNvSpPr>
      </xdr:nvSpPr>
      <xdr:spPr>
        <a:xfrm>
          <a:off x="6515100" y="571500"/>
          <a:ext cx="123825"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0</xdr:colOff>
      <xdr:row>0</xdr:row>
      <xdr:rowOff>0</xdr:rowOff>
    </xdr:from>
    <xdr:to>
      <xdr:col>12</xdr:col>
      <xdr:colOff>47625</xdr:colOff>
      <xdr:row>0</xdr:row>
      <xdr:rowOff>0</xdr:rowOff>
    </xdr:to>
    <xdr:sp>
      <xdr:nvSpPr>
        <xdr:cNvPr id="3" name="TextBox 10"/>
        <xdr:cNvSpPr txBox="1">
          <a:spLocks noChangeArrowheads="1"/>
        </xdr:cNvSpPr>
      </xdr:nvSpPr>
      <xdr:spPr>
        <a:xfrm>
          <a:off x="647700" y="0"/>
          <a:ext cx="772477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Taxation</a:t>
          </a:r>
          <a:r>
            <a:rPr lang="en-US" cap="none" sz="1200" b="0" i="0" u="none" baseline="0">
              <a:latin typeface="Arial"/>
              <a:ea typeface="Arial"/>
              <a:cs typeface="Arial"/>
            </a:rPr>
            <a:t>
The tax figures for the period ended 30 September 2000 do not include any deferred tax and/or any adjustments in respect of prior years. The higher tax charge for the group for the nine months period ended 30 September 2000 is principally due to non-availability of group tax relief.</a:t>
          </a:r>
        </a:p>
      </xdr:txBody>
    </xdr:sp>
    <xdr:clientData/>
  </xdr:twoCellAnchor>
  <xdr:twoCellAnchor>
    <xdr:from>
      <xdr:col>2</xdr:col>
      <xdr:colOff>66675</xdr:colOff>
      <xdr:row>0</xdr:row>
      <xdr:rowOff>0</xdr:rowOff>
    </xdr:from>
    <xdr:to>
      <xdr:col>11</xdr:col>
      <xdr:colOff>771525</xdr:colOff>
      <xdr:row>0</xdr:row>
      <xdr:rowOff>0</xdr:rowOff>
    </xdr:to>
    <xdr:sp>
      <xdr:nvSpPr>
        <xdr:cNvPr id="4" name="TextBox 11"/>
        <xdr:cNvSpPr txBox="1">
          <a:spLocks noChangeArrowheads="1"/>
        </xdr:cNvSpPr>
      </xdr:nvSpPr>
      <xdr:spPr>
        <a:xfrm>
          <a:off x="714375" y="0"/>
          <a:ext cx="736282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Effect of Changes in the Composition of the Group</a:t>
          </a:r>
          <a:r>
            <a:rPr lang="en-US" cap="none" sz="1200" b="0" i="0" u="none" baseline="0">
              <a:latin typeface="Arial"/>
              <a:ea typeface="Arial"/>
              <a:cs typeface="Arial"/>
            </a:rPr>
            <a:t>
There were no material changes in the composition of the Group during the current financial period to date including business combination, acquisition of subsidiaries and long term investment, restructuring and discontinuing operations.</a:t>
          </a:r>
        </a:p>
      </xdr:txBody>
    </xdr:sp>
    <xdr:clientData/>
  </xdr:twoCellAnchor>
  <xdr:twoCellAnchor>
    <xdr:from>
      <xdr:col>2</xdr:col>
      <xdr:colOff>19050</xdr:colOff>
      <xdr:row>0</xdr:row>
      <xdr:rowOff>0</xdr:rowOff>
    </xdr:from>
    <xdr:to>
      <xdr:col>12</xdr:col>
      <xdr:colOff>66675</xdr:colOff>
      <xdr:row>0</xdr:row>
      <xdr:rowOff>0</xdr:rowOff>
    </xdr:to>
    <xdr:sp>
      <xdr:nvSpPr>
        <xdr:cNvPr id="5" name="TextBox 12"/>
        <xdr:cNvSpPr txBox="1">
          <a:spLocks noChangeArrowheads="1"/>
        </xdr:cNvSpPr>
      </xdr:nvSpPr>
      <xdr:spPr>
        <a:xfrm>
          <a:off x="666750" y="0"/>
          <a:ext cx="772477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Status of Corporate Proposals</a:t>
          </a:r>
          <a:r>
            <a:rPr lang="en-US" cap="none" sz="1200" b="0" i="0" u="none" baseline="0">
              <a:latin typeface="Arial"/>
              <a:ea typeface="Arial"/>
              <a:cs typeface="Arial"/>
            </a:rPr>
            <a:t>
There were no corporate proposals announced but not completed at the date of this report.
</a:t>
          </a:r>
        </a:p>
      </xdr:txBody>
    </xdr:sp>
    <xdr:clientData/>
  </xdr:twoCellAnchor>
  <xdr:twoCellAnchor>
    <xdr:from>
      <xdr:col>2</xdr:col>
      <xdr:colOff>28575</xdr:colOff>
      <xdr:row>0</xdr:row>
      <xdr:rowOff>0</xdr:rowOff>
    </xdr:from>
    <xdr:to>
      <xdr:col>11</xdr:col>
      <xdr:colOff>1009650</xdr:colOff>
      <xdr:row>0</xdr:row>
      <xdr:rowOff>0</xdr:rowOff>
    </xdr:to>
    <xdr:sp>
      <xdr:nvSpPr>
        <xdr:cNvPr id="6" name="TextBox 13"/>
        <xdr:cNvSpPr txBox="1">
          <a:spLocks noChangeArrowheads="1"/>
        </xdr:cNvSpPr>
      </xdr:nvSpPr>
      <xdr:spPr>
        <a:xfrm>
          <a:off x="676275" y="0"/>
          <a:ext cx="76390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Review of Performance</a:t>
          </a:r>
          <a:r>
            <a:rPr lang="en-US" cap="none" sz="1200" b="0" i="0" u="none" baseline="0">
              <a:latin typeface="Arial"/>
              <a:ea typeface="Arial"/>
              <a:cs typeface="Arial"/>
            </a:rPr>
            <a:t>
For the period ended 30 September 2000, the Group recorded a turnover of RM51.895 million as compared to the RM87.017 million achieved for the previous corresponding period, whilst the Group's pre-tax profit posted a decline of 37% to RM4.124 million. The decrease in profit was mainly due to losses incurred by certain subsidiary and associated companies.</a:t>
          </a:r>
        </a:p>
      </xdr:txBody>
    </xdr:sp>
    <xdr:clientData/>
  </xdr:twoCellAnchor>
  <xdr:twoCellAnchor>
    <xdr:from>
      <xdr:col>0</xdr:col>
      <xdr:colOff>0</xdr:colOff>
      <xdr:row>0</xdr:row>
      <xdr:rowOff>0</xdr:rowOff>
    </xdr:from>
    <xdr:to>
      <xdr:col>11</xdr:col>
      <xdr:colOff>257175</xdr:colOff>
      <xdr:row>0</xdr:row>
      <xdr:rowOff>0</xdr:rowOff>
    </xdr:to>
    <xdr:sp>
      <xdr:nvSpPr>
        <xdr:cNvPr id="7" name="TextBox 14"/>
        <xdr:cNvSpPr txBox="1">
          <a:spLocks noChangeArrowheads="1"/>
        </xdr:cNvSpPr>
      </xdr:nvSpPr>
      <xdr:spPr>
        <a:xfrm>
          <a:off x="0" y="0"/>
          <a:ext cx="75628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Current Year Prospects</a:t>
          </a:r>
          <a:r>
            <a:rPr lang="en-US" cap="none" sz="1200" b="0" i="0" u="none" baseline="0">
              <a:latin typeface="Arial"/>
              <a:ea typeface="Arial"/>
              <a:cs typeface="Arial"/>
            </a:rPr>
            <a:t>
Barring any unforeseen circumstances, the Board expects the Group to perform satisfactorily in the current financial year.</a:t>
          </a:r>
        </a:p>
      </xdr:txBody>
    </xdr:sp>
    <xdr:clientData/>
  </xdr:twoCellAnchor>
  <xdr:twoCellAnchor>
    <xdr:from>
      <xdr:col>2</xdr:col>
      <xdr:colOff>28575</xdr:colOff>
      <xdr:row>0</xdr:row>
      <xdr:rowOff>0</xdr:rowOff>
    </xdr:from>
    <xdr:to>
      <xdr:col>11</xdr:col>
      <xdr:colOff>933450</xdr:colOff>
      <xdr:row>0</xdr:row>
      <xdr:rowOff>0</xdr:rowOff>
    </xdr:to>
    <xdr:sp>
      <xdr:nvSpPr>
        <xdr:cNvPr id="8" name="TextBox 15"/>
        <xdr:cNvSpPr txBox="1">
          <a:spLocks noChangeArrowheads="1"/>
        </xdr:cNvSpPr>
      </xdr:nvSpPr>
      <xdr:spPr>
        <a:xfrm>
          <a:off x="676275" y="0"/>
          <a:ext cx="75628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Materials Changes in the Quarterly Results compared to the Results of the Preceding Quarter</a:t>
          </a:r>
          <a:r>
            <a:rPr lang="en-US" cap="none" sz="1200" b="0" i="0" u="none" baseline="0">
              <a:latin typeface="Arial"/>
              <a:ea typeface="Arial"/>
              <a:cs typeface="Arial"/>
            </a:rPr>
            <a:t>
The Group recorded a pre-tax profit of RM1.974 million for the quarter under review as compared to a pre-tax profit of RM2.717 million in the preceding quarter. The decrease is mainly due to losses incurred by certain subsidiary and associated companies.</a:t>
          </a:r>
        </a:p>
      </xdr:txBody>
    </xdr:sp>
    <xdr:clientData/>
  </xdr:twoCellAnchor>
  <xdr:twoCellAnchor>
    <xdr:from>
      <xdr:col>2</xdr:col>
      <xdr:colOff>19050</xdr:colOff>
      <xdr:row>0</xdr:row>
      <xdr:rowOff>0</xdr:rowOff>
    </xdr:from>
    <xdr:to>
      <xdr:col>12</xdr:col>
      <xdr:colOff>285750</xdr:colOff>
      <xdr:row>0</xdr:row>
      <xdr:rowOff>0</xdr:rowOff>
    </xdr:to>
    <xdr:sp>
      <xdr:nvSpPr>
        <xdr:cNvPr id="9" name="TextBox 16"/>
        <xdr:cNvSpPr txBox="1">
          <a:spLocks noChangeArrowheads="1"/>
        </xdr:cNvSpPr>
      </xdr:nvSpPr>
      <xdr:spPr>
        <a:xfrm>
          <a:off x="666750" y="0"/>
          <a:ext cx="79438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Materials Litigation</a:t>
          </a:r>
          <a:r>
            <a:rPr lang="en-US" cap="none" sz="1200" b="0" i="0" u="none" baseline="0">
              <a:latin typeface="Arial"/>
              <a:ea typeface="Arial"/>
              <a:cs typeface="Arial"/>
            </a:rPr>
            <a:t>
There are no pending materials litigations taken against or by the Group as at 10 November 2000 which is not earlier than 7 days from the date of issue of this quarterly report.</a:t>
          </a:r>
        </a:p>
      </xdr:txBody>
    </xdr:sp>
    <xdr:clientData/>
  </xdr:twoCellAnchor>
  <xdr:twoCellAnchor>
    <xdr:from>
      <xdr:col>2</xdr:col>
      <xdr:colOff>19050</xdr:colOff>
      <xdr:row>0</xdr:row>
      <xdr:rowOff>0</xdr:rowOff>
    </xdr:from>
    <xdr:to>
      <xdr:col>12</xdr:col>
      <xdr:colOff>133350</xdr:colOff>
      <xdr:row>0</xdr:row>
      <xdr:rowOff>0</xdr:rowOff>
    </xdr:to>
    <xdr:sp>
      <xdr:nvSpPr>
        <xdr:cNvPr id="10" name="TextBox 17"/>
        <xdr:cNvSpPr txBox="1">
          <a:spLocks noChangeArrowheads="1"/>
        </xdr:cNvSpPr>
      </xdr:nvSpPr>
      <xdr:spPr>
        <a:xfrm>
          <a:off x="666750" y="0"/>
          <a:ext cx="77914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Issuance and Repayment of Debt and Equity Securities</a:t>
          </a:r>
          <a:r>
            <a:rPr lang="en-US" cap="none" sz="1200" b="0" i="0" u="none" baseline="0">
              <a:latin typeface="Arial"/>
              <a:ea typeface="Arial"/>
              <a:cs typeface="Arial"/>
            </a:rPr>
            <a:t>
There were no issuance and repayment of debt and equity securities, share buy-backs, share cancellation, shares held as treasury shares and resale of treasury shares for the current financial period to date except for:
(i)  the issuance of 7,200,000 ordinary shares of RM1.00 each pursuant to the Bonus Issue on the basis of two(2) new ordinary shares for every five(5) existing shares held;
(ii) the issuance of 10,800,000 ordinary shares of RM1.00 each pursuant to the Rights Issue on the basis of three(3) new ordinary shares for every five(5) existing shares held;
(iii) the 3,399,000 options granted to eligible employees under the Industronics Berhad Employees' Share Option Scheme (ESOS) to subscribe for up to 3,399,000 new ordinary shares of RM1.00 each at the option prices ranging from RM3.262 to RM3.645 per share.</a:t>
          </a:r>
        </a:p>
      </xdr:txBody>
    </xdr:sp>
    <xdr:clientData/>
  </xdr:twoCellAnchor>
  <xdr:twoCellAnchor>
    <xdr:from>
      <xdr:col>2</xdr:col>
      <xdr:colOff>28575</xdr:colOff>
      <xdr:row>0</xdr:row>
      <xdr:rowOff>0</xdr:rowOff>
    </xdr:from>
    <xdr:to>
      <xdr:col>12</xdr:col>
      <xdr:colOff>19050</xdr:colOff>
      <xdr:row>0</xdr:row>
      <xdr:rowOff>0</xdr:rowOff>
    </xdr:to>
    <xdr:sp>
      <xdr:nvSpPr>
        <xdr:cNvPr id="11" name="TextBox 18"/>
        <xdr:cNvSpPr txBox="1">
          <a:spLocks noChangeArrowheads="1"/>
        </xdr:cNvSpPr>
      </xdr:nvSpPr>
      <xdr:spPr>
        <a:xfrm>
          <a:off x="676275" y="0"/>
          <a:ext cx="766762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Contingent Liabilities</a:t>
          </a:r>
          <a:r>
            <a:rPr lang="en-US" cap="none" sz="1200" b="0" i="0" u="none" baseline="0">
              <a:latin typeface="Arial"/>
              <a:ea typeface="Arial"/>
              <a:cs typeface="Arial"/>
            </a:rPr>
            <a:t>
The Company has issued corporate guarantee to financial institutions for banking facilities granted to certain subsidiary companies and associate companies amounting to RM29,329,000 of which RM9,581,417 has been utilised as at 10 November 2000, the latest practicable date which shall not be earlier than 7 days from the date of issue of the quarterly report.</a:t>
          </a:r>
        </a:p>
      </xdr:txBody>
    </xdr:sp>
    <xdr:clientData/>
  </xdr:twoCellAnchor>
  <xdr:twoCellAnchor>
    <xdr:from>
      <xdr:col>2</xdr:col>
      <xdr:colOff>19050</xdr:colOff>
      <xdr:row>0</xdr:row>
      <xdr:rowOff>0</xdr:rowOff>
    </xdr:from>
    <xdr:to>
      <xdr:col>12</xdr:col>
      <xdr:colOff>57150</xdr:colOff>
      <xdr:row>0</xdr:row>
      <xdr:rowOff>0</xdr:rowOff>
    </xdr:to>
    <xdr:sp>
      <xdr:nvSpPr>
        <xdr:cNvPr id="12" name="TextBox 19"/>
        <xdr:cNvSpPr txBox="1">
          <a:spLocks noChangeArrowheads="1"/>
        </xdr:cNvSpPr>
      </xdr:nvSpPr>
      <xdr:spPr>
        <a:xfrm>
          <a:off x="666750" y="0"/>
          <a:ext cx="77152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Off Balance Sheet Financial Instruments</a:t>
          </a:r>
          <a:r>
            <a:rPr lang="en-US" cap="none" sz="1200" b="0" i="0" u="none" baseline="0">
              <a:latin typeface="Arial"/>
              <a:ea typeface="Arial"/>
              <a:cs typeface="Arial"/>
            </a:rPr>
            <a:t>
The Group does not have any financial instruments with off balance sheet risk as at 10 November 2000, the latest practicable date which shall not be earlier than 7 days from the date of issue of the quarterly report.</a:t>
          </a:r>
        </a:p>
      </xdr:txBody>
    </xdr:sp>
    <xdr:clientData/>
  </xdr:twoCellAnchor>
  <xdr:twoCellAnchor>
    <xdr:from>
      <xdr:col>1</xdr:col>
      <xdr:colOff>257175</xdr:colOff>
      <xdr:row>0</xdr:row>
      <xdr:rowOff>0</xdr:rowOff>
    </xdr:from>
    <xdr:to>
      <xdr:col>12</xdr:col>
      <xdr:colOff>142875</xdr:colOff>
      <xdr:row>0</xdr:row>
      <xdr:rowOff>0</xdr:rowOff>
    </xdr:to>
    <xdr:sp>
      <xdr:nvSpPr>
        <xdr:cNvPr id="13" name="TextBox 21"/>
        <xdr:cNvSpPr txBox="1">
          <a:spLocks noChangeArrowheads="1"/>
        </xdr:cNvSpPr>
      </xdr:nvSpPr>
      <xdr:spPr>
        <a:xfrm>
          <a:off x="638175" y="0"/>
          <a:ext cx="78295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Profit on Sale of Investments and/or Properties</a:t>
          </a:r>
          <a:r>
            <a:rPr lang="en-US" cap="none" sz="1200" b="0" i="0" u="none" baseline="0">
              <a:latin typeface="Arial"/>
              <a:ea typeface="Arial"/>
              <a:cs typeface="Arial"/>
            </a:rPr>
            <a:t>
There were no sales of investment and/or properties for the current financial period to date except as mentioned in note 2 and 7.</a:t>
          </a:r>
        </a:p>
      </xdr:txBody>
    </xdr:sp>
    <xdr:clientData/>
  </xdr:twoCellAnchor>
  <xdr:twoCellAnchor>
    <xdr:from>
      <xdr:col>2</xdr:col>
      <xdr:colOff>28575</xdr:colOff>
      <xdr:row>0</xdr:row>
      <xdr:rowOff>0</xdr:rowOff>
    </xdr:from>
    <xdr:to>
      <xdr:col>11</xdr:col>
      <xdr:colOff>933450</xdr:colOff>
      <xdr:row>0</xdr:row>
      <xdr:rowOff>0</xdr:rowOff>
    </xdr:to>
    <xdr:sp>
      <xdr:nvSpPr>
        <xdr:cNvPr id="14" name="TextBox 26"/>
        <xdr:cNvSpPr txBox="1">
          <a:spLocks noChangeArrowheads="1"/>
        </xdr:cNvSpPr>
      </xdr:nvSpPr>
      <xdr:spPr>
        <a:xfrm>
          <a:off x="676275" y="0"/>
          <a:ext cx="75628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Utilisation of Proceeds from the Rights Issue</a:t>
          </a:r>
          <a:r>
            <a:rPr lang="en-US" cap="none" sz="1200" b="0" i="0" u="none" baseline="0">
              <a:latin typeface="Arial"/>
              <a:ea typeface="Arial"/>
              <a:cs typeface="Arial"/>
            </a:rPr>
            <a:t>
The status of utilisation of proceeds (from the Rights Issue of three(3) new ordinary shares for every existing five(5) shares held, completed in July 2000) as at 10 November 2000 (being the latest practicable date prior to this announcement) were as follows:-
</a:t>
          </a:r>
        </a:p>
      </xdr:txBody>
    </xdr:sp>
    <xdr:clientData/>
  </xdr:twoCellAnchor>
  <xdr:twoCellAnchor>
    <xdr:from>
      <xdr:col>2</xdr:col>
      <xdr:colOff>28575</xdr:colOff>
      <xdr:row>0</xdr:row>
      <xdr:rowOff>0</xdr:rowOff>
    </xdr:from>
    <xdr:to>
      <xdr:col>11</xdr:col>
      <xdr:colOff>933450</xdr:colOff>
      <xdr:row>0</xdr:row>
      <xdr:rowOff>0</xdr:rowOff>
    </xdr:to>
    <xdr:sp>
      <xdr:nvSpPr>
        <xdr:cNvPr id="15" name="TextBox 27"/>
        <xdr:cNvSpPr txBox="1">
          <a:spLocks noChangeArrowheads="1"/>
        </xdr:cNvSpPr>
      </xdr:nvSpPr>
      <xdr:spPr>
        <a:xfrm>
          <a:off x="676275" y="0"/>
          <a:ext cx="7562850"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Research and  development activities are normally planned a year in advance and a sum of RM1.0 million was budgeted for this purpose for the year 2000. As the proceeds from the Rights Issue were only received in July 2000, there are only approximately five(5) months left in year 2000 to utilise the proceeds for research and development activities.
In view of the above, the Board has approved by way of resolution fixing the time frame for the utilisation of Rights Issue proceeds at 24 months from the last date of SC approval on 17 February 2000; i.e. the proceeds shall be expected to be fully utilised by 16 February 2002.</a:t>
          </a:r>
        </a:p>
      </xdr:txBody>
    </xdr:sp>
    <xdr:clientData/>
  </xdr:twoCellAnchor>
  <xdr:twoCellAnchor>
    <xdr:from>
      <xdr:col>3</xdr:col>
      <xdr:colOff>28575</xdr:colOff>
      <xdr:row>0</xdr:row>
      <xdr:rowOff>0</xdr:rowOff>
    </xdr:from>
    <xdr:to>
      <xdr:col>11</xdr:col>
      <xdr:colOff>933450</xdr:colOff>
      <xdr:row>0</xdr:row>
      <xdr:rowOff>0</xdr:rowOff>
    </xdr:to>
    <xdr:sp>
      <xdr:nvSpPr>
        <xdr:cNvPr id="16" name="TextBox 28"/>
        <xdr:cNvSpPr txBox="1">
          <a:spLocks noChangeArrowheads="1"/>
        </xdr:cNvSpPr>
      </xdr:nvSpPr>
      <xdr:spPr>
        <a:xfrm>
          <a:off x="904875" y="0"/>
          <a:ext cx="7334250"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Of the RM500,000 originally allocated for the estimated expenses of the corporate exercise undertaken by the Company, only RM374,599 was actually incurred. The balance of RM125,401 have hence been utilised for general working capital purposes.</a:t>
          </a:r>
        </a:p>
      </xdr:txBody>
    </xdr:sp>
    <xdr:clientData/>
  </xdr:twoCellAnchor>
  <xdr:oneCellAnchor>
    <xdr:from>
      <xdr:col>11</xdr:col>
      <xdr:colOff>0</xdr:colOff>
      <xdr:row>3</xdr:row>
      <xdr:rowOff>0</xdr:rowOff>
    </xdr:from>
    <xdr:ext cx="123825" cy="247650"/>
    <xdr:sp>
      <xdr:nvSpPr>
        <xdr:cNvPr id="17" name="TextBox 30"/>
        <xdr:cNvSpPr txBox="1">
          <a:spLocks noChangeArrowheads="1"/>
        </xdr:cNvSpPr>
      </xdr:nvSpPr>
      <xdr:spPr>
        <a:xfrm>
          <a:off x="7305675" y="571500"/>
          <a:ext cx="123825"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161925</xdr:colOff>
      <xdr:row>3</xdr:row>
      <xdr:rowOff>0</xdr:rowOff>
    </xdr:from>
    <xdr:ext cx="123825" cy="247650"/>
    <xdr:sp>
      <xdr:nvSpPr>
        <xdr:cNvPr id="18" name="TextBox 31"/>
        <xdr:cNvSpPr txBox="1">
          <a:spLocks noChangeArrowheads="1"/>
        </xdr:cNvSpPr>
      </xdr:nvSpPr>
      <xdr:spPr>
        <a:xfrm>
          <a:off x="6515100" y="571500"/>
          <a:ext cx="123825"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19050</xdr:colOff>
      <xdr:row>0</xdr:row>
      <xdr:rowOff>0</xdr:rowOff>
    </xdr:from>
    <xdr:to>
      <xdr:col>11</xdr:col>
      <xdr:colOff>819150</xdr:colOff>
      <xdr:row>0</xdr:row>
      <xdr:rowOff>0</xdr:rowOff>
    </xdr:to>
    <xdr:sp>
      <xdr:nvSpPr>
        <xdr:cNvPr id="19" name="TextBox 32"/>
        <xdr:cNvSpPr txBox="1">
          <a:spLocks noChangeArrowheads="1"/>
        </xdr:cNvSpPr>
      </xdr:nvSpPr>
      <xdr:spPr>
        <a:xfrm>
          <a:off x="400050" y="0"/>
          <a:ext cx="772477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Taxation</a:t>
          </a:r>
          <a:r>
            <a:rPr lang="en-US" cap="none" sz="1200" b="0" i="0" u="none" baseline="0">
              <a:latin typeface="Arial"/>
              <a:ea typeface="Arial"/>
              <a:cs typeface="Arial"/>
            </a:rPr>
            <a:t>
The tax figures for the period ended 30 September 2000 do not include any deferred tax and/or any adjustments in respect of prior years. The higher tax charge for the group for the nine months period ended 30 September 2000 is principally due to non-availability of group tax relief.</a:t>
          </a:r>
        </a:p>
      </xdr:txBody>
    </xdr:sp>
    <xdr:clientData/>
  </xdr:twoCellAnchor>
  <xdr:twoCellAnchor>
    <xdr:from>
      <xdr:col>2</xdr:col>
      <xdr:colOff>66675</xdr:colOff>
      <xdr:row>0</xdr:row>
      <xdr:rowOff>0</xdr:rowOff>
    </xdr:from>
    <xdr:to>
      <xdr:col>11</xdr:col>
      <xdr:colOff>771525</xdr:colOff>
      <xdr:row>0</xdr:row>
      <xdr:rowOff>0</xdr:rowOff>
    </xdr:to>
    <xdr:sp>
      <xdr:nvSpPr>
        <xdr:cNvPr id="20" name="TextBox 33"/>
        <xdr:cNvSpPr txBox="1">
          <a:spLocks noChangeArrowheads="1"/>
        </xdr:cNvSpPr>
      </xdr:nvSpPr>
      <xdr:spPr>
        <a:xfrm>
          <a:off x="714375" y="0"/>
          <a:ext cx="736282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Effect of Changes in the Composition of the Group</a:t>
          </a:r>
          <a:r>
            <a:rPr lang="en-US" cap="none" sz="1200" b="0" i="0" u="none" baseline="0">
              <a:latin typeface="Arial"/>
              <a:ea typeface="Arial"/>
              <a:cs typeface="Arial"/>
            </a:rPr>
            <a:t>
There were no material changes in the composition of the Group during the current financial period to date including business combination, acquisition of subsidiaries and long term investment, restructuring and discontinuing operations.</a:t>
          </a:r>
        </a:p>
      </xdr:txBody>
    </xdr:sp>
    <xdr:clientData/>
  </xdr:twoCellAnchor>
  <xdr:twoCellAnchor>
    <xdr:from>
      <xdr:col>2</xdr:col>
      <xdr:colOff>19050</xdr:colOff>
      <xdr:row>0</xdr:row>
      <xdr:rowOff>0</xdr:rowOff>
    </xdr:from>
    <xdr:to>
      <xdr:col>12</xdr:col>
      <xdr:colOff>66675</xdr:colOff>
      <xdr:row>0</xdr:row>
      <xdr:rowOff>0</xdr:rowOff>
    </xdr:to>
    <xdr:sp>
      <xdr:nvSpPr>
        <xdr:cNvPr id="21" name="TextBox 34"/>
        <xdr:cNvSpPr txBox="1">
          <a:spLocks noChangeArrowheads="1"/>
        </xdr:cNvSpPr>
      </xdr:nvSpPr>
      <xdr:spPr>
        <a:xfrm>
          <a:off x="666750" y="0"/>
          <a:ext cx="772477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Status of Corporate Proposals</a:t>
          </a:r>
          <a:r>
            <a:rPr lang="en-US" cap="none" sz="1200" b="0" i="0" u="none" baseline="0">
              <a:latin typeface="Arial"/>
              <a:ea typeface="Arial"/>
              <a:cs typeface="Arial"/>
            </a:rPr>
            <a:t>
There were no corporate proposals announced but not completed at the date of this report.
</a:t>
          </a:r>
        </a:p>
      </xdr:txBody>
    </xdr:sp>
    <xdr:clientData/>
  </xdr:twoCellAnchor>
  <xdr:twoCellAnchor>
    <xdr:from>
      <xdr:col>5</xdr:col>
      <xdr:colOff>571500</xdr:colOff>
      <xdr:row>0</xdr:row>
      <xdr:rowOff>0</xdr:rowOff>
    </xdr:from>
    <xdr:to>
      <xdr:col>14</xdr:col>
      <xdr:colOff>0</xdr:colOff>
      <xdr:row>0</xdr:row>
      <xdr:rowOff>0</xdr:rowOff>
    </xdr:to>
    <xdr:sp>
      <xdr:nvSpPr>
        <xdr:cNvPr id="22" name="TextBox 35"/>
        <xdr:cNvSpPr txBox="1">
          <a:spLocks noChangeArrowheads="1"/>
        </xdr:cNvSpPr>
      </xdr:nvSpPr>
      <xdr:spPr>
        <a:xfrm>
          <a:off x="2486025" y="0"/>
          <a:ext cx="65722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Review of Performance</a:t>
          </a:r>
          <a:r>
            <a:rPr lang="en-US" cap="none" sz="1200" b="0" i="0" u="none" baseline="0">
              <a:latin typeface="Arial"/>
              <a:ea typeface="Arial"/>
              <a:cs typeface="Arial"/>
            </a:rPr>
            <a:t>
For the period ended 30 September 2000, the Group recorded a turnover of RM51.895 million as compared to the RM87.017 million achieved for the previous corresponding period, whilst the Group's pre-tax profit posted a decline of 37% to RM4.124 million. The decrease in profit was mainly due to reduced turnover over the period and losses incurred by certain subsidiary and associated companies.</a:t>
          </a:r>
        </a:p>
      </xdr:txBody>
    </xdr:sp>
    <xdr:clientData/>
  </xdr:twoCellAnchor>
  <xdr:twoCellAnchor>
    <xdr:from>
      <xdr:col>2</xdr:col>
      <xdr:colOff>28575</xdr:colOff>
      <xdr:row>0</xdr:row>
      <xdr:rowOff>0</xdr:rowOff>
    </xdr:from>
    <xdr:to>
      <xdr:col>11</xdr:col>
      <xdr:colOff>933450</xdr:colOff>
      <xdr:row>0</xdr:row>
      <xdr:rowOff>0</xdr:rowOff>
    </xdr:to>
    <xdr:sp>
      <xdr:nvSpPr>
        <xdr:cNvPr id="23" name="TextBox 36"/>
        <xdr:cNvSpPr txBox="1">
          <a:spLocks noChangeArrowheads="1"/>
        </xdr:cNvSpPr>
      </xdr:nvSpPr>
      <xdr:spPr>
        <a:xfrm>
          <a:off x="676275" y="0"/>
          <a:ext cx="75628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Current Year Prospects</a:t>
          </a:r>
          <a:r>
            <a:rPr lang="en-US" cap="none" sz="1200" b="0" i="0" u="none" baseline="0">
              <a:latin typeface="Arial"/>
              <a:ea typeface="Arial"/>
              <a:cs typeface="Arial"/>
            </a:rPr>
            <a:t>
Barring any unforeseen circumstances, the Board expects the Group to improve in the final quarter and to perform satisfactorily in the current financial year.</a:t>
          </a:r>
        </a:p>
      </xdr:txBody>
    </xdr:sp>
    <xdr:clientData/>
  </xdr:twoCellAnchor>
  <xdr:twoCellAnchor>
    <xdr:from>
      <xdr:col>2</xdr:col>
      <xdr:colOff>28575</xdr:colOff>
      <xdr:row>0</xdr:row>
      <xdr:rowOff>0</xdr:rowOff>
    </xdr:from>
    <xdr:to>
      <xdr:col>11</xdr:col>
      <xdr:colOff>933450</xdr:colOff>
      <xdr:row>0</xdr:row>
      <xdr:rowOff>0</xdr:rowOff>
    </xdr:to>
    <xdr:sp>
      <xdr:nvSpPr>
        <xdr:cNvPr id="24" name="TextBox 37"/>
        <xdr:cNvSpPr txBox="1">
          <a:spLocks noChangeArrowheads="1"/>
        </xdr:cNvSpPr>
      </xdr:nvSpPr>
      <xdr:spPr>
        <a:xfrm>
          <a:off x="676275" y="0"/>
          <a:ext cx="75628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Materials Changes in the Quarterly Results compared to the Results of the Preceding Quarter</a:t>
          </a:r>
          <a:r>
            <a:rPr lang="en-US" cap="none" sz="1200" b="0" i="0" u="none" baseline="0">
              <a:latin typeface="Arial"/>
              <a:ea typeface="Arial"/>
              <a:cs typeface="Arial"/>
            </a:rPr>
            <a:t>
The Group recorded a pre-tax profit of RM1.974 million for the quarter under review as compared to a pre-tax profit of RM2.717 million in the preceding quarter. </a:t>
          </a:r>
        </a:p>
      </xdr:txBody>
    </xdr:sp>
    <xdr:clientData/>
  </xdr:twoCellAnchor>
  <xdr:twoCellAnchor>
    <xdr:from>
      <xdr:col>2</xdr:col>
      <xdr:colOff>19050</xdr:colOff>
      <xdr:row>0</xdr:row>
      <xdr:rowOff>0</xdr:rowOff>
    </xdr:from>
    <xdr:to>
      <xdr:col>12</xdr:col>
      <xdr:colOff>285750</xdr:colOff>
      <xdr:row>0</xdr:row>
      <xdr:rowOff>0</xdr:rowOff>
    </xdr:to>
    <xdr:sp>
      <xdr:nvSpPr>
        <xdr:cNvPr id="25" name="TextBox 38"/>
        <xdr:cNvSpPr txBox="1">
          <a:spLocks noChangeArrowheads="1"/>
        </xdr:cNvSpPr>
      </xdr:nvSpPr>
      <xdr:spPr>
        <a:xfrm>
          <a:off x="666750" y="0"/>
          <a:ext cx="79438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Materials Litigation</a:t>
          </a:r>
          <a:r>
            <a:rPr lang="en-US" cap="none" sz="1200" b="0" i="0" u="none" baseline="0">
              <a:latin typeface="Arial"/>
              <a:ea typeface="Arial"/>
              <a:cs typeface="Arial"/>
            </a:rPr>
            <a:t>
There are no pending materials litigations taken against or by the Group as at 10 November 2000 which is not earlier than 7 days from the date of issue of this quarterly report.</a:t>
          </a:r>
        </a:p>
      </xdr:txBody>
    </xdr:sp>
    <xdr:clientData/>
  </xdr:twoCellAnchor>
  <xdr:twoCellAnchor>
    <xdr:from>
      <xdr:col>2</xdr:col>
      <xdr:colOff>19050</xdr:colOff>
      <xdr:row>0</xdr:row>
      <xdr:rowOff>0</xdr:rowOff>
    </xdr:from>
    <xdr:to>
      <xdr:col>12</xdr:col>
      <xdr:colOff>133350</xdr:colOff>
      <xdr:row>0</xdr:row>
      <xdr:rowOff>0</xdr:rowOff>
    </xdr:to>
    <xdr:sp>
      <xdr:nvSpPr>
        <xdr:cNvPr id="26" name="TextBox 39"/>
        <xdr:cNvSpPr txBox="1">
          <a:spLocks noChangeArrowheads="1"/>
        </xdr:cNvSpPr>
      </xdr:nvSpPr>
      <xdr:spPr>
        <a:xfrm>
          <a:off x="666750" y="0"/>
          <a:ext cx="77914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Issuance and Repayment of Debt and Equity Securities</a:t>
          </a:r>
          <a:r>
            <a:rPr lang="en-US" cap="none" sz="1200" b="0" i="0" u="none" baseline="0">
              <a:latin typeface="Arial"/>
              <a:ea typeface="Arial"/>
              <a:cs typeface="Arial"/>
            </a:rPr>
            <a:t>
There were no issuance and repayment of debt and equity securities, share buy-backs, share cancellation, shares held as treasury shares and resale of treasury shares for the current financial period to date except for:
(i)  the issuance of 7,200,000 ordinary shares of RM1.00 each pursuant to the Bonus Issue on the basis of two(2) new ordinary shares for every five(5) existing shares held;
(ii) the issuance of 10,800,000 ordinary shares of RM1.00 each pursuant to the Rights Issue on the basis of three(3) new ordinary shares for every five(5) existing shares held;
(iii) the 3,399,000 options granted to eligible employees under the Industronics Berhad Employees' Share Option Scheme (ESOS) to subscribe for up to 3,399,000 new ordinary shares of RM1.00 each at the option prices of RM3.262 and RM3.645 per share.</a:t>
          </a:r>
        </a:p>
      </xdr:txBody>
    </xdr:sp>
    <xdr:clientData/>
  </xdr:twoCellAnchor>
  <xdr:twoCellAnchor>
    <xdr:from>
      <xdr:col>2</xdr:col>
      <xdr:colOff>28575</xdr:colOff>
      <xdr:row>0</xdr:row>
      <xdr:rowOff>0</xdr:rowOff>
    </xdr:from>
    <xdr:to>
      <xdr:col>12</xdr:col>
      <xdr:colOff>19050</xdr:colOff>
      <xdr:row>0</xdr:row>
      <xdr:rowOff>0</xdr:rowOff>
    </xdr:to>
    <xdr:sp>
      <xdr:nvSpPr>
        <xdr:cNvPr id="27" name="TextBox 40"/>
        <xdr:cNvSpPr txBox="1">
          <a:spLocks noChangeArrowheads="1"/>
        </xdr:cNvSpPr>
      </xdr:nvSpPr>
      <xdr:spPr>
        <a:xfrm>
          <a:off x="676275" y="0"/>
          <a:ext cx="766762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Contingent Liabilities</a:t>
          </a:r>
          <a:r>
            <a:rPr lang="en-US" cap="none" sz="1200" b="0" i="0" u="none" baseline="0">
              <a:latin typeface="Arial"/>
              <a:ea typeface="Arial"/>
              <a:cs typeface="Arial"/>
            </a:rPr>
            <a:t>
The Company has issued corporate guarantee to financial institutions for banking facilities granted to certain subsidiary companies and associate companies amounting to RM29,329,000 of which RM9,581,417 has been utilised as at 10 November 2000, the latest practicable date which shall not be earlier than 7 days from the date of issue of the quarterly report.</a:t>
          </a:r>
        </a:p>
      </xdr:txBody>
    </xdr:sp>
    <xdr:clientData/>
  </xdr:twoCellAnchor>
  <xdr:twoCellAnchor>
    <xdr:from>
      <xdr:col>2</xdr:col>
      <xdr:colOff>19050</xdr:colOff>
      <xdr:row>0</xdr:row>
      <xdr:rowOff>0</xdr:rowOff>
    </xdr:from>
    <xdr:to>
      <xdr:col>12</xdr:col>
      <xdr:colOff>57150</xdr:colOff>
      <xdr:row>0</xdr:row>
      <xdr:rowOff>0</xdr:rowOff>
    </xdr:to>
    <xdr:sp>
      <xdr:nvSpPr>
        <xdr:cNvPr id="28" name="TextBox 41"/>
        <xdr:cNvSpPr txBox="1">
          <a:spLocks noChangeArrowheads="1"/>
        </xdr:cNvSpPr>
      </xdr:nvSpPr>
      <xdr:spPr>
        <a:xfrm>
          <a:off x="666750" y="0"/>
          <a:ext cx="77152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Off Balance Sheet Financial Instruments</a:t>
          </a:r>
          <a:r>
            <a:rPr lang="en-US" cap="none" sz="1200" b="0" i="0" u="none" baseline="0">
              <a:latin typeface="Arial"/>
              <a:ea typeface="Arial"/>
              <a:cs typeface="Arial"/>
            </a:rPr>
            <a:t>
The Group does not have any financial instruments with off balance sheet risk as at 10 November 2000, the latest practicable date which shall not be earlier than 7 days from the date of issue of the quarterly report.</a:t>
          </a:r>
        </a:p>
      </xdr:txBody>
    </xdr:sp>
    <xdr:clientData/>
  </xdr:twoCellAnchor>
  <xdr:twoCellAnchor>
    <xdr:from>
      <xdr:col>1</xdr:col>
      <xdr:colOff>257175</xdr:colOff>
      <xdr:row>0</xdr:row>
      <xdr:rowOff>0</xdr:rowOff>
    </xdr:from>
    <xdr:to>
      <xdr:col>12</xdr:col>
      <xdr:colOff>142875</xdr:colOff>
      <xdr:row>0</xdr:row>
      <xdr:rowOff>0</xdr:rowOff>
    </xdr:to>
    <xdr:sp>
      <xdr:nvSpPr>
        <xdr:cNvPr id="29" name="TextBox 42"/>
        <xdr:cNvSpPr txBox="1">
          <a:spLocks noChangeArrowheads="1"/>
        </xdr:cNvSpPr>
      </xdr:nvSpPr>
      <xdr:spPr>
        <a:xfrm>
          <a:off x="638175" y="0"/>
          <a:ext cx="78295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Profit on Sale of Investments and/or Properties</a:t>
          </a:r>
          <a:r>
            <a:rPr lang="en-US" cap="none" sz="1200" b="0" i="0" u="none" baseline="0">
              <a:latin typeface="Arial"/>
              <a:ea typeface="Arial"/>
              <a:cs typeface="Arial"/>
            </a:rPr>
            <a:t>
There were no sales of investment and/or properties for the current financial period to date except as mentioned in note 2 and 7.</a:t>
          </a:r>
        </a:p>
      </xdr:txBody>
    </xdr:sp>
    <xdr:clientData/>
  </xdr:twoCellAnchor>
  <xdr:twoCellAnchor>
    <xdr:from>
      <xdr:col>2</xdr:col>
      <xdr:colOff>28575</xdr:colOff>
      <xdr:row>0</xdr:row>
      <xdr:rowOff>0</xdr:rowOff>
    </xdr:from>
    <xdr:to>
      <xdr:col>11</xdr:col>
      <xdr:colOff>933450</xdr:colOff>
      <xdr:row>0</xdr:row>
      <xdr:rowOff>0</xdr:rowOff>
    </xdr:to>
    <xdr:sp>
      <xdr:nvSpPr>
        <xdr:cNvPr id="30" name="TextBox 43"/>
        <xdr:cNvSpPr txBox="1">
          <a:spLocks noChangeArrowheads="1"/>
        </xdr:cNvSpPr>
      </xdr:nvSpPr>
      <xdr:spPr>
        <a:xfrm>
          <a:off x="676275" y="0"/>
          <a:ext cx="75628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Utilisation of Proceeds from the Rights Issue</a:t>
          </a:r>
          <a:r>
            <a:rPr lang="en-US" cap="none" sz="1200" b="0" i="0" u="none" baseline="0">
              <a:latin typeface="Arial"/>
              <a:ea typeface="Arial"/>
              <a:cs typeface="Arial"/>
            </a:rPr>
            <a:t>
The status of utilisation of proceeds (from the Rights Issue of three(3) new ordinary shares for every existing five(5) shares held, completed in July 2000) as at 10 November 2000 (being the latest practicable date prior to this announcement) were as follows:-
</a:t>
          </a:r>
        </a:p>
      </xdr:txBody>
    </xdr:sp>
    <xdr:clientData/>
  </xdr:twoCellAnchor>
  <xdr:twoCellAnchor>
    <xdr:from>
      <xdr:col>2</xdr:col>
      <xdr:colOff>28575</xdr:colOff>
      <xdr:row>0</xdr:row>
      <xdr:rowOff>0</xdr:rowOff>
    </xdr:from>
    <xdr:to>
      <xdr:col>11</xdr:col>
      <xdr:colOff>933450</xdr:colOff>
      <xdr:row>0</xdr:row>
      <xdr:rowOff>0</xdr:rowOff>
    </xdr:to>
    <xdr:sp>
      <xdr:nvSpPr>
        <xdr:cNvPr id="31" name="TextBox 44"/>
        <xdr:cNvSpPr txBox="1">
          <a:spLocks noChangeArrowheads="1"/>
        </xdr:cNvSpPr>
      </xdr:nvSpPr>
      <xdr:spPr>
        <a:xfrm>
          <a:off x="676275" y="0"/>
          <a:ext cx="7562850"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Research and  development activities are normally planned a year in advance and a sum of RM1.0 million was budgeted for this purpose for the year 2000. As the proceeds from the Rights Issue were only received in July 2000, there are only approximately five(5) months left in year 2000 to utilise the proceeds for research and development activities.
In view of the above, the Board has approved by way of resolution fixing the time frame for the utilisation of Rights Issue proceeds at 24 months from the last date of SC approval on 17 February 2000; i.e. the proceeds shall be expected to be fully utilised by 16 February 2002.</a:t>
          </a:r>
        </a:p>
      </xdr:txBody>
    </xdr:sp>
    <xdr:clientData/>
  </xdr:twoCellAnchor>
  <xdr:twoCellAnchor>
    <xdr:from>
      <xdr:col>3</xdr:col>
      <xdr:colOff>28575</xdr:colOff>
      <xdr:row>0</xdr:row>
      <xdr:rowOff>0</xdr:rowOff>
    </xdr:from>
    <xdr:to>
      <xdr:col>11</xdr:col>
      <xdr:colOff>933450</xdr:colOff>
      <xdr:row>0</xdr:row>
      <xdr:rowOff>0</xdr:rowOff>
    </xdr:to>
    <xdr:sp>
      <xdr:nvSpPr>
        <xdr:cNvPr id="32" name="TextBox 45"/>
        <xdr:cNvSpPr txBox="1">
          <a:spLocks noChangeArrowheads="1"/>
        </xdr:cNvSpPr>
      </xdr:nvSpPr>
      <xdr:spPr>
        <a:xfrm>
          <a:off x="904875" y="0"/>
          <a:ext cx="7334250"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Of the RM500,000 originally allocated for the estimated expenses of the corporate exercise undertaken by the Company, only RM374,599 was actually incurred. The balance of RM125,401 have hence been utilised for general working capital purposes.</a:t>
          </a:r>
        </a:p>
      </xdr:txBody>
    </xdr:sp>
    <xdr:clientData/>
  </xdr:twoCellAnchor>
  <xdr:oneCellAnchor>
    <xdr:from>
      <xdr:col>2</xdr:col>
      <xdr:colOff>0</xdr:colOff>
      <xdr:row>8</xdr:row>
      <xdr:rowOff>19050</xdr:rowOff>
    </xdr:from>
    <xdr:ext cx="7277100" cy="838200"/>
    <xdr:sp>
      <xdr:nvSpPr>
        <xdr:cNvPr id="33" name="TextBox 46"/>
        <xdr:cNvSpPr txBox="1">
          <a:spLocks noChangeArrowheads="1"/>
        </xdr:cNvSpPr>
      </xdr:nvSpPr>
      <xdr:spPr>
        <a:xfrm>
          <a:off x="647700" y="1562100"/>
          <a:ext cx="7277100" cy="83820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Accounting Policies</a:t>
          </a:r>
          <a:r>
            <a:rPr lang="en-US" cap="none" sz="1200" b="0" i="0" u="none" baseline="0">
              <a:latin typeface="Arial"/>
              <a:ea typeface="Arial"/>
              <a:cs typeface="Arial"/>
            </a:rPr>
            <a:t>
The accounts of the Group are prepared using the same accounting policies, method of computation and basis of consolidation as those used in the preparation of the most recent annual financial statements.</a:t>
          </a:r>
        </a:p>
      </xdr:txBody>
    </xdr:sp>
    <xdr:clientData/>
  </xdr:oneCellAnchor>
  <xdr:oneCellAnchor>
    <xdr:from>
      <xdr:col>11</xdr:col>
      <xdr:colOff>0</xdr:colOff>
      <xdr:row>13</xdr:row>
      <xdr:rowOff>0</xdr:rowOff>
    </xdr:from>
    <xdr:ext cx="123825" cy="247650"/>
    <xdr:sp>
      <xdr:nvSpPr>
        <xdr:cNvPr id="34" name="TextBox 47"/>
        <xdr:cNvSpPr txBox="1">
          <a:spLocks noChangeArrowheads="1"/>
        </xdr:cNvSpPr>
      </xdr:nvSpPr>
      <xdr:spPr>
        <a:xfrm>
          <a:off x="7305675" y="2495550"/>
          <a:ext cx="123825"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161925</xdr:colOff>
      <xdr:row>15</xdr:row>
      <xdr:rowOff>66675</xdr:rowOff>
    </xdr:from>
    <xdr:ext cx="123825" cy="247650"/>
    <xdr:sp>
      <xdr:nvSpPr>
        <xdr:cNvPr id="35" name="TextBox 48"/>
        <xdr:cNvSpPr txBox="1">
          <a:spLocks noChangeArrowheads="1"/>
        </xdr:cNvSpPr>
      </xdr:nvSpPr>
      <xdr:spPr>
        <a:xfrm>
          <a:off x="6515100" y="2952750"/>
          <a:ext cx="123825"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0</xdr:colOff>
      <xdr:row>25</xdr:row>
      <xdr:rowOff>0</xdr:rowOff>
    </xdr:from>
    <xdr:to>
      <xdr:col>12</xdr:col>
      <xdr:colOff>47625</xdr:colOff>
      <xdr:row>29</xdr:row>
      <xdr:rowOff>123825</xdr:rowOff>
    </xdr:to>
    <xdr:sp>
      <xdr:nvSpPr>
        <xdr:cNvPr id="36" name="TextBox 49"/>
        <xdr:cNvSpPr txBox="1">
          <a:spLocks noChangeArrowheads="1"/>
        </xdr:cNvSpPr>
      </xdr:nvSpPr>
      <xdr:spPr>
        <a:xfrm>
          <a:off x="647700" y="4800600"/>
          <a:ext cx="7724775" cy="88582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Taxation</a:t>
          </a:r>
          <a:r>
            <a:rPr lang="en-US" cap="none" sz="1200" b="0" i="0" u="none" baseline="0">
              <a:latin typeface="Arial"/>
              <a:ea typeface="Arial"/>
              <a:cs typeface="Arial"/>
            </a:rPr>
            <a:t>
The tax figures for the period ended 30 September 2000 do not include any deferred tax and/or any adjustments in respect of prior years. The higher tax charge for the group for the nine months period ended 30 September 2000 is principally due to non-availability of group tax relief.</a:t>
          </a:r>
        </a:p>
      </xdr:txBody>
    </xdr:sp>
    <xdr:clientData/>
  </xdr:twoCellAnchor>
  <xdr:twoCellAnchor>
    <xdr:from>
      <xdr:col>2</xdr:col>
      <xdr:colOff>66675</xdr:colOff>
      <xdr:row>57</xdr:row>
      <xdr:rowOff>0</xdr:rowOff>
    </xdr:from>
    <xdr:to>
      <xdr:col>11</xdr:col>
      <xdr:colOff>771525</xdr:colOff>
      <xdr:row>61</xdr:row>
      <xdr:rowOff>180975</xdr:rowOff>
    </xdr:to>
    <xdr:sp>
      <xdr:nvSpPr>
        <xdr:cNvPr id="37" name="TextBox 50"/>
        <xdr:cNvSpPr txBox="1">
          <a:spLocks noChangeArrowheads="1"/>
        </xdr:cNvSpPr>
      </xdr:nvSpPr>
      <xdr:spPr>
        <a:xfrm>
          <a:off x="714375" y="10915650"/>
          <a:ext cx="7362825" cy="9429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Effect of Changes in the Composition of the Group</a:t>
          </a:r>
          <a:r>
            <a:rPr lang="en-US" cap="none" sz="1200" b="0" i="0" u="none" baseline="0">
              <a:latin typeface="Arial"/>
              <a:ea typeface="Arial"/>
              <a:cs typeface="Arial"/>
            </a:rPr>
            <a:t>
There were no material changes in the composition of the Group during the current financial period to date including business combination, acquisition of subsidiaries and long term investment, restructuring and discontinuing operations.</a:t>
          </a:r>
        </a:p>
      </xdr:txBody>
    </xdr:sp>
    <xdr:clientData/>
  </xdr:twoCellAnchor>
  <xdr:twoCellAnchor>
    <xdr:from>
      <xdr:col>2</xdr:col>
      <xdr:colOff>19050</xdr:colOff>
      <xdr:row>63</xdr:row>
      <xdr:rowOff>0</xdr:rowOff>
    </xdr:from>
    <xdr:to>
      <xdr:col>12</xdr:col>
      <xdr:colOff>66675</xdr:colOff>
      <xdr:row>66</xdr:row>
      <xdr:rowOff>95250</xdr:rowOff>
    </xdr:to>
    <xdr:sp>
      <xdr:nvSpPr>
        <xdr:cNvPr id="38" name="TextBox 51"/>
        <xdr:cNvSpPr txBox="1">
          <a:spLocks noChangeArrowheads="1"/>
        </xdr:cNvSpPr>
      </xdr:nvSpPr>
      <xdr:spPr>
        <a:xfrm>
          <a:off x="666750" y="12058650"/>
          <a:ext cx="7724775" cy="6667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Status of Corporate Proposals</a:t>
          </a:r>
          <a:r>
            <a:rPr lang="en-US" cap="none" sz="1200" b="0" i="0" u="none" baseline="0">
              <a:latin typeface="Arial"/>
              <a:ea typeface="Arial"/>
              <a:cs typeface="Arial"/>
            </a:rPr>
            <a:t>
There were no corporate proposals announced but not completed at the date of this report.
</a:t>
          </a:r>
        </a:p>
      </xdr:txBody>
    </xdr:sp>
    <xdr:clientData/>
  </xdr:twoCellAnchor>
  <xdr:twoCellAnchor>
    <xdr:from>
      <xdr:col>2</xdr:col>
      <xdr:colOff>28575</xdr:colOff>
      <xdr:row>149</xdr:row>
      <xdr:rowOff>0</xdr:rowOff>
    </xdr:from>
    <xdr:to>
      <xdr:col>11</xdr:col>
      <xdr:colOff>1009650</xdr:colOff>
      <xdr:row>154</xdr:row>
      <xdr:rowOff>95250</xdr:rowOff>
    </xdr:to>
    <xdr:sp>
      <xdr:nvSpPr>
        <xdr:cNvPr id="39" name="TextBox 52"/>
        <xdr:cNvSpPr txBox="1">
          <a:spLocks noChangeArrowheads="1"/>
        </xdr:cNvSpPr>
      </xdr:nvSpPr>
      <xdr:spPr>
        <a:xfrm>
          <a:off x="676275" y="28565475"/>
          <a:ext cx="7639050" cy="10477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Review of Performance</a:t>
          </a:r>
          <a:r>
            <a:rPr lang="en-US" cap="none" sz="1200" b="0" i="0" u="none" baseline="0">
              <a:latin typeface="Arial"/>
              <a:ea typeface="Arial"/>
              <a:cs typeface="Arial"/>
            </a:rPr>
            <a:t>
For the period ended 30 September 2000, the Group recorded a turnover of RM51.895 million as compared to the RM87.017 million achieved for the previous corresponding period, whilst the Group's pre-tax profit posted a decline of 37% to RM4.124 million. The decrease in profit was mainly due to reduced turnover over the period and losses incurred by certain subsidiary and associated companies.
</a:t>
          </a:r>
        </a:p>
      </xdr:txBody>
    </xdr:sp>
    <xdr:clientData/>
  </xdr:twoCellAnchor>
  <xdr:twoCellAnchor>
    <xdr:from>
      <xdr:col>2</xdr:col>
      <xdr:colOff>28575</xdr:colOff>
      <xdr:row>156</xdr:row>
      <xdr:rowOff>0</xdr:rowOff>
    </xdr:from>
    <xdr:to>
      <xdr:col>11</xdr:col>
      <xdr:colOff>933450</xdr:colOff>
      <xdr:row>159</xdr:row>
      <xdr:rowOff>123825</xdr:rowOff>
    </xdr:to>
    <xdr:sp>
      <xdr:nvSpPr>
        <xdr:cNvPr id="40" name="TextBox 53"/>
        <xdr:cNvSpPr txBox="1">
          <a:spLocks noChangeArrowheads="1"/>
        </xdr:cNvSpPr>
      </xdr:nvSpPr>
      <xdr:spPr>
        <a:xfrm>
          <a:off x="676275" y="29898975"/>
          <a:ext cx="7562850" cy="69532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Current Year Prospects</a:t>
          </a:r>
          <a:r>
            <a:rPr lang="en-US" cap="none" sz="1200" b="0" i="0" u="none" baseline="0">
              <a:latin typeface="Arial"/>
              <a:ea typeface="Arial"/>
              <a:cs typeface="Arial"/>
            </a:rPr>
            <a:t>
Barring any unforeseen circumstances, the Board expects the Group to improve in the final quarter and to perform satisfactorily in the current financial year.</a:t>
          </a:r>
        </a:p>
      </xdr:txBody>
    </xdr:sp>
    <xdr:clientData/>
  </xdr:twoCellAnchor>
  <xdr:twoCellAnchor>
    <xdr:from>
      <xdr:col>2</xdr:col>
      <xdr:colOff>28575</xdr:colOff>
      <xdr:row>143</xdr:row>
      <xdr:rowOff>0</xdr:rowOff>
    </xdr:from>
    <xdr:to>
      <xdr:col>11</xdr:col>
      <xdr:colOff>933450</xdr:colOff>
      <xdr:row>148</xdr:row>
      <xdr:rowOff>123825</xdr:rowOff>
    </xdr:to>
    <xdr:sp>
      <xdr:nvSpPr>
        <xdr:cNvPr id="41" name="TextBox 54"/>
        <xdr:cNvSpPr txBox="1">
          <a:spLocks noChangeArrowheads="1"/>
        </xdr:cNvSpPr>
      </xdr:nvSpPr>
      <xdr:spPr>
        <a:xfrm>
          <a:off x="676275" y="27422475"/>
          <a:ext cx="7562850" cy="107632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Materials Changes in the Quarterly Results compared to the Results of the Preceding Quarter</a:t>
          </a:r>
          <a:r>
            <a:rPr lang="en-US" cap="none" sz="1200" b="0" i="0" u="none" baseline="0">
              <a:latin typeface="Arial"/>
              <a:ea typeface="Arial"/>
              <a:cs typeface="Arial"/>
            </a:rPr>
            <a:t>
The Group recorded a pre-tax profit of RM1.974 million for the quarter under review as compared to a pre-tax profit of RM2.717 million in the preceding quarter. </a:t>
          </a:r>
        </a:p>
      </xdr:txBody>
    </xdr:sp>
    <xdr:clientData/>
  </xdr:twoCellAnchor>
  <xdr:twoCellAnchor>
    <xdr:from>
      <xdr:col>2</xdr:col>
      <xdr:colOff>19050</xdr:colOff>
      <xdr:row>117</xdr:row>
      <xdr:rowOff>0</xdr:rowOff>
    </xdr:from>
    <xdr:to>
      <xdr:col>12</xdr:col>
      <xdr:colOff>285750</xdr:colOff>
      <xdr:row>120</xdr:row>
      <xdr:rowOff>114300</xdr:rowOff>
    </xdr:to>
    <xdr:sp>
      <xdr:nvSpPr>
        <xdr:cNvPr id="42" name="TextBox 55"/>
        <xdr:cNvSpPr txBox="1">
          <a:spLocks noChangeArrowheads="1"/>
        </xdr:cNvSpPr>
      </xdr:nvSpPr>
      <xdr:spPr>
        <a:xfrm>
          <a:off x="666750" y="22440900"/>
          <a:ext cx="7943850" cy="6858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Materials Litigation</a:t>
          </a:r>
          <a:r>
            <a:rPr lang="en-US" cap="none" sz="1200" b="0" i="0" u="none" baseline="0">
              <a:latin typeface="Arial"/>
              <a:ea typeface="Arial"/>
              <a:cs typeface="Arial"/>
            </a:rPr>
            <a:t>
There are no pending materials litigations taken against or by the Group as at 10 November 2000 which is not earlier than 7 days from the date of issue of this quarterly report.</a:t>
          </a:r>
        </a:p>
      </xdr:txBody>
    </xdr:sp>
    <xdr:clientData/>
  </xdr:twoCellAnchor>
  <xdr:twoCellAnchor>
    <xdr:from>
      <xdr:col>2</xdr:col>
      <xdr:colOff>19050</xdr:colOff>
      <xdr:row>72</xdr:row>
      <xdr:rowOff>0</xdr:rowOff>
    </xdr:from>
    <xdr:to>
      <xdr:col>12</xdr:col>
      <xdr:colOff>133350</xdr:colOff>
      <xdr:row>83</xdr:row>
      <xdr:rowOff>19050</xdr:rowOff>
    </xdr:to>
    <xdr:sp>
      <xdr:nvSpPr>
        <xdr:cNvPr id="43" name="TextBox 56"/>
        <xdr:cNvSpPr txBox="1">
          <a:spLocks noChangeArrowheads="1"/>
        </xdr:cNvSpPr>
      </xdr:nvSpPr>
      <xdr:spPr>
        <a:xfrm>
          <a:off x="666750" y="13782675"/>
          <a:ext cx="7791450" cy="21145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Issuance and Repayment of Debt and Equity Securities</a:t>
          </a:r>
          <a:r>
            <a:rPr lang="en-US" cap="none" sz="1200" b="0" i="0" u="none" baseline="0">
              <a:latin typeface="Arial"/>
              <a:ea typeface="Arial"/>
              <a:cs typeface="Arial"/>
            </a:rPr>
            <a:t>
There were no issuance and repayment of debt and equity securities, share buy-backs, share cancellation, shares held as treasury shares and resale of treasury shares for the current financial period to date except for:
(i)  the issuance of 7,200,000 ordinary shares of RM1.00 each pursuant to the Bonus Issue on the basis of two(2) new ordinary shares for every five(5) existing shares held;
(ii) the issuance of 10,800,000 ordinary shares of RM1.00 each pursuant to the Rights Issue on the basis of three(3) new ordinary shares for every five(5) existing shares held;
(iii) the 3,399,000 options granted to eligible employees under the Industronics Berhad Employees' Share Option Scheme (ESOS) to subscribe for up to 3,399,000 new ordinary shares of RM1.00 each at the option prices of RM3.262 and RM3.645 per share.</a:t>
          </a:r>
        </a:p>
      </xdr:txBody>
    </xdr:sp>
    <xdr:clientData/>
  </xdr:twoCellAnchor>
  <xdr:twoCellAnchor>
    <xdr:from>
      <xdr:col>2</xdr:col>
      <xdr:colOff>28575</xdr:colOff>
      <xdr:row>105</xdr:row>
      <xdr:rowOff>0</xdr:rowOff>
    </xdr:from>
    <xdr:to>
      <xdr:col>12</xdr:col>
      <xdr:colOff>19050</xdr:colOff>
      <xdr:row>111</xdr:row>
      <xdr:rowOff>0</xdr:rowOff>
    </xdr:to>
    <xdr:sp>
      <xdr:nvSpPr>
        <xdr:cNvPr id="44" name="TextBox 57"/>
        <xdr:cNvSpPr txBox="1">
          <a:spLocks noChangeArrowheads="1"/>
        </xdr:cNvSpPr>
      </xdr:nvSpPr>
      <xdr:spPr>
        <a:xfrm>
          <a:off x="676275" y="20154900"/>
          <a:ext cx="7667625" cy="11430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Contingent Liabilities</a:t>
          </a:r>
          <a:r>
            <a:rPr lang="en-US" cap="none" sz="1200" b="0" i="0" u="none" baseline="0">
              <a:latin typeface="Arial"/>
              <a:ea typeface="Arial"/>
              <a:cs typeface="Arial"/>
            </a:rPr>
            <a:t>
The Company has issued corporate guarantee to financial institutions for banking facilities granted to certain subsidiary companies and associate companies amounting to RM29,329,000 of which RM9,581,417 has been utilised as at 10 November 2000, the latest practicable date which shall not be earlier than 7 days from the date of issue of the quarterly report.</a:t>
          </a:r>
        </a:p>
      </xdr:txBody>
    </xdr:sp>
    <xdr:clientData/>
  </xdr:twoCellAnchor>
  <xdr:twoCellAnchor>
    <xdr:from>
      <xdr:col>2</xdr:col>
      <xdr:colOff>19050</xdr:colOff>
      <xdr:row>112</xdr:row>
      <xdr:rowOff>0</xdr:rowOff>
    </xdr:from>
    <xdr:to>
      <xdr:col>12</xdr:col>
      <xdr:colOff>57150</xdr:colOff>
      <xdr:row>116</xdr:row>
      <xdr:rowOff>76200</xdr:rowOff>
    </xdr:to>
    <xdr:sp>
      <xdr:nvSpPr>
        <xdr:cNvPr id="45" name="TextBox 58"/>
        <xdr:cNvSpPr txBox="1">
          <a:spLocks noChangeArrowheads="1"/>
        </xdr:cNvSpPr>
      </xdr:nvSpPr>
      <xdr:spPr>
        <a:xfrm>
          <a:off x="666750" y="21488400"/>
          <a:ext cx="7715250" cy="8382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Off Balance Sheet Financial Instruments</a:t>
          </a:r>
          <a:r>
            <a:rPr lang="en-US" cap="none" sz="1200" b="0" i="0" u="none" baseline="0">
              <a:latin typeface="Arial"/>
              <a:ea typeface="Arial"/>
              <a:cs typeface="Arial"/>
            </a:rPr>
            <a:t>
The Group does not have any financial instruments with off balance sheet risk as at 10 November 2000, the latest practicable date which shall not be earlier than 7 days from the date of issue of the quarterly report.</a:t>
          </a:r>
        </a:p>
      </xdr:txBody>
    </xdr:sp>
    <xdr:clientData/>
  </xdr:twoCellAnchor>
  <xdr:twoCellAnchor>
    <xdr:from>
      <xdr:col>1</xdr:col>
      <xdr:colOff>257175</xdr:colOff>
      <xdr:row>35</xdr:row>
      <xdr:rowOff>19050</xdr:rowOff>
    </xdr:from>
    <xdr:to>
      <xdr:col>12</xdr:col>
      <xdr:colOff>142875</xdr:colOff>
      <xdr:row>38</xdr:row>
      <xdr:rowOff>76200</xdr:rowOff>
    </xdr:to>
    <xdr:sp>
      <xdr:nvSpPr>
        <xdr:cNvPr id="46" name="TextBox 59"/>
        <xdr:cNvSpPr txBox="1">
          <a:spLocks noChangeArrowheads="1"/>
        </xdr:cNvSpPr>
      </xdr:nvSpPr>
      <xdr:spPr>
        <a:xfrm>
          <a:off x="638175" y="6734175"/>
          <a:ext cx="7829550" cy="6286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Profit on Sale of Investments and/or Properties</a:t>
          </a:r>
          <a:r>
            <a:rPr lang="en-US" cap="none" sz="1200" b="0" i="0" u="none" baseline="0">
              <a:latin typeface="Arial"/>
              <a:ea typeface="Arial"/>
              <a:cs typeface="Arial"/>
            </a:rPr>
            <a:t>
There were no sales of investment and/or properties for the current financial period to date except as mentioned in note 2 and 7.</a:t>
          </a:r>
        </a:p>
      </xdr:txBody>
    </xdr:sp>
    <xdr:clientData/>
  </xdr:twoCellAnchor>
  <xdr:twoCellAnchor>
    <xdr:from>
      <xdr:col>14</xdr:col>
      <xdr:colOff>0</xdr:colOff>
      <xdr:row>150</xdr:row>
      <xdr:rowOff>66675</xdr:rowOff>
    </xdr:from>
    <xdr:to>
      <xdr:col>14</xdr:col>
      <xdr:colOff>0</xdr:colOff>
      <xdr:row>157</xdr:row>
      <xdr:rowOff>0</xdr:rowOff>
    </xdr:to>
    <xdr:sp>
      <xdr:nvSpPr>
        <xdr:cNvPr id="47" name="Text 7"/>
        <xdr:cNvSpPr txBox="1">
          <a:spLocks noChangeArrowheads="1"/>
        </xdr:cNvSpPr>
      </xdr:nvSpPr>
      <xdr:spPr>
        <a:xfrm>
          <a:off x="9058275" y="28822650"/>
          <a:ext cx="0" cy="1266825"/>
        </a:xfrm>
        <a:prstGeom prst="rect">
          <a:avLst/>
        </a:prstGeom>
        <a:solidFill>
          <a:srgbClr val="FFFFFF"/>
        </a:solidFill>
        <a:ln w="1" cmpd="sng">
          <a:noFill/>
        </a:ln>
      </xdr:spPr>
      <xdr:txBody>
        <a:bodyPr vertOverflow="clip" wrap="square"/>
        <a:p>
          <a:pPr algn="l">
            <a:defRPr/>
          </a:pPr>
          <a:r>
            <a:rPr lang="en-US" cap="none" sz="1200" b="0" i="0" u="none" baseline="0">
              <a:latin typeface="Arial"/>
              <a:ea typeface="Arial"/>
              <a:cs typeface="Arial"/>
            </a:rPr>
            <a:t>For the second financial quarter ended 30 June 2000, the Group registered a turnover of RM352.544 million and profit before tax of RM17.446 million. The turnover and profit before tax recorded in the first quarter ended 31 March 2000 were RM305.382 million and RM24.662 million respectively.</a:t>
          </a:r>
        </a:p>
      </xdr:txBody>
    </xdr:sp>
    <xdr:clientData/>
  </xdr:twoCellAnchor>
  <xdr:twoCellAnchor>
    <xdr:from>
      <xdr:col>2</xdr:col>
      <xdr:colOff>28575</xdr:colOff>
      <xdr:row>169</xdr:row>
      <xdr:rowOff>0</xdr:rowOff>
    </xdr:from>
    <xdr:to>
      <xdr:col>11</xdr:col>
      <xdr:colOff>933450</xdr:colOff>
      <xdr:row>173</xdr:row>
      <xdr:rowOff>28575</xdr:rowOff>
    </xdr:to>
    <xdr:sp>
      <xdr:nvSpPr>
        <xdr:cNvPr id="48" name="TextBox 61"/>
        <xdr:cNvSpPr txBox="1">
          <a:spLocks noChangeArrowheads="1"/>
        </xdr:cNvSpPr>
      </xdr:nvSpPr>
      <xdr:spPr>
        <a:xfrm>
          <a:off x="676275" y="32394525"/>
          <a:ext cx="7562850" cy="7905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Utilisation of Proceeds from the Rights Issue</a:t>
          </a:r>
          <a:r>
            <a:rPr lang="en-US" cap="none" sz="1200" b="0" i="0" u="none" baseline="0">
              <a:latin typeface="Arial"/>
              <a:ea typeface="Arial"/>
              <a:cs typeface="Arial"/>
            </a:rPr>
            <a:t>
The status of utilisation of proceeds (from the Rights Issue of three(3) new ordinary shares for every existing five(5) shares held, completed in July 2000) as at 10 November 2000  were as follows:-
</a:t>
          </a:r>
        </a:p>
      </xdr:txBody>
    </xdr:sp>
    <xdr:clientData/>
  </xdr:twoCellAnchor>
  <xdr:twoCellAnchor>
    <xdr:from>
      <xdr:col>2</xdr:col>
      <xdr:colOff>28575</xdr:colOff>
      <xdr:row>208</xdr:row>
      <xdr:rowOff>0</xdr:rowOff>
    </xdr:from>
    <xdr:to>
      <xdr:col>11</xdr:col>
      <xdr:colOff>933450</xdr:colOff>
      <xdr:row>208</xdr:row>
      <xdr:rowOff>0</xdr:rowOff>
    </xdr:to>
    <xdr:sp>
      <xdr:nvSpPr>
        <xdr:cNvPr id="49" name="TextBox 62"/>
        <xdr:cNvSpPr txBox="1">
          <a:spLocks noChangeArrowheads="1"/>
        </xdr:cNvSpPr>
      </xdr:nvSpPr>
      <xdr:spPr>
        <a:xfrm>
          <a:off x="676275" y="39824025"/>
          <a:ext cx="7562850"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Research and  development activities are normally planned a year in advance and a sum of RM1.0 million was budgeted for this purpose for the year 2000. As the proceeds from the Rights Issue were only received in July 2000, there are only approximately five(5) months left in year 2000 to utilise the proceeds for research and development activities.
In view of the above, the Board has approved by way of resolution fixing the time frame for the utilisation of Rights Issue proceeds at 24 months from the last date of SC approval on 17 February 2000; i.e. the proceeds shall be expected to be fully utilised by 16 February 2002.</a:t>
          </a:r>
        </a:p>
      </xdr:txBody>
    </xdr:sp>
    <xdr:clientData/>
  </xdr:twoCellAnchor>
  <xdr:twoCellAnchor>
    <xdr:from>
      <xdr:col>3</xdr:col>
      <xdr:colOff>28575</xdr:colOff>
      <xdr:row>208</xdr:row>
      <xdr:rowOff>0</xdr:rowOff>
    </xdr:from>
    <xdr:to>
      <xdr:col>11</xdr:col>
      <xdr:colOff>933450</xdr:colOff>
      <xdr:row>208</xdr:row>
      <xdr:rowOff>0</xdr:rowOff>
    </xdr:to>
    <xdr:sp>
      <xdr:nvSpPr>
        <xdr:cNvPr id="50" name="TextBox 63"/>
        <xdr:cNvSpPr txBox="1">
          <a:spLocks noChangeArrowheads="1"/>
        </xdr:cNvSpPr>
      </xdr:nvSpPr>
      <xdr:spPr>
        <a:xfrm>
          <a:off x="904875" y="39824025"/>
          <a:ext cx="7334250"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Of the RM500,000 originally allocated for the estimated expenses of the corporate exercise undertaken by the Company, only RM374,599 was actually incurred. The balance of RM125,401 have hence been utilised for general working capital purposes.</a:t>
          </a:r>
        </a:p>
      </xdr:txBody>
    </xdr:sp>
    <xdr:clientData/>
  </xdr:twoCellAnchor>
  <xdr:twoCellAnchor>
    <xdr:from>
      <xdr:col>2</xdr:col>
      <xdr:colOff>28575</xdr:colOff>
      <xdr:row>188</xdr:row>
      <xdr:rowOff>0</xdr:rowOff>
    </xdr:from>
    <xdr:to>
      <xdr:col>11</xdr:col>
      <xdr:colOff>933450</xdr:colOff>
      <xdr:row>192</xdr:row>
      <xdr:rowOff>0</xdr:rowOff>
    </xdr:to>
    <xdr:sp>
      <xdr:nvSpPr>
        <xdr:cNvPr id="51" name="TextBox 64"/>
        <xdr:cNvSpPr txBox="1">
          <a:spLocks noChangeArrowheads="1"/>
        </xdr:cNvSpPr>
      </xdr:nvSpPr>
      <xdr:spPr>
        <a:xfrm>
          <a:off x="676275" y="36014025"/>
          <a:ext cx="7562850" cy="76200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 of the RM500,000 originally allocated for the estimated expenses of the corporate exercise undertaken by the Company, only RM374,599 was actually incurred. The balance of RM125,401 have hence been utilised for general working capital purposes.
</a:t>
          </a:r>
        </a:p>
      </xdr:txBody>
    </xdr:sp>
    <xdr:clientData/>
  </xdr:twoCellAnchor>
  <xdr:twoCellAnchor>
    <xdr:from>
      <xdr:col>2</xdr:col>
      <xdr:colOff>28575</xdr:colOff>
      <xdr:row>192</xdr:row>
      <xdr:rowOff>0</xdr:rowOff>
    </xdr:from>
    <xdr:to>
      <xdr:col>11</xdr:col>
      <xdr:colOff>933450</xdr:colOff>
      <xdr:row>197</xdr:row>
      <xdr:rowOff>161925</xdr:rowOff>
    </xdr:to>
    <xdr:sp>
      <xdr:nvSpPr>
        <xdr:cNvPr id="52" name="TextBox 65"/>
        <xdr:cNvSpPr txBox="1">
          <a:spLocks noChangeArrowheads="1"/>
        </xdr:cNvSpPr>
      </xdr:nvSpPr>
      <xdr:spPr>
        <a:xfrm>
          <a:off x="676275" y="36776025"/>
          <a:ext cx="7562850" cy="1114425"/>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Out of the unutilised proceeds of RM1,569,595 originally allocated for working capital for research &amp; development activities, the Board has resolved by way of a final resolution that RM1.0 million be changed for purpose of working capital for constructing a mobile LED full colour video matrix video display board which will form part of the Company's stock for rental or future sales purposes. The balance of RM569,595 shall remain as working capital for research &amp; revelopment activities. The revised utilisation of proceeds shall be: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U110"/>
  <sheetViews>
    <sheetView showGridLines="0" zoomScale="60" zoomScaleNormal="60" workbookViewId="0" topLeftCell="A27">
      <selection activeCell="K58" sqref="K58"/>
    </sheetView>
  </sheetViews>
  <sheetFormatPr defaultColWidth="8.88671875" defaultRowHeight="15"/>
  <cols>
    <col min="1" max="1" width="1.99609375" style="0" customWidth="1"/>
    <col min="2" max="2" width="5.77734375" style="0" customWidth="1"/>
    <col min="3" max="3" width="2.4453125" style="0" customWidth="1"/>
    <col min="4" max="4" width="3.6640625" style="0" customWidth="1"/>
    <col min="5" max="5" width="0.78125" style="0" customWidth="1"/>
    <col min="6" max="6" width="2.99609375" style="0" customWidth="1"/>
    <col min="9" max="9" width="8.99609375" style="0" customWidth="1"/>
    <col min="10" max="10" width="15.99609375" style="0" customWidth="1"/>
    <col min="11" max="11" width="12.6640625" style="0" customWidth="1"/>
    <col min="12" max="12" width="1.2265625" style="0" customWidth="1"/>
    <col min="13" max="13" width="11.88671875" style="0" customWidth="1"/>
    <col min="14" max="14" width="1.66796875" style="0" customWidth="1"/>
    <col min="15" max="15" width="5.21484375" style="0" customWidth="1"/>
    <col min="16" max="16" width="12.6640625" style="0" customWidth="1"/>
    <col min="17" max="17" width="2.4453125" style="0" customWidth="1"/>
    <col min="18" max="18" width="11.5546875" style="0" customWidth="1"/>
    <col min="19" max="19" width="1.33203125" style="0" customWidth="1"/>
    <col min="20" max="20" width="7.99609375" style="0" customWidth="1"/>
    <col min="21" max="21" width="0.88671875" style="0" customWidth="1"/>
  </cols>
  <sheetData>
    <row r="1" ht="15.75" thickBot="1"/>
    <row r="2" spans="2:20" ht="15">
      <c r="B2" s="41"/>
      <c r="C2" s="42"/>
      <c r="D2" s="42"/>
      <c r="E2" s="42"/>
      <c r="F2" s="42"/>
      <c r="G2" s="42"/>
      <c r="H2" s="42"/>
      <c r="I2" s="42"/>
      <c r="J2" s="42"/>
      <c r="K2" s="42"/>
      <c r="L2" s="42"/>
      <c r="M2" s="42"/>
      <c r="N2" s="42"/>
      <c r="O2" s="42"/>
      <c r="P2" s="42"/>
      <c r="Q2" s="42"/>
      <c r="R2" s="42"/>
      <c r="S2" s="42"/>
      <c r="T2" s="43"/>
    </row>
    <row r="3" spans="2:20" ht="15.75">
      <c r="B3" s="44"/>
      <c r="C3" s="45" t="s">
        <v>8</v>
      </c>
      <c r="D3" s="3"/>
      <c r="E3" s="3"/>
      <c r="F3" s="3"/>
      <c r="G3" s="3"/>
      <c r="H3" s="3"/>
      <c r="I3" s="3"/>
      <c r="J3" s="3"/>
      <c r="K3" s="3"/>
      <c r="L3" s="3"/>
      <c r="M3" s="3"/>
      <c r="N3" s="3"/>
      <c r="O3" s="3"/>
      <c r="P3" s="3"/>
      <c r="Q3" s="3"/>
      <c r="R3" s="3"/>
      <c r="S3" s="3"/>
      <c r="T3" s="46"/>
    </row>
    <row r="4" spans="2:20" ht="15">
      <c r="B4" s="44"/>
      <c r="C4" s="47" t="s">
        <v>5</v>
      </c>
      <c r="D4" s="3"/>
      <c r="E4" s="3"/>
      <c r="F4" s="3"/>
      <c r="G4" s="3"/>
      <c r="H4" s="3"/>
      <c r="I4" s="3"/>
      <c r="J4" s="3"/>
      <c r="K4" s="3"/>
      <c r="L4" s="3"/>
      <c r="M4" s="3"/>
      <c r="N4" s="3"/>
      <c r="O4" s="3"/>
      <c r="P4" s="3"/>
      <c r="Q4" s="3"/>
      <c r="R4" s="3"/>
      <c r="S4" s="3"/>
      <c r="T4" s="46"/>
    </row>
    <row r="5" spans="2:20" ht="15">
      <c r="B5" s="44"/>
      <c r="C5" s="47"/>
      <c r="D5" s="3"/>
      <c r="E5" s="3"/>
      <c r="F5" s="3"/>
      <c r="G5" s="3"/>
      <c r="H5" s="3"/>
      <c r="I5" s="3"/>
      <c r="J5" s="3"/>
      <c r="K5" s="3"/>
      <c r="L5" s="3"/>
      <c r="M5" s="3"/>
      <c r="N5" s="3"/>
      <c r="O5" s="3"/>
      <c r="P5" s="3"/>
      <c r="Q5" s="3"/>
      <c r="R5" s="3"/>
      <c r="S5" s="3"/>
      <c r="T5" s="46"/>
    </row>
    <row r="6" spans="2:20" ht="15">
      <c r="B6" s="44"/>
      <c r="C6" s="48" t="s">
        <v>9</v>
      </c>
      <c r="D6" s="26"/>
      <c r="E6" s="26"/>
      <c r="F6" s="26"/>
      <c r="G6" s="26"/>
      <c r="H6" s="26"/>
      <c r="I6" s="26"/>
      <c r="J6" s="26"/>
      <c r="K6" s="26"/>
      <c r="L6" s="26"/>
      <c r="M6" s="26"/>
      <c r="N6" s="26"/>
      <c r="O6" s="26"/>
      <c r="P6" s="26"/>
      <c r="Q6" s="26"/>
      <c r="R6" s="26"/>
      <c r="S6" s="26"/>
      <c r="T6" s="49"/>
    </row>
    <row r="7" spans="2:20" ht="15">
      <c r="B7" s="44"/>
      <c r="C7" s="26"/>
      <c r="D7" s="26"/>
      <c r="E7" s="26"/>
      <c r="F7" s="26"/>
      <c r="G7" s="26"/>
      <c r="H7" s="26"/>
      <c r="I7" s="26"/>
      <c r="J7" s="26"/>
      <c r="K7" s="26"/>
      <c r="L7" s="26"/>
      <c r="M7" s="26"/>
      <c r="N7" s="26"/>
      <c r="O7" s="26"/>
      <c r="P7" s="26"/>
      <c r="Q7" s="26"/>
      <c r="R7" s="26"/>
      <c r="S7" s="26"/>
      <c r="T7" s="49"/>
    </row>
    <row r="8" spans="2:20" ht="15">
      <c r="B8" s="44"/>
      <c r="C8" s="26" t="s">
        <v>177</v>
      </c>
      <c r="D8" s="26"/>
      <c r="E8" s="26"/>
      <c r="F8" s="26"/>
      <c r="G8" s="26"/>
      <c r="H8" s="26"/>
      <c r="I8" s="26"/>
      <c r="J8" s="26"/>
      <c r="K8" s="26"/>
      <c r="L8" s="26"/>
      <c r="M8" s="26"/>
      <c r="N8" s="26"/>
      <c r="O8" s="26"/>
      <c r="P8" s="26"/>
      <c r="Q8" s="26"/>
      <c r="R8" s="26"/>
      <c r="S8" s="26"/>
      <c r="T8" s="49"/>
    </row>
    <row r="9" spans="2:20" ht="15">
      <c r="B9" s="44"/>
      <c r="C9" s="26" t="s">
        <v>151</v>
      </c>
      <c r="D9" s="26"/>
      <c r="E9" s="26"/>
      <c r="F9" s="26"/>
      <c r="G9" s="26"/>
      <c r="H9" s="26"/>
      <c r="I9" s="26"/>
      <c r="J9" s="26"/>
      <c r="K9" s="26"/>
      <c r="L9" s="26"/>
      <c r="M9" s="26"/>
      <c r="N9" s="26"/>
      <c r="O9" s="26"/>
      <c r="P9" s="26"/>
      <c r="Q9" s="26"/>
      <c r="R9" s="26"/>
      <c r="S9" s="26"/>
      <c r="T9" s="49"/>
    </row>
    <row r="10" spans="2:20" ht="15">
      <c r="B10" s="44"/>
      <c r="C10" s="26"/>
      <c r="D10" s="26"/>
      <c r="E10" s="26"/>
      <c r="F10" s="26"/>
      <c r="G10" s="26"/>
      <c r="H10" s="26"/>
      <c r="I10" s="26"/>
      <c r="J10" s="26"/>
      <c r="K10" s="26"/>
      <c r="L10" s="26"/>
      <c r="M10" s="26"/>
      <c r="N10" s="26"/>
      <c r="O10" s="26"/>
      <c r="P10" s="26"/>
      <c r="Q10" s="26"/>
      <c r="R10" s="26"/>
      <c r="S10" s="26"/>
      <c r="T10" s="49"/>
    </row>
    <row r="11" spans="2:20" ht="15">
      <c r="B11" s="44"/>
      <c r="C11" s="48" t="s">
        <v>10</v>
      </c>
      <c r="D11" s="26"/>
      <c r="E11" s="26"/>
      <c r="F11" s="26"/>
      <c r="G11" s="26"/>
      <c r="H11" s="26"/>
      <c r="I11" s="26"/>
      <c r="J11" s="26"/>
      <c r="K11" s="26"/>
      <c r="L11" s="26"/>
      <c r="M11" s="26"/>
      <c r="N11" s="26"/>
      <c r="O11" s="26"/>
      <c r="P11" s="26"/>
      <c r="Q11" s="26"/>
      <c r="R11" s="26"/>
      <c r="S11" s="26"/>
      <c r="T11" s="49"/>
    </row>
    <row r="12" spans="2:20" ht="15">
      <c r="B12" s="44"/>
      <c r="C12" s="26"/>
      <c r="D12" s="26"/>
      <c r="E12" s="26"/>
      <c r="F12" s="26"/>
      <c r="G12" s="26"/>
      <c r="H12" s="26"/>
      <c r="I12" s="26"/>
      <c r="J12" s="26"/>
      <c r="K12" s="26"/>
      <c r="L12" s="26"/>
      <c r="M12" s="26"/>
      <c r="N12" s="26"/>
      <c r="O12" s="26"/>
      <c r="P12" s="26"/>
      <c r="Q12" s="26"/>
      <c r="R12" s="26"/>
      <c r="S12" s="26"/>
      <c r="T12" s="49"/>
    </row>
    <row r="13" spans="2:21" ht="15">
      <c r="B13" s="44"/>
      <c r="C13" s="26"/>
      <c r="D13" s="26"/>
      <c r="E13" s="26"/>
      <c r="F13" s="26"/>
      <c r="G13" s="26"/>
      <c r="H13" s="26"/>
      <c r="I13" s="26"/>
      <c r="J13" s="26"/>
      <c r="L13" s="27" t="s">
        <v>11</v>
      </c>
      <c r="M13" s="37"/>
      <c r="N13" s="37"/>
      <c r="O13" s="26"/>
      <c r="Q13" s="27" t="s">
        <v>12</v>
      </c>
      <c r="R13" s="27"/>
      <c r="S13" s="27"/>
      <c r="T13" s="50"/>
      <c r="U13" s="3"/>
    </row>
    <row r="14" spans="2:21" ht="15">
      <c r="B14" s="44"/>
      <c r="C14" s="26"/>
      <c r="D14" s="26"/>
      <c r="E14" s="26"/>
      <c r="F14" s="26"/>
      <c r="G14" s="26"/>
      <c r="H14" s="26"/>
      <c r="I14" s="26"/>
      <c r="J14" s="26"/>
      <c r="K14" s="27" t="s">
        <v>13</v>
      </c>
      <c r="L14" s="26"/>
      <c r="M14" s="27" t="s">
        <v>52</v>
      </c>
      <c r="N14" s="27"/>
      <c r="O14" s="26"/>
      <c r="Q14" s="27"/>
      <c r="R14" s="27"/>
      <c r="S14" s="27"/>
      <c r="T14" s="49"/>
      <c r="U14" s="3"/>
    </row>
    <row r="15" spans="2:21" ht="15">
      <c r="B15" s="44"/>
      <c r="C15" s="26"/>
      <c r="D15" s="26"/>
      <c r="E15" s="26"/>
      <c r="F15" s="26"/>
      <c r="G15" s="26"/>
      <c r="H15" s="26"/>
      <c r="I15" s="26"/>
      <c r="J15" s="26"/>
      <c r="K15" s="27" t="s">
        <v>14</v>
      </c>
      <c r="L15" s="26"/>
      <c r="M15" s="27" t="s">
        <v>14</v>
      </c>
      <c r="N15" s="27"/>
      <c r="O15" s="26"/>
      <c r="P15" s="27" t="s">
        <v>13</v>
      </c>
      <c r="Q15" s="27"/>
      <c r="R15" s="27" t="s">
        <v>52</v>
      </c>
      <c r="S15" s="27"/>
      <c r="T15" s="49"/>
      <c r="U15" s="3"/>
    </row>
    <row r="16" spans="2:21" ht="15">
      <c r="B16" s="44"/>
      <c r="C16" s="26"/>
      <c r="D16" s="26"/>
      <c r="E16" s="26"/>
      <c r="F16" s="26"/>
      <c r="G16" s="26"/>
      <c r="H16" s="26"/>
      <c r="I16" s="26"/>
      <c r="J16" s="26"/>
      <c r="K16" s="27" t="s">
        <v>15</v>
      </c>
      <c r="L16" s="26"/>
      <c r="M16" s="27" t="s">
        <v>15</v>
      </c>
      <c r="N16" s="27"/>
      <c r="O16" s="26"/>
      <c r="P16" s="27" t="s">
        <v>14</v>
      </c>
      <c r="Q16" s="27"/>
      <c r="R16" s="27" t="s">
        <v>14</v>
      </c>
      <c r="S16" s="27"/>
      <c r="T16" s="49"/>
      <c r="U16" s="3"/>
    </row>
    <row r="17" spans="2:21" ht="15">
      <c r="B17" s="44"/>
      <c r="C17" s="26"/>
      <c r="D17" s="26"/>
      <c r="E17" s="26"/>
      <c r="F17" s="26"/>
      <c r="G17" s="26"/>
      <c r="H17" s="26"/>
      <c r="I17" s="26"/>
      <c r="J17" s="26"/>
      <c r="K17" s="28" t="s">
        <v>178</v>
      </c>
      <c r="L17" s="26"/>
      <c r="M17" s="28" t="s">
        <v>179</v>
      </c>
      <c r="N17" s="28"/>
      <c r="O17" s="26"/>
      <c r="P17" s="28" t="s">
        <v>178</v>
      </c>
      <c r="Q17" s="26"/>
      <c r="R17" s="28" t="s">
        <v>179</v>
      </c>
      <c r="S17" s="28"/>
      <c r="T17" s="49"/>
      <c r="U17" s="3"/>
    </row>
    <row r="18" spans="2:21" ht="15">
      <c r="B18" s="44"/>
      <c r="C18" s="26"/>
      <c r="D18" s="26"/>
      <c r="E18" s="26"/>
      <c r="F18" s="26"/>
      <c r="G18" s="26"/>
      <c r="H18" s="26"/>
      <c r="I18" s="26"/>
      <c r="J18" s="26"/>
      <c r="K18" s="28" t="s">
        <v>0</v>
      </c>
      <c r="L18" s="26"/>
      <c r="M18" s="28" t="s">
        <v>0</v>
      </c>
      <c r="N18" s="28"/>
      <c r="O18" s="26"/>
      <c r="P18" s="28" t="s">
        <v>0</v>
      </c>
      <c r="Q18" s="28"/>
      <c r="R18" s="28" t="s">
        <v>0</v>
      </c>
      <c r="S18" s="28"/>
      <c r="T18" s="49"/>
      <c r="U18" s="3"/>
    </row>
    <row r="19" spans="2:21" ht="15">
      <c r="B19" s="44"/>
      <c r="C19" s="26"/>
      <c r="D19" s="26"/>
      <c r="E19" s="26"/>
      <c r="F19" s="26"/>
      <c r="G19" s="26"/>
      <c r="H19" s="26"/>
      <c r="I19" s="26"/>
      <c r="J19" s="26"/>
      <c r="K19" s="26"/>
      <c r="L19" s="26"/>
      <c r="M19" s="26"/>
      <c r="N19" s="26"/>
      <c r="O19" s="26"/>
      <c r="P19" s="26"/>
      <c r="Q19" s="26"/>
      <c r="R19" s="26"/>
      <c r="S19" s="26"/>
      <c r="T19" s="49"/>
      <c r="U19" s="3"/>
    </row>
    <row r="20" spans="2:21" ht="15">
      <c r="B20" s="44"/>
      <c r="C20" s="26">
        <v>1</v>
      </c>
      <c r="D20" s="29" t="s">
        <v>16</v>
      </c>
      <c r="E20" s="26"/>
      <c r="F20" s="26" t="s">
        <v>17</v>
      </c>
      <c r="G20" s="26"/>
      <c r="H20" s="26"/>
      <c r="I20" s="26"/>
      <c r="J20" s="26"/>
      <c r="K20" s="7">
        <v>16136075</v>
      </c>
      <c r="L20" s="7"/>
      <c r="M20" s="57">
        <v>26340968</v>
      </c>
      <c r="N20" s="57"/>
      <c r="O20" s="7"/>
      <c r="P20" s="7">
        <v>51894551</v>
      </c>
      <c r="Q20" s="7"/>
      <c r="R20" s="57">
        <v>87017073</v>
      </c>
      <c r="S20" s="57"/>
      <c r="T20" s="51"/>
      <c r="U20" s="3"/>
    </row>
    <row r="21" spans="2:21" ht="15">
      <c r="B21" s="44"/>
      <c r="C21" s="26"/>
      <c r="D21" s="26"/>
      <c r="E21" s="26"/>
      <c r="F21" s="26"/>
      <c r="G21" s="26"/>
      <c r="H21" s="26"/>
      <c r="I21" s="26"/>
      <c r="J21" s="26"/>
      <c r="K21" s="7"/>
      <c r="L21" s="7"/>
      <c r="M21" s="7"/>
      <c r="N21" s="7"/>
      <c r="O21" s="7"/>
      <c r="P21" s="7"/>
      <c r="Q21" s="7"/>
      <c r="R21" s="7"/>
      <c r="S21" s="7"/>
      <c r="T21" s="51"/>
      <c r="U21" s="3"/>
    </row>
    <row r="22" spans="2:21" ht="15">
      <c r="B22" s="44"/>
      <c r="C22" s="26"/>
      <c r="D22" s="29" t="s">
        <v>18</v>
      </c>
      <c r="E22" s="26"/>
      <c r="F22" s="26" t="s">
        <v>19</v>
      </c>
      <c r="G22" s="26"/>
      <c r="H22" s="26"/>
      <c r="I22" s="26"/>
      <c r="J22" s="26"/>
      <c r="K22" s="7">
        <v>6330</v>
      </c>
      <c r="L22" s="7"/>
      <c r="M22" s="57">
        <v>2401</v>
      </c>
      <c r="N22" s="57"/>
      <c r="O22" s="7"/>
      <c r="P22" s="7">
        <v>24394</v>
      </c>
      <c r="Q22" s="7"/>
      <c r="R22" s="57">
        <v>3973</v>
      </c>
      <c r="S22" s="57"/>
      <c r="T22" s="51"/>
      <c r="U22" s="3"/>
    </row>
    <row r="23" spans="2:21" ht="15">
      <c r="B23" s="44"/>
      <c r="C23" s="26"/>
      <c r="D23" s="26"/>
      <c r="E23" s="26"/>
      <c r="F23" s="26"/>
      <c r="G23" s="26"/>
      <c r="H23" s="26"/>
      <c r="I23" s="26"/>
      <c r="J23" s="26"/>
      <c r="K23" s="7"/>
      <c r="L23" s="7"/>
      <c r="M23" s="7"/>
      <c r="N23" s="7"/>
      <c r="O23" s="7"/>
      <c r="P23" s="7"/>
      <c r="Q23" s="7"/>
      <c r="R23" s="7"/>
      <c r="S23" s="7"/>
      <c r="T23" s="51"/>
      <c r="U23" s="3"/>
    </row>
    <row r="24" spans="2:21" ht="15.75" thickBot="1">
      <c r="B24" s="44"/>
      <c r="C24" s="26"/>
      <c r="D24" s="29" t="s">
        <v>20</v>
      </c>
      <c r="E24" s="26"/>
      <c r="F24" s="26" t="s">
        <v>21</v>
      </c>
      <c r="G24" s="26"/>
      <c r="H24" s="26"/>
      <c r="I24" s="26"/>
      <c r="J24" s="26"/>
      <c r="K24" s="4">
        <v>414560</v>
      </c>
      <c r="L24" s="7"/>
      <c r="M24" s="58">
        <v>395840</v>
      </c>
      <c r="N24" s="57"/>
      <c r="O24" s="7"/>
      <c r="P24" s="4">
        <v>1508973</v>
      </c>
      <c r="Q24" s="7"/>
      <c r="R24" s="58">
        <v>1024057</v>
      </c>
      <c r="S24" s="57"/>
      <c r="T24" s="51"/>
      <c r="U24" s="3"/>
    </row>
    <row r="25" spans="2:21" ht="15.75" thickTop="1">
      <c r="B25" s="44"/>
      <c r="C25" s="26"/>
      <c r="D25" s="26"/>
      <c r="E25" s="26"/>
      <c r="F25" s="26"/>
      <c r="G25" s="26"/>
      <c r="H25" s="26"/>
      <c r="I25" s="26"/>
      <c r="J25" s="26"/>
      <c r="K25" s="7"/>
      <c r="L25" s="7"/>
      <c r="M25" s="7"/>
      <c r="N25" s="7"/>
      <c r="O25" s="7"/>
      <c r="P25" s="7"/>
      <c r="Q25" s="7"/>
      <c r="R25" s="7"/>
      <c r="S25" s="7"/>
      <c r="T25" s="51"/>
      <c r="U25" s="3"/>
    </row>
    <row r="26" spans="2:21" ht="15">
      <c r="B26" s="44"/>
      <c r="C26" s="26">
        <v>2</v>
      </c>
      <c r="D26" s="29" t="s">
        <v>16</v>
      </c>
      <c r="E26" s="26"/>
      <c r="F26" s="26" t="s">
        <v>172</v>
      </c>
      <c r="G26" s="26"/>
      <c r="H26" s="26"/>
      <c r="I26" s="26"/>
      <c r="J26" s="26"/>
      <c r="K26" s="7"/>
      <c r="L26" s="7"/>
      <c r="M26" s="7"/>
      <c r="N26" s="7"/>
      <c r="O26" s="7"/>
      <c r="P26" s="7"/>
      <c r="Q26" s="7"/>
      <c r="R26" s="7"/>
      <c r="S26" s="7"/>
      <c r="T26" s="51"/>
      <c r="U26" s="3"/>
    </row>
    <row r="27" spans="2:21" ht="15">
      <c r="B27" s="44"/>
      <c r="C27" s="26"/>
      <c r="D27" s="26"/>
      <c r="E27" s="26"/>
      <c r="F27" s="26" t="s">
        <v>174</v>
      </c>
      <c r="G27" s="26"/>
      <c r="H27" s="26"/>
      <c r="I27" s="26"/>
      <c r="J27" s="26"/>
      <c r="K27" s="7"/>
      <c r="L27" s="7"/>
      <c r="M27" s="7"/>
      <c r="N27" s="7"/>
      <c r="O27" s="7"/>
      <c r="P27" s="7"/>
      <c r="Q27" s="7"/>
      <c r="R27" s="7"/>
      <c r="S27" s="7"/>
      <c r="T27" s="51"/>
      <c r="U27" s="3"/>
    </row>
    <row r="28" spans="2:21" ht="15">
      <c r="B28" s="44"/>
      <c r="C28" s="26"/>
      <c r="D28" s="26"/>
      <c r="E28" s="26"/>
      <c r="F28" s="26" t="s">
        <v>175</v>
      </c>
      <c r="G28" s="26"/>
      <c r="H28" s="26"/>
      <c r="I28" s="26"/>
      <c r="J28" s="26"/>
      <c r="K28" s="7"/>
      <c r="L28" s="7"/>
      <c r="M28" s="7"/>
      <c r="N28" s="7"/>
      <c r="O28" s="7"/>
      <c r="P28" s="7"/>
      <c r="Q28" s="7"/>
      <c r="R28" s="7"/>
      <c r="S28" s="7"/>
      <c r="T28" s="51"/>
      <c r="U28" s="3"/>
    </row>
    <row r="29" spans="2:21" ht="15">
      <c r="B29" s="44"/>
      <c r="C29" s="26"/>
      <c r="D29" s="26"/>
      <c r="E29" s="26"/>
      <c r="F29" s="26" t="s">
        <v>33</v>
      </c>
      <c r="G29" s="26"/>
      <c r="H29" s="26"/>
      <c r="I29" s="26"/>
      <c r="J29" s="26"/>
      <c r="K29" s="7">
        <f>K41-K35-K33-K31</f>
        <v>2768687</v>
      </c>
      <c r="L29" s="7"/>
      <c r="M29" s="7">
        <f>M41-M35-M33-M31</f>
        <v>3379301</v>
      </c>
      <c r="N29" s="7"/>
      <c r="O29" s="7"/>
      <c r="P29" s="7">
        <f>P41-P35-P33-P31</f>
        <v>6593235</v>
      </c>
      <c r="Q29" s="7"/>
      <c r="R29" s="7">
        <f>R41-R35-R33-R31</f>
        <v>9261686</v>
      </c>
      <c r="S29" s="7"/>
      <c r="T29" s="51"/>
      <c r="U29" s="3"/>
    </row>
    <row r="30" spans="2:21" ht="15">
      <c r="B30" s="44"/>
      <c r="C30" s="26"/>
      <c r="D30" s="26"/>
      <c r="E30" s="26"/>
      <c r="F30" s="26"/>
      <c r="G30" s="26"/>
      <c r="H30" s="26"/>
      <c r="I30" s="26"/>
      <c r="J30" s="26"/>
      <c r="K30" s="7"/>
      <c r="L30" s="7"/>
      <c r="M30" s="7"/>
      <c r="N30" s="7"/>
      <c r="O30" s="7"/>
      <c r="P30" s="7"/>
      <c r="Q30" s="7"/>
      <c r="R30" s="7"/>
      <c r="S30" s="7"/>
      <c r="T30" s="51"/>
      <c r="U30" s="3"/>
    </row>
    <row r="31" spans="2:21" ht="15">
      <c r="B31" s="44"/>
      <c r="C31" s="26"/>
      <c r="D31" s="29" t="s">
        <v>18</v>
      </c>
      <c r="E31" s="26"/>
      <c r="F31" s="26" t="s">
        <v>22</v>
      </c>
      <c r="G31" s="26"/>
      <c r="H31" s="26"/>
      <c r="I31" s="26"/>
      <c r="J31" s="26"/>
      <c r="K31" s="7">
        <v>-271709</v>
      </c>
      <c r="L31" s="7"/>
      <c r="M31" s="7">
        <v>-445767</v>
      </c>
      <c r="N31" s="7"/>
      <c r="O31" s="7"/>
      <c r="P31" s="7">
        <v>-1027680</v>
      </c>
      <c r="Q31" s="7"/>
      <c r="R31" s="7">
        <v>-1460022</v>
      </c>
      <c r="S31" s="7"/>
      <c r="T31" s="51"/>
      <c r="U31" s="3"/>
    </row>
    <row r="32" spans="2:21" ht="15">
      <c r="B32" s="44"/>
      <c r="C32" s="26"/>
      <c r="D32" s="26"/>
      <c r="E32" s="26"/>
      <c r="F32" s="26"/>
      <c r="G32" s="26"/>
      <c r="H32" s="26"/>
      <c r="I32" s="26"/>
      <c r="J32" s="26"/>
      <c r="K32" s="7"/>
      <c r="L32" s="7"/>
      <c r="M32" s="7"/>
      <c r="N32" s="7"/>
      <c r="O32" s="7"/>
      <c r="P32" s="7"/>
      <c r="Q32" s="7"/>
      <c r="R32" s="7"/>
      <c r="S32" s="7"/>
      <c r="T32" s="51"/>
      <c r="U32" s="3"/>
    </row>
    <row r="33" spans="2:21" ht="15">
      <c r="B33" s="44"/>
      <c r="C33" s="26"/>
      <c r="D33" s="29" t="s">
        <v>20</v>
      </c>
      <c r="E33" s="26"/>
      <c r="F33" s="26" t="s">
        <v>23</v>
      </c>
      <c r="G33" s="26"/>
      <c r="H33" s="26"/>
      <c r="I33" s="26"/>
      <c r="J33" s="26"/>
      <c r="K33" s="7">
        <v>-590971</v>
      </c>
      <c r="L33" s="7"/>
      <c r="M33" s="7">
        <v>-357943</v>
      </c>
      <c r="N33" s="7"/>
      <c r="O33" s="7"/>
      <c r="P33" s="7">
        <v>-1304623</v>
      </c>
      <c r="Q33" s="7"/>
      <c r="R33" s="7">
        <v>-1105283</v>
      </c>
      <c r="S33" s="7"/>
      <c r="T33" s="51"/>
      <c r="U33" s="3"/>
    </row>
    <row r="34" spans="2:21" ht="15">
      <c r="B34" s="44"/>
      <c r="C34" s="26"/>
      <c r="D34" s="26"/>
      <c r="E34" s="26"/>
      <c r="F34" s="26"/>
      <c r="G34" s="26"/>
      <c r="H34" s="26"/>
      <c r="I34" s="26"/>
      <c r="J34" s="26"/>
      <c r="K34" s="7"/>
      <c r="L34" s="7"/>
      <c r="M34" s="7"/>
      <c r="N34" s="7"/>
      <c r="O34" s="7"/>
      <c r="P34" s="7"/>
      <c r="Q34" s="7"/>
      <c r="R34" s="7"/>
      <c r="S34" s="7"/>
      <c r="T34" s="51"/>
      <c r="U34" s="3"/>
    </row>
    <row r="35" spans="2:21" ht="15">
      <c r="B35" s="44"/>
      <c r="C35" s="26"/>
      <c r="D35" s="29" t="s">
        <v>24</v>
      </c>
      <c r="E35" s="26"/>
      <c r="F35" s="26" t="s">
        <v>25</v>
      </c>
      <c r="G35" s="26"/>
      <c r="H35" s="26"/>
      <c r="I35" s="26"/>
      <c r="J35" s="26"/>
      <c r="K35" s="7">
        <v>0</v>
      </c>
      <c r="L35" s="7"/>
      <c r="M35" s="7">
        <v>305148</v>
      </c>
      <c r="N35" s="7"/>
      <c r="O35" s="7"/>
      <c r="P35" s="7">
        <v>330551</v>
      </c>
      <c r="Q35" s="7"/>
      <c r="R35" s="7">
        <v>378180</v>
      </c>
      <c r="S35" s="7"/>
      <c r="T35" s="51"/>
      <c r="U35" s="3"/>
    </row>
    <row r="36" spans="2:21" ht="15">
      <c r="B36" s="44"/>
      <c r="C36" s="26"/>
      <c r="D36" s="26"/>
      <c r="E36" s="26"/>
      <c r="F36" s="26"/>
      <c r="G36" s="26"/>
      <c r="H36" s="26"/>
      <c r="I36" s="26"/>
      <c r="J36" s="26"/>
      <c r="K36" s="6"/>
      <c r="L36" s="7"/>
      <c r="M36" s="6"/>
      <c r="N36" s="7"/>
      <c r="O36" s="7"/>
      <c r="P36" s="6"/>
      <c r="Q36" s="7"/>
      <c r="R36" s="6"/>
      <c r="S36" s="7"/>
      <c r="T36" s="51"/>
      <c r="U36" s="3"/>
    </row>
    <row r="37" spans="2:21" ht="15">
      <c r="B37" s="44"/>
      <c r="C37" s="26"/>
      <c r="D37" s="29" t="s">
        <v>26</v>
      </c>
      <c r="E37" s="26"/>
      <c r="F37" s="26" t="s">
        <v>176</v>
      </c>
      <c r="G37" s="26"/>
      <c r="H37" s="26"/>
      <c r="I37" s="26"/>
      <c r="J37" s="26"/>
      <c r="K37" s="7"/>
      <c r="L37" s="7"/>
      <c r="M37" s="7"/>
      <c r="N37" s="7"/>
      <c r="O37" s="7"/>
      <c r="P37" s="7"/>
      <c r="Q37" s="7"/>
      <c r="R37" s="7"/>
      <c r="S37" s="7"/>
      <c r="T37" s="51"/>
      <c r="U37" s="3"/>
    </row>
    <row r="38" spans="2:21" ht="15">
      <c r="B38" s="44"/>
      <c r="C38" s="26"/>
      <c r="D38" s="26"/>
      <c r="E38" s="26"/>
      <c r="F38" s="26" t="s">
        <v>173</v>
      </c>
      <c r="G38" s="26"/>
      <c r="H38" s="26"/>
      <c r="I38" s="26"/>
      <c r="J38" s="26"/>
      <c r="K38" s="7"/>
      <c r="L38" s="7"/>
      <c r="M38" s="7"/>
      <c r="N38" s="7"/>
      <c r="O38" s="7"/>
      <c r="P38" s="7"/>
      <c r="Q38" s="7"/>
      <c r="R38" s="7"/>
      <c r="S38" s="7"/>
      <c r="T38" s="51"/>
      <c r="U38" s="3"/>
    </row>
    <row r="39" spans="2:21" ht="15">
      <c r="B39" s="44"/>
      <c r="C39" s="26"/>
      <c r="D39" s="26"/>
      <c r="E39" s="26"/>
      <c r="F39" s="26" t="s">
        <v>27</v>
      </c>
      <c r="G39" s="26"/>
      <c r="H39" s="26"/>
      <c r="I39" s="26"/>
      <c r="J39" s="26"/>
      <c r="K39" s="7"/>
      <c r="L39" s="7"/>
      <c r="M39" s="7"/>
      <c r="N39" s="7"/>
      <c r="O39" s="7"/>
      <c r="P39" s="7"/>
      <c r="Q39" s="7"/>
      <c r="R39" s="7"/>
      <c r="S39" s="7"/>
      <c r="T39" s="51"/>
      <c r="U39" s="3"/>
    </row>
    <row r="40" spans="2:21" ht="15">
      <c r="B40" s="44"/>
      <c r="C40" s="26"/>
      <c r="D40" s="26"/>
      <c r="E40" s="26"/>
      <c r="F40" s="26" t="s">
        <v>28</v>
      </c>
      <c r="G40" s="26"/>
      <c r="H40" s="26"/>
      <c r="I40" s="26"/>
      <c r="J40" s="26"/>
      <c r="K40" s="7"/>
      <c r="L40" s="7"/>
      <c r="M40" s="7"/>
      <c r="N40" s="7"/>
      <c r="O40" s="7"/>
      <c r="P40" s="7"/>
      <c r="Q40" s="7"/>
      <c r="R40" s="7"/>
      <c r="S40" s="7"/>
      <c r="T40" s="51"/>
      <c r="U40" s="3"/>
    </row>
    <row r="41" spans="2:21" ht="15">
      <c r="B41" s="44"/>
      <c r="C41" s="26"/>
      <c r="D41" s="26"/>
      <c r="E41" s="26"/>
      <c r="F41" s="26" t="s">
        <v>29</v>
      </c>
      <c r="G41" s="26"/>
      <c r="H41" s="26"/>
      <c r="I41" s="26"/>
      <c r="J41" s="26"/>
      <c r="K41" s="7">
        <v>1906007</v>
      </c>
      <c r="L41" s="7"/>
      <c r="M41" s="57">
        <v>2880739</v>
      </c>
      <c r="N41" s="57"/>
      <c r="O41" s="7"/>
      <c r="P41" s="7">
        <v>4591483</v>
      </c>
      <c r="Q41" s="7"/>
      <c r="R41" s="57">
        <v>7074561</v>
      </c>
      <c r="S41" s="57"/>
      <c r="T41" s="51"/>
      <c r="U41" s="3"/>
    </row>
    <row r="42" spans="2:21" ht="15">
      <c r="B42" s="44"/>
      <c r="C42" s="26"/>
      <c r="D42" s="26"/>
      <c r="E42" s="26"/>
      <c r="F42" s="26"/>
      <c r="G42" s="26"/>
      <c r="H42" s="26"/>
      <c r="I42" s="26"/>
      <c r="J42" s="26"/>
      <c r="K42" s="7"/>
      <c r="L42" s="7"/>
      <c r="M42" s="7"/>
      <c r="N42" s="7"/>
      <c r="O42" s="7"/>
      <c r="P42" s="7"/>
      <c r="Q42" s="7"/>
      <c r="R42" s="7"/>
      <c r="S42" s="7"/>
      <c r="T42" s="51"/>
      <c r="U42" s="3"/>
    </row>
    <row r="43" spans="2:21" ht="15">
      <c r="B43" s="44"/>
      <c r="C43" s="26"/>
      <c r="D43" s="26" t="s">
        <v>30</v>
      </c>
      <c r="E43" s="26"/>
      <c r="F43" s="26" t="s">
        <v>31</v>
      </c>
      <c r="G43" s="26"/>
      <c r="H43" s="26"/>
      <c r="I43" s="26"/>
      <c r="J43" s="26"/>
      <c r="K43" s="7"/>
      <c r="L43" s="7"/>
      <c r="M43" s="7"/>
      <c r="N43" s="7"/>
      <c r="O43" s="7"/>
      <c r="P43" s="7"/>
      <c r="Q43" s="7"/>
      <c r="R43" s="7"/>
      <c r="S43" s="7"/>
      <c r="T43" s="51"/>
      <c r="U43" s="3"/>
    </row>
    <row r="44" spans="2:21" ht="15">
      <c r="B44" s="44"/>
      <c r="C44" s="26"/>
      <c r="D44" s="26"/>
      <c r="E44" s="26"/>
      <c r="F44" s="26" t="s">
        <v>160</v>
      </c>
      <c r="G44" s="26"/>
      <c r="H44" s="26"/>
      <c r="I44" s="26"/>
      <c r="J44" s="26"/>
      <c r="K44" s="7">
        <v>68394</v>
      </c>
      <c r="L44" s="7"/>
      <c r="M44" s="65">
        <v>-163253</v>
      </c>
      <c r="N44" s="65"/>
      <c r="O44" s="7"/>
      <c r="P44" s="7">
        <v>-467535</v>
      </c>
      <c r="Q44" s="7"/>
      <c r="R44" s="65">
        <v>-521696</v>
      </c>
      <c r="S44" s="65"/>
      <c r="T44" s="51"/>
      <c r="U44" s="3"/>
    </row>
    <row r="45" spans="2:21" ht="15">
      <c r="B45" s="44"/>
      <c r="C45" s="26"/>
      <c r="D45" s="26"/>
      <c r="E45" s="26"/>
      <c r="F45" s="26"/>
      <c r="G45" s="26"/>
      <c r="H45" s="26"/>
      <c r="I45" s="26"/>
      <c r="J45" s="26"/>
      <c r="K45" s="6"/>
      <c r="L45" s="7"/>
      <c r="M45" s="6"/>
      <c r="N45" s="7"/>
      <c r="O45" s="7"/>
      <c r="P45" s="6"/>
      <c r="Q45" s="7"/>
      <c r="R45" s="6"/>
      <c r="S45" s="7"/>
      <c r="T45" s="51"/>
      <c r="U45" s="3"/>
    </row>
    <row r="46" spans="2:21" ht="15">
      <c r="B46" s="44"/>
      <c r="C46" s="26"/>
      <c r="D46" s="26" t="s">
        <v>32</v>
      </c>
      <c r="E46" s="26"/>
      <c r="F46" s="26" t="s">
        <v>166</v>
      </c>
      <c r="G46" s="26"/>
      <c r="H46" s="26"/>
      <c r="I46" s="26"/>
      <c r="J46" s="26"/>
      <c r="K46" s="7"/>
      <c r="L46" s="7"/>
      <c r="M46" s="7"/>
      <c r="N46" s="7"/>
      <c r="O46" s="7"/>
      <c r="P46" s="7"/>
      <c r="Q46" s="7"/>
      <c r="R46" s="7"/>
      <c r="S46" s="7"/>
      <c r="T46" s="51"/>
      <c r="U46" s="3"/>
    </row>
    <row r="47" spans="2:21" ht="15">
      <c r="B47" s="44"/>
      <c r="C47" s="26"/>
      <c r="D47" s="26"/>
      <c r="E47" s="26"/>
      <c r="F47" s="26" t="s">
        <v>33</v>
      </c>
      <c r="G47" s="26"/>
      <c r="H47" s="26"/>
      <c r="I47" s="26"/>
      <c r="J47" s="26"/>
      <c r="K47" s="7">
        <f>K41+K44</f>
        <v>1974401</v>
      </c>
      <c r="L47" s="7"/>
      <c r="M47" s="7">
        <f>M41+M44</f>
        <v>2717486</v>
      </c>
      <c r="N47" s="7"/>
      <c r="O47" s="7"/>
      <c r="P47" s="7">
        <f>P41+P44</f>
        <v>4123948</v>
      </c>
      <c r="Q47" s="7"/>
      <c r="R47" s="7">
        <f>R41+R44</f>
        <v>6552865</v>
      </c>
      <c r="S47" s="7"/>
      <c r="T47" s="51"/>
      <c r="U47" s="3"/>
    </row>
    <row r="48" spans="2:21" ht="15">
      <c r="B48" s="44"/>
      <c r="C48" s="26"/>
      <c r="D48" s="26"/>
      <c r="E48" s="26"/>
      <c r="F48" s="26"/>
      <c r="G48" s="26"/>
      <c r="H48" s="26"/>
      <c r="I48" s="26"/>
      <c r="J48" s="26"/>
      <c r="K48" s="7"/>
      <c r="L48" s="7"/>
      <c r="M48" s="7"/>
      <c r="N48" s="7"/>
      <c r="O48" s="7"/>
      <c r="P48" s="7"/>
      <c r="Q48" s="7"/>
      <c r="R48" s="7"/>
      <c r="S48" s="7"/>
      <c r="T48" s="51"/>
      <c r="U48" s="3"/>
    </row>
    <row r="49" spans="2:21" ht="15">
      <c r="B49" s="44"/>
      <c r="C49" s="26"/>
      <c r="D49" s="26" t="s">
        <v>34</v>
      </c>
      <c r="E49" s="26"/>
      <c r="F49" s="26" t="s">
        <v>3</v>
      </c>
      <c r="G49" s="26"/>
      <c r="H49" s="26"/>
      <c r="I49" s="26"/>
      <c r="J49" s="26"/>
      <c r="K49" s="7">
        <v>-584645</v>
      </c>
      <c r="L49" s="7"/>
      <c r="M49" s="57">
        <v>-259</v>
      </c>
      <c r="N49" s="57"/>
      <c r="O49" s="7"/>
      <c r="P49" s="7">
        <v>-1494799</v>
      </c>
      <c r="Q49" s="7"/>
      <c r="R49" s="57">
        <v>-259</v>
      </c>
      <c r="S49" s="57"/>
      <c r="T49" s="51"/>
      <c r="U49" s="3"/>
    </row>
    <row r="50" spans="2:21" ht="15">
      <c r="B50" s="44"/>
      <c r="C50" s="26"/>
      <c r="D50" s="26"/>
      <c r="E50" s="26"/>
      <c r="F50" s="26"/>
      <c r="G50" s="26"/>
      <c r="H50" s="26"/>
      <c r="I50" s="26"/>
      <c r="J50" s="26"/>
      <c r="K50" s="6"/>
      <c r="L50" s="7"/>
      <c r="M50" s="6"/>
      <c r="N50" s="7"/>
      <c r="O50" s="7"/>
      <c r="P50" s="6"/>
      <c r="Q50" s="7"/>
      <c r="R50" s="6"/>
      <c r="S50" s="7"/>
      <c r="T50" s="51"/>
      <c r="U50" s="3"/>
    </row>
    <row r="51" spans="2:21" ht="15">
      <c r="B51" s="44"/>
      <c r="C51" s="26"/>
      <c r="D51" s="26" t="s">
        <v>35</v>
      </c>
      <c r="E51" s="26"/>
      <c r="F51" s="26" t="s">
        <v>35</v>
      </c>
      <c r="G51" s="26" t="s">
        <v>168</v>
      </c>
      <c r="H51" s="26"/>
      <c r="I51" s="26"/>
      <c r="J51" s="26"/>
      <c r="K51" s="7"/>
      <c r="L51" s="7"/>
      <c r="M51" s="7"/>
      <c r="N51" s="7"/>
      <c r="O51" s="7"/>
      <c r="P51" s="7"/>
      <c r="Q51" s="7"/>
      <c r="R51" s="7"/>
      <c r="S51" s="7"/>
      <c r="T51" s="51"/>
      <c r="U51" s="3"/>
    </row>
    <row r="52" spans="2:21" ht="15">
      <c r="B52" s="44"/>
      <c r="C52" s="26"/>
      <c r="D52" s="26"/>
      <c r="E52" s="26"/>
      <c r="F52" s="26"/>
      <c r="G52" s="26" t="s">
        <v>169</v>
      </c>
      <c r="H52" s="26"/>
      <c r="I52" s="26"/>
      <c r="J52" s="26"/>
      <c r="K52" s="7">
        <f>K47+K49</f>
        <v>1389756</v>
      </c>
      <c r="L52" s="7"/>
      <c r="M52" s="7">
        <f>M47+M49</f>
        <v>2717227</v>
      </c>
      <c r="N52" s="7"/>
      <c r="O52" s="7"/>
      <c r="P52" s="7">
        <f>P47+P49</f>
        <v>2629149</v>
      </c>
      <c r="Q52" s="7"/>
      <c r="R52" s="7">
        <f>R47+R49</f>
        <v>6552606</v>
      </c>
      <c r="S52" s="7"/>
      <c r="T52" s="51"/>
      <c r="U52" s="3"/>
    </row>
    <row r="53" spans="2:21" ht="15">
      <c r="B53" s="44"/>
      <c r="C53" s="26"/>
      <c r="D53" s="26"/>
      <c r="E53" s="26"/>
      <c r="F53" s="26"/>
      <c r="G53" s="26"/>
      <c r="H53" s="26"/>
      <c r="I53" s="26"/>
      <c r="J53" s="26"/>
      <c r="K53" s="7"/>
      <c r="L53" s="7"/>
      <c r="M53" s="7"/>
      <c r="N53" s="7"/>
      <c r="O53" s="7"/>
      <c r="P53" s="7"/>
      <c r="Q53" s="7"/>
      <c r="R53" s="7"/>
      <c r="S53" s="7"/>
      <c r="T53" s="51"/>
      <c r="U53" s="3"/>
    </row>
    <row r="54" spans="2:21" ht="15">
      <c r="B54" s="44"/>
      <c r="C54" s="26"/>
      <c r="D54" s="26"/>
      <c r="E54" s="26"/>
      <c r="F54" s="26" t="s">
        <v>36</v>
      </c>
      <c r="G54" s="26" t="s">
        <v>37</v>
      </c>
      <c r="H54" s="26"/>
      <c r="I54" s="26"/>
      <c r="J54" s="26"/>
      <c r="K54" s="7">
        <v>-290269</v>
      </c>
      <c r="L54" s="7"/>
      <c r="M54" s="57">
        <v>-523787</v>
      </c>
      <c r="N54" s="57"/>
      <c r="O54" s="7"/>
      <c r="P54" s="7">
        <v>-889590</v>
      </c>
      <c r="Q54" s="7"/>
      <c r="R54" s="57">
        <v>-2112982</v>
      </c>
      <c r="S54" s="57"/>
      <c r="T54" s="51"/>
      <c r="U54" s="3"/>
    </row>
    <row r="55" spans="2:21" ht="15">
      <c r="B55" s="44"/>
      <c r="C55" s="26"/>
      <c r="D55" s="26"/>
      <c r="E55" s="26"/>
      <c r="F55" s="26"/>
      <c r="G55" s="26"/>
      <c r="H55" s="26"/>
      <c r="I55" s="26"/>
      <c r="J55" s="26"/>
      <c r="K55" s="6"/>
      <c r="L55" s="7"/>
      <c r="M55" s="6"/>
      <c r="N55" s="7"/>
      <c r="O55" s="7"/>
      <c r="P55" s="6"/>
      <c r="Q55" s="7"/>
      <c r="R55" s="6"/>
      <c r="S55" s="7"/>
      <c r="T55" s="51"/>
      <c r="U55" s="3"/>
    </row>
    <row r="56" spans="2:21" ht="15">
      <c r="B56" s="44"/>
      <c r="C56" s="26"/>
      <c r="D56" s="26" t="s">
        <v>38</v>
      </c>
      <c r="E56" s="26"/>
      <c r="F56" s="26" t="s">
        <v>170</v>
      </c>
      <c r="G56" s="26"/>
      <c r="H56" s="26"/>
      <c r="I56" s="26"/>
      <c r="J56" s="26"/>
      <c r="K56" s="7"/>
      <c r="L56" s="7"/>
      <c r="M56" s="7"/>
      <c r="N56" s="7"/>
      <c r="O56" s="7"/>
      <c r="P56" s="7"/>
      <c r="Q56" s="7"/>
      <c r="R56" s="7"/>
      <c r="S56" s="7"/>
      <c r="T56" s="51"/>
      <c r="U56" s="3"/>
    </row>
    <row r="57" spans="2:21" ht="15">
      <c r="B57" s="44"/>
      <c r="C57" s="26"/>
      <c r="D57" s="26"/>
      <c r="E57" s="26"/>
      <c r="F57" s="26" t="s">
        <v>171</v>
      </c>
      <c r="G57" s="26"/>
      <c r="H57" s="26"/>
      <c r="I57" s="26"/>
      <c r="J57" s="26"/>
      <c r="K57" s="7">
        <f>K52+K54</f>
        <v>1099487</v>
      </c>
      <c r="L57" s="7"/>
      <c r="M57" s="7">
        <f>M52+M54</f>
        <v>2193440</v>
      </c>
      <c r="N57" s="7"/>
      <c r="O57" s="7"/>
      <c r="P57" s="7">
        <f>P52+P54</f>
        <v>1739559</v>
      </c>
      <c r="Q57" s="7"/>
      <c r="R57" s="7">
        <f>R52+R54</f>
        <v>4439624</v>
      </c>
      <c r="S57" s="7"/>
      <c r="T57" s="51"/>
      <c r="U57" s="3"/>
    </row>
    <row r="58" spans="2:21" ht="15">
      <c r="B58" s="44"/>
      <c r="C58" s="26"/>
      <c r="D58" s="26"/>
      <c r="E58" s="26"/>
      <c r="F58" s="26"/>
      <c r="G58" s="26"/>
      <c r="H58" s="26"/>
      <c r="I58" s="26"/>
      <c r="J58" s="26"/>
      <c r="K58" s="6"/>
      <c r="L58" s="6"/>
      <c r="M58" s="7"/>
      <c r="N58" s="7"/>
      <c r="O58" s="7"/>
      <c r="P58" s="6"/>
      <c r="Q58" s="6"/>
      <c r="R58" s="7"/>
      <c r="S58" s="7"/>
      <c r="T58" s="51"/>
      <c r="U58" s="3"/>
    </row>
    <row r="59" spans="2:21" ht="15">
      <c r="B59" s="44"/>
      <c r="C59" s="26"/>
      <c r="D59" s="26" t="s">
        <v>39</v>
      </c>
      <c r="E59" s="26"/>
      <c r="F59" s="26" t="s">
        <v>35</v>
      </c>
      <c r="G59" s="26" t="s">
        <v>40</v>
      </c>
      <c r="H59" s="26"/>
      <c r="I59" s="26"/>
      <c r="J59" s="26"/>
      <c r="K59" s="39">
        <v>0</v>
      </c>
      <c r="L59" s="7"/>
      <c r="M59" s="66">
        <v>0</v>
      </c>
      <c r="N59" s="59"/>
      <c r="O59" s="7"/>
      <c r="P59" s="38">
        <v>0</v>
      </c>
      <c r="Q59" s="7"/>
      <c r="R59" s="66">
        <v>0</v>
      </c>
      <c r="S59" s="59"/>
      <c r="T59" s="51"/>
      <c r="U59" s="3"/>
    </row>
    <row r="60" spans="2:21" ht="15">
      <c r="B60" s="44"/>
      <c r="C60" s="26"/>
      <c r="D60" s="26"/>
      <c r="E60" s="26"/>
      <c r="F60" s="26"/>
      <c r="G60" s="26"/>
      <c r="H60" s="26"/>
      <c r="I60" s="26"/>
      <c r="J60" s="26"/>
      <c r="K60" s="39"/>
      <c r="L60" s="7"/>
      <c r="M60" s="7"/>
      <c r="N60" s="33"/>
      <c r="O60" s="7"/>
      <c r="P60" s="39"/>
      <c r="Q60" s="7"/>
      <c r="R60" s="7"/>
      <c r="S60" s="33"/>
      <c r="T60" s="51"/>
      <c r="U60" s="3"/>
    </row>
    <row r="61" spans="2:21" ht="15">
      <c r="B61" s="44"/>
      <c r="C61" s="26"/>
      <c r="D61" s="26"/>
      <c r="E61" s="26"/>
      <c r="F61" s="26" t="s">
        <v>36</v>
      </c>
      <c r="G61" s="26" t="s">
        <v>37</v>
      </c>
      <c r="H61" s="26"/>
      <c r="I61" s="26"/>
      <c r="J61" s="26"/>
      <c r="K61" s="39">
        <v>0</v>
      </c>
      <c r="L61" s="7"/>
      <c r="M61" s="57">
        <v>0</v>
      </c>
      <c r="N61" s="60"/>
      <c r="O61" s="7"/>
      <c r="P61" s="39">
        <v>0</v>
      </c>
      <c r="Q61" s="7"/>
      <c r="R61" s="57">
        <v>0</v>
      </c>
      <c r="S61" s="60"/>
      <c r="T61" s="51"/>
      <c r="U61" s="3"/>
    </row>
    <row r="62" spans="2:21" ht="15">
      <c r="B62" s="44"/>
      <c r="C62" s="26"/>
      <c r="D62" s="26"/>
      <c r="E62" s="26"/>
      <c r="F62" s="26"/>
      <c r="G62" s="26"/>
      <c r="H62" s="26"/>
      <c r="I62" s="26"/>
      <c r="J62" s="26"/>
      <c r="K62" s="40"/>
      <c r="L62" s="6"/>
      <c r="M62" s="6"/>
      <c r="N62" s="34"/>
      <c r="O62" s="7"/>
      <c r="P62" s="40"/>
      <c r="Q62" s="6"/>
      <c r="R62" s="6"/>
      <c r="S62" s="34"/>
      <c r="T62" s="51"/>
      <c r="U62" s="3"/>
    </row>
    <row r="63" spans="2:21" ht="15">
      <c r="B63" s="44"/>
      <c r="C63" s="26"/>
      <c r="D63" s="26"/>
      <c r="E63" s="26"/>
      <c r="F63" s="26" t="s">
        <v>41</v>
      </c>
      <c r="G63" s="26" t="s">
        <v>42</v>
      </c>
      <c r="H63" s="26"/>
      <c r="I63" s="26"/>
      <c r="J63" s="26"/>
      <c r="K63" s="7"/>
      <c r="L63" s="7"/>
      <c r="M63" s="7"/>
      <c r="N63" s="7"/>
      <c r="O63" s="7"/>
      <c r="P63" s="7"/>
      <c r="Q63" s="7"/>
      <c r="R63" s="7"/>
      <c r="S63" s="7"/>
      <c r="T63" s="51"/>
      <c r="U63" s="3"/>
    </row>
    <row r="64" spans="2:21" ht="15">
      <c r="B64" s="44"/>
      <c r="C64" s="26"/>
      <c r="D64" s="26"/>
      <c r="E64" s="26"/>
      <c r="F64" s="26"/>
      <c r="G64" s="26" t="s">
        <v>43</v>
      </c>
      <c r="H64" s="26"/>
      <c r="I64" s="26"/>
      <c r="J64" s="26"/>
      <c r="K64" s="7">
        <v>0</v>
      </c>
      <c r="L64" s="7"/>
      <c r="M64" s="57">
        <v>0</v>
      </c>
      <c r="N64" s="57"/>
      <c r="O64" s="7"/>
      <c r="P64" s="7">
        <v>0</v>
      </c>
      <c r="Q64" s="7"/>
      <c r="R64" s="57">
        <v>0</v>
      </c>
      <c r="S64" s="57"/>
      <c r="T64" s="51"/>
      <c r="U64" s="3"/>
    </row>
    <row r="65" spans="2:21" ht="15">
      <c r="B65" s="44"/>
      <c r="C65" s="26"/>
      <c r="D65" s="26"/>
      <c r="E65" s="26"/>
      <c r="F65" s="26"/>
      <c r="G65" s="26"/>
      <c r="H65" s="26"/>
      <c r="I65" s="26"/>
      <c r="J65" s="26"/>
      <c r="K65" s="6"/>
      <c r="L65" s="7"/>
      <c r="M65" s="6"/>
      <c r="N65" s="7"/>
      <c r="O65" s="7"/>
      <c r="P65" s="6"/>
      <c r="Q65" s="7"/>
      <c r="R65" s="6"/>
      <c r="S65" s="7"/>
      <c r="T65" s="51"/>
      <c r="U65" s="3"/>
    </row>
    <row r="66" spans="2:21" ht="15">
      <c r="B66" s="44"/>
      <c r="C66" s="26"/>
      <c r="D66" s="26" t="s">
        <v>44</v>
      </c>
      <c r="E66" s="26"/>
      <c r="F66" s="26" t="s">
        <v>167</v>
      </c>
      <c r="G66" s="26"/>
      <c r="H66" s="26"/>
      <c r="I66" s="26"/>
      <c r="J66" s="26"/>
      <c r="K66" s="7"/>
      <c r="L66" s="7"/>
      <c r="M66" s="7"/>
      <c r="N66" s="7"/>
      <c r="O66" s="7"/>
      <c r="P66" s="7"/>
      <c r="Q66" s="7"/>
      <c r="R66" s="7"/>
      <c r="S66" s="7"/>
      <c r="T66" s="51"/>
      <c r="U66" s="3"/>
    </row>
    <row r="67" spans="2:21" ht="15">
      <c r="B67" s="44"/>
      <c r="C67" s="26"/>
      <c r="D67" s="26"/>
      <c r="E67" s="26"/>
      <c r="F67" s="26" t="s">
        <v>45</v>
      </c>
      <c r="G67" s="26"/>
      <c r="H67" s="26"/>
      <c r="I67" s="26"/>
      <c r="J67" s="26"/>
      <c r="K67" s="7"/>
      <c r="L67" s="7"/>
      <c r="M67" s="7"/>
      <c r="N67" s="7"/>
      <c r="O67" s="7"/>
      <c r="P67" s="7"/>
      <c r="Q67" s="7"/>
      <c r="R67" s="7"/>
      <c r="S67" s="7"/>
      <c r="T67" s="51"/>
      <c r="U67" s="3"/>
    </row>
    <row r="68" spans="2:21" ht="15.75" thickBot="1">
      <c r="B68" s="44"/>
      <c r="C68" s="26"/>
      <c r="D68" s="26"/>
      <c r="E68" s="26"/>
      <c r="F68" s="26" t="s">
        <v>46</v>
      </c>
      <c r="G68" s="26"/>
      <c r="H68" s="26"/>
      <c r="I68" s="26"/>
      <c r="J68" s="26"/>
      <c r="K68" s="4">
        <f>SUM(K57:K64)</f>
        <v>1099487</v>
      </c>
      <c r="L68" s="7"/>
      <c r="M68" s="4">
        <f>SUM(M57:M64)</f>
        <v>2193440</v>
      </c>
      <c r="N68" s="7"/>
      <c r="O68" s="7"/>
      <c r="P68" s="4">
        <f>SUM(P57:P64)</f>
        <v>1739559</v>
      </c>
      <c r="Q68" s="7"/>
      <c r="R68" s="4">
        <f>SUM(R57:R64)</f>
        <v>4439624</v>
      </c>
      <c r="S68" s="7"/>
      <c r="T68" s="51"/>
      <c r="U68" s="3"/>
    </row>
    <row r="69" spans="2:21" ht="15.75" thickTop="1">
      <c r="B69" s="44"/>
      <c r="C69" s="26"/>
      <c r="D69" s="26"/>
      <c r="E69" s="26"/>
      <c r="F69" s="26"/>
      <c r="G69" s="26"/>
      <c r="H69" s="26"/>
      <c r="I69" s="26"/>
      <c r="J69" s="26"/>
      <c r="K69" s="7"/>
      <c r="L69" s="7"/>
      <c r="M69" s="7"/>
      <c r="N69" s="7"/>
      <c r="O69" s="7"/>
      <c r="P69" s="7"/>
      <c r="Q69" s="7"/>
      <c r="R69" s="7"/>
      <c r="S69" s="7"/>
      <c r="T69" s="51"/>
      <c r="U69" s="3"/>
    </row>
    <row r="70" spans="2:21" ht="15">
      <c r="B70" s="44"/>
      <c r="C70" s="26">
        <v>3</v>
      </c>
      <c r="D70" s="26" t="s">
        <v>16</v>
      </c>
      <c r="E70" s="26"/>
      <c r="F70" s="26" t="s">
        <v>47</v>
      </c>
      <c r="G70" s="26"/>
      <c r="H70" s="26"/>
      <c r="I70" s="26"/>
      <c r="J70" s="26"/>
      <c r="K70" s="7"/>
      <c r="L70" s="7"/>
      <c r="M70" s="7"/>
      <c r="N70" s="7"/>
      <c r="O70" s="7"/>
      <c r="P70" s="7"/>
      <c r="Q70" s="7"/>
      <c r="R70" s="7"/>
      <c r="S70" s="7"/>
      <c r="T70" s="51"/>
      <c r="U70" s="3"/>
    </row>
    <row r="71" spans="2:21" ht="15">
      <c r="B71" s="44"/>
      <c r="C71" s="26"/>
      <c r="D71" s="26"/>
      <c r="E71" s="26"/>
      <c r="F71" s="26" t="s">
        <v>48</v>
      </c>
      <c r="G71" s="26"/>
      <c r="H71" s="26"/>
      <c r="I71" s="26"/>
      <c r="J71" s="26"/>
      <c r="K71" s="7"/>
      <c r="L71" s="7"/>
      <c r="M71" s="7"/>
      <c r="N71" s="7"/>
      <c r="O71" s="7"/>
      <c r="P71" s="7"/>
      <c r="Q71" s="7"/>
      <c r="R71" s="7"/>
      <c r="S71" s="7"/>
      <c r="T71" s="51"/>
      <c r="U71" s="3"/>
    </row>
    <row r="72" spans="2:21" ht="15">
      <c r="B72" s="44"/>
      <c r="C72" s="26"/>
      <c r="D72" s="26"/>
      <c r="E72" s="26"/>
      <c r="F72" s="26" t="s">
        <v>49</v>
      </c>
      <c r="G72" s="26"/>
      <c r="H72" s="26"/>
      <c r="I72" s="26"/>
      <c r="J72" s="26"/>
      <c r="K72" s="7"/>
      <c r="L72" s="7"/>
      <c r="M72" s="7"/>
      <c r="N72" s="7"/>
      <c r="O72" s="7"/>
      <c r="P72" s="7"/>
      <c r="Q72" s="7"/>
      <c r="R72" s="7"/>
      <c r="S72" s="7"/>
      <c r="T72" s="51"/>
      <c r="U72" s="3"/>
    </row>
    <row r="73" spans="2:21" ht="15">
      <c r="B73" s="44"/>
      <c r="C73" s="26"/>
      <c r="D73" s="26"/>
      <c r="E73" s="26"/>
      <c r="F73" s="26"/>
      <c r="G73" s="26"/>
      <c r="H73" s="26"/>
      <c r="I73" s="26"/>
      <c r="J73" s="26"/>
      <c r="K73" s="7"/>
      <c r="L73" s="7"/>
      <c r="M73" s="7"/>
      <c r="N73" s="7"/>
      <c r="O73" s="7"/>
      <c r="P73" s="7"/>
      <c r="Q73" s="7"/>
      <c r="R73" s="7"/>
      <c r="S73" s="7"/>
      <c r="T73" s="51"/>
      <c r="U73" s="3"/>
    </row>
    <row r="74" spans="2:21" ht="15">
      <c r="B74" s="44"/>
      <c r="C74" s="26"/>
      <c r="D74" s="26"/>
      <c r="E74" s="26"/>
      <c r="F74" s="26" t="s">
        <v>35</v>
      </c>
      <c r="G74" s="26" t="s">
        <v>187</v>
      </c>
      <c r="H74" s="26"/>
      <c r="I74" s="26"/>
      <c r="J74" s="26"/>
      <c r="K74" s="35">
        <f>(K57/28200000)*100</f>
        <v>3.898890070921986</v>
      </c>
      <c r="L74" s="7"/>
      <c r="M74" s="35">
        <f>(M57/25200000)*100</f>
        <v>8.704126984126983</v>
      </c>
      <c r="N74" s="35"/>
      <c r="O74" s="7"/>
      <c r="P74" s="35">
        <f>(P57/28200000)*100</f>
        <v>6.1686489361702135</v>
      </c>
      <c r="Q74" s="35"/>
      <c r="R74" s="35">
        <f>(R57/25200000)*100</f>
        <v>17.617555555555555</v>
      </c>
      <c r="S74" s="57"/>
      <c r="T74" s="51"/>
      <c r="U74" s="3"/>
    </row>
    <row r="75" spans="2:21" ht="15">
      <c r="B75" s="44"/>
      <c r="C75" s="26"/>
      <c r="D75" s="26"/>
      <c r="E75" s="26"/>
      <c r="F75" s="26"/>
      <c r="G75" s="26"/>
      <c r="H75" s="26"/>
      <c r="I75" s="26"/>
      <c r="J75" s="26"/>
      <c r="K75" s="7"/>
      <c r="L75" s="7"/>
      <c r="M75" s="7"/>
      <c r="N75" s="7"/>
      <c r="O75" s="7"/>
      <c r="P75" s="7"/>
      <c r="Q75" s="7"/>
      <c r="R75" s="7"/>
      <c r="S75" s="7"/>
      <c r="T75" s="51"/>
      <c r="U75" s="3"/>
    </row>
    <row r="76" spans="2:21" ht="15">
      <c r="B76" s="44"/>
      <c r="C76" s="26"/>
      <c r="D76" s="26"/>
      <c r="E76" s="26"/>
      <c r="F76" s="26" t="s">
        <v>36</v>
      </c>
      <c r="G76" s="26" t="s">
        <v>185</v>
      </c>
      <c r="H76" s="26"/>
      <c r="I76" s="26"/>
      <c r="J76" s="26"/>
      <c r="K76" s="7">
        <v>0</v>
      </c>
      <c r="L76" s="7"/>
      <c r="M76" s="7">
        <v>0</v>
      </c>
      <c r="N76" s="7"/>
      <c r="O76" s="7"/>
      <c r="P76" s="7">
        <v>0</v>
      </c>
      <c r="Q76" s="7"/>
      <c r="R76" s="67">
        <v>0</v>
      </c>
      <c r="S76" s="7"/>
      <c r="T76" s="51"/>
      <c r="U76" s="3"/>
    </row>
    <row r="77" spans="2:21" ht="15">
      <c r="B77" s="44"/>
      <c r="C77" s="26"/>
      <c r="D77" s="26"/>
      <c r="E77" s="26"/>
      <c r="F77" s="26"/>
      <c r="G77" s="26"/>
      <c r="H77" s="26"/>
      <c r="I77" s="26"/>
      <c r="J77" s="26"/>
      <c r="K77" s="7"/>
      <c r="L77" s="7"/>
      <c r="M77" s="7"/>
      <c r="N77" s="7"/>
      <c r="O77" s="7"/>
      <c r="P77" s="7"/>
      <c r="Q77" s="7"/>
      <c r="R77" s="67"/>
      <c r="S77" s="7"/>
      <c r="T77" s="51"/>
      <c r="U77" s="3"/>
    </row>
    <row r="78" spans="2:21" ht="15.75">
      <c r="B78" s="44"/>
      <c r="C78" s="68" t="s">
        <v>161</v>
      </c>
      <c r="D78" s="26" t="s">
        <v>199</v>
      </c>
      <c r="G78" s="26"/>
      <c r="H78" s="26"/>
      <c r="I78" s="26"/>
      <c r="J78" s="26"/>
      <c r="K78" s="7"/>
      <c r="L78" s="7"/>
      <c r="M78" s="7"/>
      <c r="N78" s="7"/>
      <c r="O78" s="7"/>
      <c r="P78" s="7"/>
      <c r="Q78" s="7"/>
      <c r="R78" s="7"/>
      <c r="S78" s="7"/>
      <c r="T78" s="51"/>
      <c r="U78" s="3"/>
    </row>
    <row r="79" spans="2:21" ht="15">
      <c r="B79" s="44"/>
      <c r="D79" s="26" t="s">
        <v>200</v>
      </c>
      <c r="G79" s="26"/>
      <c r="H79" s="26"/>
      <c r="I79" s="26"/>
      <c r="J79" s="26"/>
      <c r="K79" s="7"/>
      <c r="L79" s="7"/>
      <c r="M79" s="7"/>
      <c r="N79" s="7"/>
      <c r="O79" s="7"/>
      <c r="P79" s="7"/>
      <c r="Q79" s="7"/>
      <c r="R79" s="7"/>
      <c r="S79" s="7"/>
      <c r="T79" s="51"/>
      <c r="U79" s="3"/>
    </row>
    <row r="80" spans="2:21" ht="15.75">
      <c r="B80" s="44"/>
      <c r="C80" s="61"/>
      <c r="D80" s="26" t="s">
        <v>201</v>
      </c>
      <c r="G80" s="26"/>
      <c r="H80" s="26"/>
      <c r="I80" s="26"/>
      <c r="J80" s="26"/>
      <c r="K80" s="7"/>
      <c r="L80" s="7"/>
      <c r="M80" s="7"/>
      <c r="N80" s="7"/>
      <c r="O80" s="7"/>
      <c r="P80" s="7"/>
      <c r="Q80" s="7"/>
      <c r="R80" s="7"/>
      <c r="S80" s="7"/>
      <c r="T80" s="51"/>
      <c r="U80" s="3"/>
    </row>
    <row r="81" spans="2:21" ht="15.75">
      <c r="B81" s="44"/>
      <c r="C81" s="61"/>
      <c r="D81" s="26" t="s">
        <v>202</v>
      </c>
      <c r="G81" s="26"/>
      <c r="H81" s="26"/>
      <c r="I81" s="26"/>
      <c r="J81" s="26"/>
      <c r="K81" s="7"/>
      <c r="L81" s="7"/>
      <c r="M81" s="7"/>
      <c r="N81" s="7"/>
      <c r="O81" s="7"/>
      <c r="P81" s="7"/>
      <c r="Q81" s="7"/>
      <c r="R81" s="7"/>
      <c r="S81" s="7"/>
      <c r="T81" s="51"/>
      <c r="U81" s="3"/>
    </row>
    <row r="82" spans="2:21" ht="15.75">
      <c r="B82" s="44"/>
      <c r="C82" s="68" t="s">
        <v>186</v>
      </c>
      <c r="D82" s="26" t="s">
        <v>203</v>
      </c>
      <c r="G82" s="26"/>
      <c r="H82" s="26"/>
      <c r="I82" s="26"/>
      <c r="J82" s="26"/>
      <c r="K82" s="7"/>
      <c r="L82" s="7"/>
      <c r="M82" s="7"/>
      <c r="N82" s="7"/>
      <c r="O82" s="7"/>
      <c r="P82" s="7"/>
      <c r="Q82" s="7"/>
      <c r="R82" s="7"/>
      <c r="S82" s="7"/>
      <c r="T82" s="51"/>
      <c r="U82" s="3"/>
    </row>
    <row r="83" spans="2:21" ht="15.75">
      <c r="B83" s="44"/>
      <c r="C83" s="61"/>
      <c r="D83" s="26" t="s">
        <v>204</v>
      </c>
      <c r="G83" s="26"/>
      <c r="H83" s="26"/>
      <c r="I83" s="26"/>
      <c r="J83" s="26"/>
      <c r="K83" s="7"/>
      <c r="L83" s="7"/>
      <c r="M83" s="7"/>
      <c r="N83" s="7"/>
      <c r="O83" s="7"/>
      <c r="P83" s="7"/>
      <c r="Q83" s="7"/>
      <c r="R83" s="7"/>
      <c r="S83" s="7"/>
      <c r="T83" s="51"/>
      <c r="U83" s="3"/>
    </row>
    <row r="84" spans="2:20" ht="15.75" thickBot="1">
      <c r="B84" s="52"/>
      <c r="C84" s="53"/>
      <c r="D84" s="54"/>
      <c r="E84" s="53"/>
      <c r="F84" s="54"/>
      <c r="G84" s="54"/>
      <c r="H84" s="54"/>
      <c r="I84" s="54"/>
      <c r="J84" s="54"/>
      <c r="K84" s="55"/>
      <c r="L84" s="55"/>
      <c r="M84" s="55"/>
      <c r="N84" s="55"/>
      <c r="O84" s="55"/>
      <c r="P84" s="55"/>
      <c r="Q84" s="55"/>
      <c r="R84" s="55"/>
      <c r="S84" s="55"/>
      <c r="T84" s="56"/>
    </row>
    <row r="85" spans="3:20" ht="15">
      <c r="C85" s="17"/>
      <c r="D85" s="17"/>
      <c r="E85" s="17"/>
      <c r="F85" s="17"/>
      <c r="G85" s="17"/>
      <c r="H85" s="17"/>
      <c r="I85" s="17"/>
      <c r="J85" s="17"/>
      <c r="K85" s="5"/>
      <c r="L85" s="5"/>
      <c r="M85" s="5"/>
      <c r="N85" s="5"/>
      <c r="O85" s="5"/>
      <c r="P85" s="5"/>
      <c r="Q85" s="5"/>
      <c r="R85" s="5"/>
      <c r="S85" s="5"/>
      <c r="T85" s="5"/>
    </row>
    <row r="86" spans="3:20" ht="15">
      <c r="C86" s="17"/>
      <c r="D86" s="17"/>
      <c r="E86" s="17"/>
      <c r="F86" s="17"/>
      <c r="G86" s="17"/>
      <c r="H86" s="17"/>
      <c r="I86" s="17"/>
      <c r="J86" s="17"/>
      <c r="K86" s="5"/>
      <c r="L86" s="5"/>
      <c r="M86" s="5"/>
      <c r="N86" s="5"/>
      <c r="O86" s="5"/>
      <c r="P86" s="5"/>
      <c r="Q86" s="5"/>
      <c r="R86" s="5"/>
      <c r="S86" s="5"/>
      <c r="T86" s="5"/>
    </row>
    <row r="87" spans="6:20" ht="15">
      <c r="F87" s="72"/>
      <c r="K87" s="5"/>
      <c r="L87" s="5"/>
      <c r="M87" s="5"/>
      <c r="N87" s="5"/>
      <c r="O87" s="5"/>
      <c r="P87" s="5"/>
      <c r="Q87" s="5"/>
      <c r="R87" s="5"/>
      <c r="S87" s="5"/>
      <c r="T87" s="5"/>
    </row>
    <row r="88" spans="6:20" ht="15">
      <c r="F88" s="72"/>
      <c r="K88" s="5"/>
      <c r="L88" s="5"/>
      <c r="M88" s="5"/>
      <c r="N88" s="5"/>
      <c r="O88" s="5"/>
      <c r="P88" s="5"/>
      <c r="Q88" s="5"/>
      <c r="R88" s="5"/>
      <c r="S88" s="5"/>
      <c r="T88" s="5"/>
    </row>
    <row r="89" ht="15">
      <c r="F89" s="72"/>
    </row>
    <row r="90" ht="15">
      <c r="F90" s="72"/>
    </row>
    <row r="91" ht="15">
      <c r="F91" s="72"/>
    </row>
    <row r="92" ht="15">
      <c r="F92" s="72"/>
    </row>
    <row r="93" ht="15">
      <c r="F93" s="72"/>
    </row>
    <row r="94" ht="15">
      <c r="F94" s="72"/>
    </row>
    <row r="95" ht="15">
      <c r="F95" s="72"/>
    </row>
    <row r="98" ht="15">
      <c r="F98" s="73"/>
    </row>
    <row r="99" spans="6:11" ht="15.75">
      <c r="F99" s="73"/>
      <c r="K99" s="76"/>
    </row>
    <row r="100" ht="15.75">
      <c r="K100" s="76"/>
    </row>
    <row r="101" ht="15.75">
      <c r="F101" s="74"/>
    </row>
    <row r="102" ht="15.75">
      <c r="F102" s="75"/>
    </row>
    <row r="103" ht="15.75">
      <c r="F103" s="75"/>
    </row>
    <row r="104" ht="15.75">
      <c r="F104" s="75"/>
    </row>
    <row r="105" ht="15.75">
      <c r="F105" s="75"/>
    </row>
    <row r="106" ht="15.75">
      <c r="F106" s="75"/>
    </row>
    <row r="107" ht="15.75">
      <c r="F107" s="75"/>
    </row>
    <row r="108" ht="15.75">
      <c r="F108" s="75"/>
    </row>
    <row r="109" ht="15.75">
      <c r="F109" s="75"/>
    </row>
    <row r="110" ht="15.75">
      <c r="F110" s="74"/>
    </row>
  </sheetData>
  <printOptions/>
  <pageMargins left="0.57" right="0.45" top="0.74" bottom="0.24" header="0.38" footer="0.52"/>
  <pageSetup horizontalDpi="300" verticalDpi="300" orientation="portrait" paperSize="9" scale="60" r:id="rId1"/>
</worksheet>
</file>

<file path=xl/worksheets/sheet2.xml><?xml version="1.0" encoding="utf-8"?>
<worksheet xmlns="http://schemas.openxmlformats.org/spreadsheetml/2006/main" xmlns:r="http://schemas.openxmlformats.org/officeDocument/2006/relationships">
  <dimension ref="C3:P62"/>
  <sheetViews>
    <sheetView showGridLines="0" zoomScale="60" zoomScaleNormal="60" workbookViewId="0" topLeftCell="A1">
      <selection activeCell="B3" sqref="B3"/>
    </sheetView>
  </sheetViews>
  <sheetFormatPr defaultColWidth="8.88671875" defaultRowHeight="15"/>
  <cols>
    <col min="2" max="2" width="4.3359375" style="0" customWidth="1"/>
    <col min="3" max="3" width="3.21484375" style="0" customWidth="1"/>
    <col min="4" max="4" width="2.6640625" style="0" customWidth="1"/>
    <col min="5" max="5" width="1.88671875" style="0" customWidth="1"/>
    <col min="6" max="6" width="7.88671875" style="0" customWidth="1"/>
    <col min="7" max="7" width="13.88671875" style="0" customWidth="1"/>
    <col min="8" max="8" width="12.10546875" style="0" customWidth="1"/>
    <col min="9" max="9" width="10.88671875" style="0" customWidth="1"/>
    <col min="10" max="10" width="10.5546875" style="0" customWidth="1"/>
    <col min="11" max="12" width="11.6640625" style="0" customWidth="1"/>
    <col min="15" max="15" width="10.10546875" style="0" customWidth="1"/>
    <col min="16" max="16" width="9.99609375" style="0" customWidth="1"/>
  </cols>
  <sheetData>
    <row r="3" ht="15.75">
      <c r="C3" s="2" t="s">
        <v>8</v>
      </c>
    </row>
    <row r="4" ht="15">
      <c r="C4" s="10" t="s">
        <v>5</v>
      </c>
    </row>
    <row r="5" ht="15">
      <c r="C5" s="10"/>
    </row>
    <row r="7" ht="15.75">
      <c r="C7" s="2" t="s">
        <v>50</v>
      </c>
    </row>
    <row r="8" ht="15.75">
      <c r="C8" s="2"/>
    </row>
    <row r="10" spans="10:12" ht="15">
      <c r="J10" s="1" t="s">
        <v>150</v>
      </c>
      <c r="L10" s="1" t="s">
        <v>51</v>
      </c>
    </row>
    <row r="11" spans="10:12" ht="15">
      <c r="J11" s="1" t="s">
        <v>13</v>
      </c>
      <c r="L11" s="1" t="s">
        <v>52</v>
      </c>
    </row>
    <row r="12" spans="10:12" ht="15">
      <c r="J12" s="1" t="s">
        <v>53</v>
      </c>
      <c r="L12" s="1" t="s">
        <v>53</v>
      </c>
    </row>
    <row r="13" spans="10:12" ht="15">
      <c r="J13" s="1" t="s">
        <v>149</v>
      </c>
      <c r="L13" s="1" t="s">
        <v>149</v>
      </c>
    </row>
    <row r="14" spans="10:12" ht="15">
      <c r="J14" s="9" t="s">
        <v>178</v>
      </c>
      <c r="L14" s="9" t="s">
        <v>148</v>
      </c>
    </row>
    <row r="15" spans="10:12" ht="15">
      <c r="J15" s="9" t="s">
        <v>0</v>
      </c>
      <c r="L15" s="9" t="s">
        <v>0</v>
      </c>
    </row>
    <row r="16" spans="10:12" ht="15">
      <c r="J16" s="1" t="s">
        <v>163</v>
      </c>
      <c r="L16" s="1" t="s">
        <v>162</v>
      </c>
    </row>
    <row r="18" spans="3:12" ht="15">
      <c r="C18">
        <v>1</v>
      </c>
      <c r="E18" t="s">
        <v>54</v>
      </c>
      <c r="J18" s="11">
        <v>21197025</v>
      </c>
      <c r="K18" s="11"/>
      <c r="L18" s="13">
        <v>17323859</v>
      </c>
    </row>
    <row r="19" spans="3:12" ht="15">
      <c r="C19">
        <v>2</v>
      </c>
      <c r="E19" t="s">
        <v>55</v>
      </c>
      <c r="J19" s="11">
        <v>4328950</v>
      </c>
      <c r="K19" s="11"/>
      <c r="L19" s="13">
        <v>2458133</v>
      </c>
    </row>
    <row r="20" spans="3:12" ht="15">
      <c r="C20">
        <v>3</v>
      </c>
      <c r="E20" t="s">
        <v>56</v>
      </c>
      <c r="J20" s="11">
        <v>5726642</v>
      </c>
      <c r="K20" s="11"/>
      <c r="L20" s="13">
        <v>2798181</v>
      </c>
    </row>
    <row r="21" spans="3:12" ht="15">
      <c r="C21">
        <v>4</v>
      </c>
      <c r="E21" t="s">
        <v>57</v>
      </c>
      <c r="J21" s="11">
        <v>600064</v>
      </c>
      <c r="K21" s="11"/>
      <c r="L21" s="13">
        <v>659241</v>
      </c>
    </row>
    <row r="22" spans="10:12" ht="15">
      <c r="J22" s="11"/>
      <c r="K22" s="11"/>
      <c r="L22" s="11"/>
    </row>
    <row r="23" spans="3:12" ht="15">
      <c r="C23">
        <v>5</v>
      </c>
      <c r="E23" t="s">
        <v>58</v>
      </c>
      <c r="J23" s="11"/>
      <c r="K23" s="11"/>
      <c r="L23" s="11"/>
    </row>
    <row r="24" spans="6:12" ht="15">
      <c r="F24" t="s">
        <v>158</v>
      </c>
      <c r="J24" s="18">
        <v>39958909</v>
      </c>
      <c r="K24" s="11"/>
      <c r="L24" s="31">
        <v>22163470</v>
      </c>
    </row>
    <row r="25" spans="6:12" ht="15">
      <c r="F25" t="s">
        <v>159</v>
      </c>
      <c r="J25" s="19">
        <v>3138712</v>
      </c>
      <c r="K25" s="11"/>
      <c r="L25" s="30">
        <v>1521936</v>
      </c>
    </row>
    <row r="26" spans="6:12" ht="15">
      <c r="F26" t="s">
        <v>59</v>
      </c>
      <c r="J26" s="19">
        <v>28155654</v>
      </c>
      <c r="K26" s="11"/>
      <c r="L26" s="30">
        <v>43872911</v>
      </c>
    </row>
    <row r="27" spans="6:12" ht="15">
      <c r="F27" t="s">
        <v>60</v>
      </c>
      <c r="J27" s="19">
        <v>3937803</v>
      </c>
      <c r="K27" s="11"/>
      <c r="L27" s="19">
        <v>2874763</v>
      </c>
    </row>
    <row r="28" spans="6:12" ht="15">
      <c r="F28" t="s">
        <v>61</v>
      </c>
      <c r="J28" s="19">
        <v>2065617</v>
      </c>
      <c r="K28" s="11"/>
      <c r="L28" s="19">
        <v>2802764</v>
      </c>
    </row>
    <row r="29" spans="6:12" ht="15">
      <c r="F29" t="s">
        <v>62</v>
      </c>
      <c r="J29" s="19">
        <v>8900000</v>
      </c>
      <c r="K29" s="11"/>
      <c r="L29" s="19">
        <v>7253534</v>
      </c>
    </row>
    <row r="30" spans="6:12" ht="15">
      <c r="F30" t="s">
        <v>63</v>
      </c>
      <c r="J30" s="19">
        <v>1741344</v>
      </c>
      <c r="K30" s="11"/>
      <c r="L30" s="30">
        <v>1810291</v>
      </c>
    </row>
    <row r="31" spans="10:16" ht="15">
      <c r="J31" s="20">
        <f>SUM(J24:J30)</f>
        <v>87898039</v>
      </c>
      <c r="K31" s="11"/>
      <c r="L31" s="20">
        <f>SUM(L24:L30)</f>
        <v>82299669</v>
      </c>
      <c r="P31" s="11"/>
    </row>
    <row r="32" spans="10:12" ht="15">
      <c r="J32" s="11"/>
      <c r="K32" s="11"/>
      <c r="L32" s="11"/>
    </row>
    <row r="33" spans="3:12" ht="15">
      <c r="C33">
        <v>6</v>
      </c>
      <c r="E33" t="s">
        <v>64</v>
      </c>
      <c r="J33" s="11"/>
      <c r="K33" s="11"/>
      <c r="L33" s="11"/>
    </row>
    <row r="34" spans="6:12" ht="15">
      <c r="F34" t="s">
        <v>65</v>
      </c>
      <c r="J34" s="18">
        <v>11041628</v>
      </c>
      <c r="K34" s="11"/>
      <c r="L34" s="18">
        <v>20817813</v>
      </c>
    </row>
    <row r="35" spans="6:12" ht="15">
      <c r="F35" t="s">
        <v>66</v>
      </c>
      <c r="J35" s="19">
        <v>19682144</v>
      </c>
      <c r="K35" s="11"/>
      <c r="L35" s="19">
        <v>15023457</v>
      </c>
    </row>
    <row r="36" spans="6:12" ht="15">
      <c r="F36" t="s">
        <v>67</v>
      </c>
      <c r="J36" s="19">
        <v>10045720</v>
      </c>
      <c r="K36" s="11"/>
      <c r="L36" s="19">
        <v>8864217</v>
      </c>
    </row>
    <row r="37" spans="6:12" ht="15">
      <c r="F37" t="s">
        <v>68</v>
      </c>
      <c r="J37" s="19">
        <v>553562</v>
      </c>
      <c r="K37" s="11"/>
      <c r="L37" s="19">
        <v>789692</v>
      </c>
    </row>
    <row r="38" spans="6:12" ht="15">
      <c r="F38" t="s">
        <v>69</v>
      </c>
      <c r="J38" s="19">
        <v>1383190</v>
      </c>
      <c r="K38" s="11"/>
      <c r="L38" s="19">
        <v>1151694</v>
      </c>
    </row>
    <row r="39" spans="6:12" ht="15">
      <c r="F39" t="s">
        <v>70</v>
      </c>
      <c r="J39" s="19">
        <v>3964112</v>
      </c>
      <c r="K39" s="11"/>
      <c r="L39" s="19">
        <v>2388624</v>
      </c>
    </row>
    <row r="40" spans="6:12" ht="15">
      <c r="F40" t="s">
        <v>164</v>
      </c>
      <c r="J40" s="16">
        <v>0</v>
      </c>
      <c r="K40" s="11"/>
      <c r="L40" s="19">
        <v>900000</v>
      </c>
    </row>
    <row r="41" spans="10:12" ht="15">
      <c r="J41" s="20">
        <f>SUM(J34:J40)</f>
        <v>46670356</v>
      </c>
      <c r="K41" s="11"/>
      <c r="L41" s="20">
        <f>SUM(L34:L40)</f>
        <v>49935497</v>
      </c>
    </row>
    <row r="42" spans="10:12" ht="15">
      <c r="J42" s="11"/>
      <c r="K42" s="11"/>
      <c r="L42" s="11"/>
    </row>
    <row r="43" spans="3:12" ht="15">
      <c r="C43">
        <v>7</v>
      </c>
      <c r="E43" t="s">
        <v>71</v>
      </c>
      <c r="J43" s="11">
        <f>J31-J41</f>
        <v>41227683</v>
      </c>
      <c r="K43" s="11"/>
      <c r="L43" s="11">
        <f>L31-L41</f>
        <v>32364172</v>
      </c>
    </row>
    <row r="44" spans="10:12" ht="15.75" thickBot="1">
      <c r="J44" s="21">
        <f>J43+J21+J20+J19+J18</f>
        <v>73080364</v>
      </c>
      <c r="K44" s="11"/>
      <c r="L44" s="21">
        <f>L43+L21+L20+L19+L18</f>
        <v>55603586</v>
      </c>
    </row>
    <row r="45" spans="10:12" ht="15.75" thickTop="1">
      <c r="J45" s="11"/>
      <c r="K45" s="11"/>
      <c r="L45" s="11"/>
    </row>
    <row r="46" spans="3:12" ht="15">
      <c r="C46">
        <v>8</v>
      </c>
      <c r="E46" t="s">
        <v>1</v>
      </c>
      <c r="J46" s="11">
        <v>36000000</v>
      </c>
      <c r="K46" s="11"/>
      <c r="L46" s="11">
        <v>18000000</v>
      </c>
    </row>
    <row r="47" spans="5:12" ht="15">
      <c r="E47" t="s">
        <v>72</v>
      </c>
      <c r="J47" s="11"/>
      <c r="K47" s="11"/>
      <c r="L47" s="11"/>
    </row>
    <row r="48" spans="6:12" ht="15">
      <c r="F48" t="s">
        <v>182</v>
      </c>
      <c r="J48" s="11">
        <v>5123557</v>
      </c>
      <c r="K48" s="11"/>
      <c r="L48" s="7">
        <v>0</v>
      </c>
    </row>
    <row r="49" spans="6:12" ht="15">
      <c r="F49" t="s">
        <v>183</v>
      </c>
      <c r="J49" s="11">
        <v>3233891</v>
      </c>
      <c r="K49" s="11"/>
      <c r="L49" s="7">
        <v>0</v>
      </c>
    </row>
    <row r="50" spans="6:12" ht="15">
      <c r="F50" t="s">
        <v>73</v>
      </c>
      <c r="J50" s="11">
        <v>202093</v>
      </c>
      <c r="K50" s="11"/>
      <c r="L50" s="11">
        <v>220543</v>
      </c>
    </row>
    <row r="51" spans="6:12" ht="15">
      <c r="F51" t="s">
        <v>74</v>
      </c>
      <c r="J51" s="11">
        <v>129259</v>
      </c>
      <c r="K51" s="11"/>
      <c r="L51" s="11">
        <v>142389</v>
      </c>
    </row>
    <row r="52" spans="6:12" ht="15">
      <c r="F52" t="s">
        <v>2</v>
      </c>
      <c r="J52" s="22">
        <v>16945594</v>
      </c>
      <c r="K52" s="11"/>
      <c r="L52" s="22">
        <v>22406035</v>
      </c>
    </row>
    <row r="53" spans="5:12" ht="15">
      <c r="E53" t="s">
        <v>75</v>
      </c>
      <c r="J53" s="11">
        <f>SUM(J46:J52)</f>
        <v>61634394</v>
      </c>
      <c r="K53" s="11"/>
      <c r="L53" s="11">
        <f>SUM(L46:L52)</f>
        <v>40768967</v>
      </c>
    </row>
    <row r="54" spans="10:12" ht="15">
      <c r="J54" s="11"/>
      <c r="K54" s="11"/>
      <c r="L54" s="11"/>
    </row>
    <row r="55" spans="3:12" ht="15">
      <c r="C55">
        <v>9</v>
      </c>
      <c r="E55" t="s">
        <v>76</v>
      </c>
      <c r="J55" s="11">
        <v>10129748</v>
      </c>
      <c r="K55" s="11"/>
      <c r="L55" s="11">
        <v>10181319</v>
      </c>
    </row>
    <row r="56" spans="3:12" ht="15">
      <c r="C56">
        <v>10</v>
      </c>
      <c r="E56" t="s">
        <v>77</v>
      </c>
      <c r="J56" s="11">
        <v>912427</v>
      </c>
      <c r="K56" s="11"/>
      <c r="L56" s="11">
        <v>4249505</v>
      </c>
    </row>
    <row r="57" spans="3:12" ht="15">
      <c r="C57">
        <v>11</v>
      </c>
      <c r="E57" t="s">
        <v>152</v>
      </c>
      <c r="J57" s="5">
        <v>0</v>
      </c>
      <c r="K57" s="11"/>
      <c r="L57" s="7">
        <v>0</v>
      </c>
    </row>
    <row r="58" spans="3:12" ht="15">
      <c r="C58">
        <v>12</v>
      </c>
      <c r="E58" t="s">
        <v>78</v>
      </c>
      <c r="J58" s="11">
        <v>403795</v>
      </c>
      <c r="K58" s="11"/>
      <c r="L58" s="11">
        <v>403795</v>
      </c>
    </row>
    <row r="59" spans="10:12" ht="15.75" thickBot="1">
      <c r="J59" s="21">
        <f>SUM(J53:J58)</f>
        <v>73080364</v>
      </c>
      <c r="K59" s="11"/>
      <c r="L59" s="21">
        <f>SUM(L53:L58)</f>
        <v>55603586</v>
      </c>
    </row>
    <row r="60" spans="10:12" ht="15.75" thickTop="1">
      <c r="J60" s="15"/>
      <c r="K60" s="11"/>
      <c r="L60" s="15"/>
    </row>
    <row r="62" spans="3:12" ht="15">
      <c r="C62">
        <v>12</v>
      </c>
      <c r="E62" t="s">
        <v>79</v>
      </c>
      <c r="J62" s="32">
        <f>(J53-J21)*100/J46</f>
        <v>169.53980555555555</v>
      </c>
      <c r="L62" s="32">
        <f>(L53-L21)*100/L46</f>
        <v>222.8318111111111</v>
      </c>
    </row>
  </sheetData>
  <printOptions/>
  <pageMargins left="0.75" right="0.75" top="1" bottom="1" header="0.5" footer="0.5"/>
  <pageSetup horizontalDpi="300" verticalDpi="300" orientation="portrait" paperSize="9" scale="70" r:id="rId1"/>
</worksheet>
</file>

<file path=xl/worksheets/sheet3.xml><?xml version="1.0" encoding="utf-8"?>
<worksheet xmlns="http://schemas.openxmlformats.org/spreadsheetml/2006/main" xmlns:r="http://schemas.openxmlformats.org/officeDocument/2006/relationships">
  <dimension ref="B4:M227"/>
  <sheetViews>
    <sheetView tabSelected="1" zoomScale="60" zoomScaleNormal="60" workbookViewId="0" topLeftCell="A189">
      <selection activeCell="D206" sqref="D206"/>
    </sheetView>
  </sheetViews>
  <sheetFormatPr defaultColWidth="8.88671875" defaultRowHeight="15"/>
  <cols>
    <col min="1" max="1" width="4.4453125" style="0" customWidth="1"/>
    <col min="2" max="2" width="3.10546875" style="0" customWidth="1"/>
    <col min="3" max="3" width="2.6640625" style="0" customWidth="1"/>
    <col min="4" max="4" width="2.88671875" style="0" customWidth="1"/>
    <col min="5" max="5" width="9.21484375" style="0" customWidth="1"/>
    <col min="6" max="6" width="10.88671875" style="0" customWidth="1"/>
    <col min="7" max="7" width="15.5546875" style="0" customWidth="1"/>
    <col min="8" max="8" width="10.88671875" style="0" customWidth="1"/>
    <col min="9" max="9" width="12.4453125" style="0" customWidth="1"/>
    <col min="10" max="10" width="1.99609375" style="0" customWidth="1"/>
    <col min="11" max="11" width="11.10546875" style="0" customWidth="1"/>
    <col min="12" max="12" width="11.88671875" style="0" customWidth="1"/>
    <col min="13" max="13" width="5.21484375" style="0" customWidth="1"/>
    <col min="14" max="14" width="3.3359375" style="0" customWidth="1"/>
  </cols>
  <sheetData>
    <row r="4" ht="15.75">
      <c r="B4" s="2" t="s">
        <v>8</v>
      </c>
    </row>
    <row r="5" ht="15">
      <c r="B5" s="10" t="s">
        <v>5</v>
      </c>
    </row>
    <row r="6" ht="15">
      <c r="B6" s="10"/>
    </row>
    <row r="7" ht="15.75">
      <c r="B7" s="62" t="s">
        <v>80</v>
      </c>
    </row>
    <row r="9" spans="2:12" ht="15">
      <c r="B9" s="23" t="s">
        <v>81</v>
      </c>
      <c r="C9" s="70"/>
      <c r="D9" s="70"/>
      <c r="E9" s="70"/>
      <c r="F9" s="70"/>
      <c r="G9" s="70"/>
      <c r="H9" s="70"/>
      <c r="I9" s="70"/>
      <c r="J9" s="70"/>
      <c r="K9" s="70"/>
      <c r="L9" s="70"/>
    </row>
    <row r="10" spans="3:12" ht="15">
      <c r="C10" s="81"/>
      <c r="D10" s="81"/>
      <c r="E10" s="81"/>
      <c r="F10" s="81"/>
      <c r="G10" s="81"/>
      <c r="H10" s="81"/>
      <c r="I10" s="81"/>
      <c r="J10" s="81"/>
      <c r="K10" s="81"/>
      <c r="L10" s="81"/>
    </row>
    <row r="14" spans="2:3" ht="15.75">
      <c r="B14" s="23" t="s">
        <v>82</v>
      </c>
      <c r="C14" s="2" t="s">
        <v>83</v>
      </c>
    </row>
    <row r="15" spans="8:11" ht="15">
      <c r="H15" s="1" t="s">
        <v>84</v>
      </c>
      <c r="K15" s="1" t="s">
        <v>85</v>
      </c>
    </row>
    <row r="16" spans="8:11" ht="15">
      <c r="H16" s="1" t="s">
        <v>86</v>
      </c>
      <c r="K16" s="1" t="s">
        <v>87</v>
      </c>
    </row>
    <row r="17" spans="8:11" ht="15">
      <c r="H17" s="9" t="s">
        <v>0</v>
      </c>
      <c r="K17" s="9" t="s">
        <v>0</v>
      </c>
    </row>
    <row r="18" spans="8:11" ht="15">
      <c r="H18" s="9"/>
      <c r="J18" s="9"/>
      <c r="K18" s="9"/>
    </row>
    <row r="19" spans="3:11" ht="15">
      <c r="C19" t="s">
        <v>88</v>
      </c>
      <c r="H19" s="5">
        <v>0</v>
      </c>
      <c r="K19" s="5">
        <v>330551</v>
      </c>
    </row>
    <row r="20" spans="8:11" ht="15">
      <c r="H20" s="7"/>
      <c r="J20" s="7"/>
      <c r="K20" s="7"/>
    </row>
    <row r="22" spans="2:3" ht="15.75">
      <c r="B22" s="23" t="s">
        <v>89</v>
      </c>
      <c r="C22" s="2" t="s">
        <v>90</v>
      </c>
    </row>
    <row r="23" spans="3:12" ht="15">
      <c r="C23" s="83" t="s">
        <v>155</v>
      </c>
      <c r="D23" s="83"/>
      <c r="E23" s="83"/>
      <c r="F23" s="83"/>
      <c r="G23" s="83"/>
      <c r="H23" s="83"/>
      <c r="I23" s="83"/>
      <c r="J23" s="83"/>
      <c r="K23" s="83"/>
      <c r="L23" s="83"/>
    </row>
    <row r="26" spans="2:12" ht="15">
      <c r="B26" s="23" t="s">
        <v>91</v>
      </c>
      <c r="C26" s="70"/>
      <c r="D26" s="70"/>
      <c r="E26" s="70"/>
      <c r="F26" s="70"/>
      <c r="G26" s="70"/>
      <c r="H26" s="70"/>
      <c r="I26" s="70"/>
      <c r="J26" s="70"/>
      <c r="K26" s="70"/>
      <c r="L26" s="70"/>
    </row>
    <row r="27" spans="3:12" ht="15">
      <c r="C27" s="81"/>
      <c r="D27" s="81"/>
      <c r="E27" s="81"/>
      <c r="F27" s="81"/>
      <c r="G27" s="81"/>
      <c r="H27" s="81"/>
      <c r="I27" s="81"/>
      <c r="J27" s="81"/>
      <c r="K27" s="81"/>
      <c r="L27" s="81"/>
    </row>
    <row r="32" spans="2:3" ht="15.75">
      <c r="B32" s="23" t="s">
        <v>92</v>
      </c>
      <c r="C32" s="2" t="s">
        <v>93</v>
      </c>
    </row>
    <row r="33" spans="3:12" ht="15">
      <c r="C33" s="84" t="s">
        <v>154</v>
      </c>
      <c r="D33" s="84"/>
      <c r="E33" s="84"/>
      <c r="F33" s="84"/>
      <c r="G33" s="84"/>
      <c r="H33" s="84"/>
      <c r="I33" s="84"/>
      <c r="J33" s="84"/>
      <c r="K33" s="84"/>
      <c r="L33" s="84"/>
    </row>
    <row r="36" spans="2:12" ht="15">
      <c r="B36" s="23" t="s">
        <v>94</v>
      </c>
      <c r="C36" s="70"/>
      <c r="D36" s="70"/>
      <c r="E36" s="70"/>
      <c r="F36" s="70"/>
      <c r="G36" s="70"/>
      <c r="H36" s="70"/>
      <c r="I36" s="70"/>
      <c r="J36" s="70"/>
      <c r="K36" s="70"/>
      <c r="L36" s="70"/>
    </row>
    <row r="37" spans="3:12" ht="15">
      <c r="C37" s="81"/>
      <c r="D37" s="81"/>
      <c r="E37" s="81"/>
      <c r="F37" s="81"/>
      <c r="G37" s="81"/>
      <c r="H37" s="81"/>
      <c r="I37" s="81"/>
      <c r="J37" s="81"/>
      <c r="K37" s="81"/>
      <c r="L37" s="81"/>
    </row>
    <row r="41" spans="2:3" ht="15.75">
      <c r="B41" s="23" t="s">
        <v>95</v>
      </c>
      <c r="C41" s="2" t="s">
        <v>96</v>
      </c>
    </row>
    <row r="42" spans="3:4" ht="15">
      <c r="C42" t="s">
        <v>16</v>
      </c>
      <c r="D42" t="s">
        <v>153</v>
      </c>
    </row>
    <row r="43" spans="6:11" ht="15">
      <c r="F43" s="8"/>
      <c r="G43" s="8"/>
      <c r="H43" s="8"/>
      <c r="I43" s="8"/>
      <c r="J43" s="8"/>
      <c r="K43" s="8"/>
    </row>
    <row r="44" spans="6:11" ht="15">
      <c r="F44" s="36"/>
      <c r="G44" s="8"/>
      <c r="H44" s="8"/>
      <c r="I44" s="8"/>
      <c r="J44" s="8"/>
      <c r="K44" s="77" t="s">
        <v>0</v>
      </c>
    </row>
    <row r="45" spans="6:11" ht="15">
      <c r="F45" s="36" t="s">
        <v>97</v>
      </c>
      <c r="G45" s="8"/>
      <c r="H45" s="8"/>
      <c r="I45" s="8"/>
      <c r="J45" s="8"/>
      <c r="K45" s="78">
        <v>3654545</v>
      </c>
    </row>
    <row r="46" spans="6:11" ht="15">
      <c r="F46" s="36" t="s">
        <v>98</v>
      </c>
      <c r="G46" s="8"/>
      <c r="H46" s="8"/>
      <c r="I46" s="8"/>
      <c r="J46" s="8"/>
      <c r="K46" s="78">
        <v>831502</v>
      </c>
    </row>
    <row r="47" spans="6:11" ht="15">
      <c r="F47" s="36" t="s">
        <v>99</v>
      </c>
      <c r="G47" s="8"/>
      <c r="H47" s="8"/>
      <c r="I47" s="8"/>
      <c r="J47" s="8"/>
      <c r="K47" s="78">
        <v>330551</v>
      </c>
    </row>
    <row r="49" spans="3:4" ht="15">
      <c r="C49" t="s">
        <v>18</v>
      </c>
      <c r="D49" t="s">
        <v>180</v>
      </c>
    </row>
    <row r="50" spans="6:11" ht="15">
      <c r="F50" s="8"/>
      <c r="G50" s="8"/>
      <c r="H50" s="8"/>
      <c r="I50" s="8"/>
      <c r="J50" s="8"/>
      <c r="K50" s="8"/>
    </row>
    <row r="51" spans="6:11" ht="15">
      <c r="F51" s="36"/>
      <c r="G51" s="8"/>
      <c r="H51" s="8"/>
      <c r="I51" s="8"/>
      <c r="J51" s="8"/>
      <c r="K51" s="79" t="s">
        <v>0</v>
      </c>
    </row>
    <row r="52" spans="6:11" ht="15">
      <c r="F52" s="36" t="s">
        <v>100</v>
      </c>
      <c r="G52" s="8"/>
      <c r="H52" s="8"/>
      <c r="I52" s="14"/>
      <c r="J52" s="14"/>
      <c r="K52" s="78">
        <v>5330642</v>
      </c>
    </row>
    <row r="53" spans="6:11" ht="15">
      <c r="F53" s="36" t="s">
        <v>101</v>
      </c>
      <c r="G53" s="8"/>
      <c r="H53" s="8"/>
      <c r="I53" s="14"/>
      <c r="J53" s="14"/>
      <c r="K53" s="78">
        <v>5330642</v>
      </c>
    </row>
    <row r="54" spans="6:11" ht="15">
      <c r="F54" s="36" t="s">
        <v>102</v>
      </c>
      <c r="G54" s="8"/>
      <c r="H54" s="8"/>
      <c r="I54" s="8"/>
      <c r="J54" s="8"/>
      <c r="K54" s="78">
        <v>3088087</v>
      </c>
    </row>
    <row r="55" spans="6:11" ht="15">
      <c r="F55" s="3"/>
      <c r="G55" s="3"/>
      <c r="H55" s="3"/>
      <c r="I55" s="3"/>
      <c r="J55" s="7"/>
      <c r="K55" s="7"/>
    </row>
    <row r="56" spans="6:11" ht="15">
      <c r="F56" s="3"/>
      <c r="G56" s="3"/>
      <c r="H56" s="3"/>
      <c r="I56" s="3"/>
      <c r="J56" s="7"/>
      <c r="K56" s="7"/>
    </row>
    <row r="57" spans="6:11" ht="15">
      <c r="F57" s="3"/>
      <c r="G57" s="3"/>
      <c r="H57" s="3"/>
      <c r="I57" s="3"/>
      <c r="J57" s="7"/>
      <c r="K57" s="7"/>
    </row>
    <row r="58" spans="2:12" ht="15">
      <c r="B58" s="23" t="s">
        <v>103</v>
      </c>
      <c r="C58" s="70"/>
      <c r="D58" s="70"/>
      <c r="E58" s="70"/>
      <c r="F58" s="70"/>
      <c r="G58" s="70"/>
      <c r="H58" s="70"/>
      <c r="I58" s="70"/>
      <c r="J58" s="70"/>
      <c r="K58" s="70"/>
      <c r="L58" s="70"/>
    </row>
    <row r="59" spans="3:12" ht="15">
      <c r="C59" s="81"/>
      <c r="D59" s="81"/>
      <c r="E59" s="81"/>
      <c r="F59" s="81"/>
      <c r="G59" s="81"/>
      <c r="H59" s="81"/>
      <c r="I59" s="81"/>
      <c r="J59" s="81"/>
      <c r="K59" s="81"/>
      <c r="L59" s="81"/>
    </row>
    <row r="60" spans="3:12" ht="15">
      <c r="C60" s="81"/>
      <c r="D60" s="81"/>
      <c r="E60" s="81"/>
      <c r="F60" s="81"/>
      <c r="G60" s="81"/>
      <c r="H60" s="81"/>
      <c r="I60" s="81"/>
      <c r="J60" s="81"/>
      <c r="K60" s="81"/>
      <c r="L60" s="81"/>
    </row>
    <row r="61" spans="3:12" ht="15">
      <c r="C61" s="64"/>
      <c r="D61" s="64"/>
      <c r="E61" s="64"/>
      <c r="F61" s="64"/>
      <c r="G61" s="64"/>
      <c r="H61" s="64"/>
      <c r="I61" s="64"/>
      <c r="J61" s="64"/>
      <c r="K61" s="64"/>
      <c r="L61" s="64"/>
    </row>
    <row r="62" spans="3:12" ht="15">
      <c r="C62" s="64"/>
      <c r="D62" s="64"/>
      <c r="E62" s="64"/>
      <c r="F62" s="64"/>
      <c r="G62" s="64"/>
      <c r="H62" s="64"/>
      <c r="I62" s="64"/>
      <c r="J62" s="64"/>
      <c r="K62" s="64"/>
      <c r="L62" s="64"/>
    </row>
    <row r="63" spans="3:12" ht="15">
      <c r="C63" s="64"/>
      <c r="D63" s="64"/>
      <c r="E63" s="64"/>
      <c r="F63" s="64"/>
      <c r="G63" s="64"/>
      <c r="H63" s="64"/>
      <c r="I63" s="64"/>
      <c r="J63" s="64"/>
      <c r="K63" s="64"/>
      <c r="L63" s="64"/>
    </row>
    <row r="64" spans="2:12" ht="15">
      <c r="B64" s="23" t="s">
        <v>104</v>
      </c>
      <c r="C64" s="70"/>
      <c r="D64" s="70"/>
      <c r="E64" s="70"/>
      <c r="F64" s="70"/>
      <c r="G64" s="70"/>
      <c r="H64" s="70"/>
      <c r="I64" s="70"/>
      <c r="J64" s="70"/>
      <c r="K64" s="70"/>
      <c r="L64" s="70"/>
    </row>
    <row r="65" spans="3:12" ht="15">
      <c r="C65" s="81"/>
      <c r="D65" s="81"/>
      <c r="E65" s="81"/>
      <c r="F65" s="81"/>
      <c r="G65" s="81"/>
      <c r="H65" s="81"/>
      <c r="I65" s="81"/>
      <c r="J65" s="81"/>
      <c r="K65" s="81"/>
      <c r="L65" s="81"/>
    </row>
    <row r="66" spans="3:12" ht="15">
      <c r="C66" s="64"/>
      <c r="D66" s="64"/>
      <c r="E66" s="64"/>
      <c r="F66" s="64"/>
      <c r="G66" s="64"/>
      <c r="H66" s="64"/>
      <c r="I66" s="64"/>
      <c r="J66" s="64"/>
      <c r="K66" s="64"/>
      <c r="L66" s="64"/>
    </row>
    <row r="67" spans="3:12" ht="15">
      <c r="C67" s="64"/>
      <c r="D67" s="64"/>
      <c r="E67" s="64"/>
      <c r="F67" s="64"/>
      <c r="G67" s="64"/>
      <c r="H67" s="64"/>
      <c r="I67" s="64"/>
      <c r="J67" s="64"/>
      <c r="K67" s="64"/>
      <c r="L67" s="64"/>
    </row>
    <row r="68" spans="3:13" ht="15">
      <c r="C68" s="71"/>
      <c r="D68" s="71"/>
      <c r="E68" s="71"/>
      <c r="F68" s="71"/>
      <c r="G68" s="71"/>
      <c r="H68" s="71"/>
      <c r="I68" s="71"/>
      <c r="J68" s="71"/>
      <c r="K68" s="71"/>
      <c r="L68" s="71"/>
      <c r="M68" s="12"/>
    </row>
    <row r="69" spans="2:3" ht="15.75">
      <c r="B69" s="23" t="s">
        <v>107</v>
      </c>
      <c r="C69" s="2" t="s">
        <v>108</v>
      </c>
    </row>
    <row r="70" spans="3:12" ht="15">
      <c r="C70" s="82" t="s">
        <v>109</v>
      </c>
      <c r="D70" s="82"/>
      <c r="E70" s="82"/>
      <c r="F70" s="82"/>
      <c r="G70" s="82"/>
      <c r="H70" s="82"/>
      <c r="I70" s="82"/>
      <c r="J70" s="82"/>
      <c r="K70" s="82"/>
      <c r="L70" s="82"/>
    </row>
    <row r="73" spans="2:3" ht="15">
      <c r="B73" s="23" t="s">
        <v>110</v>
      </c>
      <c r="C73" s="70"/>
    </row>
    <row r="74" spans="3:12" ht="15">
      <c r="C74" s="82"/>
      <c r="D74" s="82"/>
      <c r="E74" s="82"/>
      <c r="F74" s="82"/>
      <c r="G74" s="82"/>
      <c r="H74" s="82"/>
      <c r="I74" s="82"/>
      <c r="J74" s="82"/>
      <c r="K74" s="82"/>
      <c r="L74" s="82"/>
    </row>
    <row r="75" spans="3:12" ht="15">
      <c r="C75" s="63"/>
      <c r="D75" s="63"/>
      <c r="E75" s="63"/>
      <c r="F75" s="63"/>
      <c r="G75" s="63"/>
      <c r="H75" s="63"/>
      <c r="I75" s="63"/>
      <c r="J75" s="63"/>
      <c r="K75" s="63"/>
      <c r="L75" s="63"/>
    </row>
    <row r="76" spans="3:12" ht="15">
      <c r="C76" s="63"/>
      <c r="D76" s="63"/>
      <c r="E76" s="63"/>
      <c r="F76" s="63"/>
      <c r="G76" s="63"/>
      <c r="H76" s="63"/>
      <c r="I76" s="63"/>
      <c r="J76" s="63"/>
      <c r="K76" s="63"/>
      <c r="L76" s="63"/>
    </row>
    <row r="77" spans="3:12" ht="15">
      <c r="C77" s="63"/>
      <c r="D77" s="63"/>
      <c r="E77" s="63"/>
      <c r="F77" s="63"/>
      <c r="G77" s="63"/>
      <c r="H77" s="63"/>
      <c r="I77" s="63"/>
      <c r="J77" s="63"/>
      <c r="K77" s="63"/>
      <c r="L77" s="63"/>
    </row>
    <row r="78" spans="3:12" ht="15">
      <c r="C78" s="63"/>
      <c r="D78" s="63"/>
      <c r="E78" s="63"/>
      <c r="F78" s="63"/>
      <c r="G78" s="63"/>
      <c r="H78" s="63"/>
      <c r="I78" s="63"/>
      <c r="J78" s="63"/>
      <c r="K78" s="63"/>
      <c r="L78" s="63"/>
    </row>
    <row r="79" spans="3:12" ht="15">
      <c r="C79" s="63"/>
      <c r="D79" s="63"/>
      <c r="E79" s="63"/>
      <c r="F79" s="63"/>
      <c r="G79" s="63"/>
      <c r="H79" s="63"/>
      <c r="I79" s="63"/>
      <c r="J79" s="63"/>
      <c r="K79" s="63"/>
      <c r="L79" s="63"/>
    </row>
    <row r="80" spans="3:12" ht="15">
      <c r="C80" s="63"/>
      <c r="D80" s="63"/>
      <c r="E80" s="63"/>
      <c r="F80" s="63"/>
      <c r="G80" s="63"/>
      <c r="H80" s="63"/>
      <c r="I80" s="63"/>
      <c r="J80" s="63"/>
      <c r="K80" s="63"/>
      <c r="L80" s="63"/>
    </row>
    <row r="81" spans="3:12" ht="15">
      <c r="C81" s="63"/>
      <c r="D81" s="63"/>
      <c r="E81" s="63"/>
      <c r="F81" s="63"/>
      <c r="G81" s="63"/>
      <c r="H81" s="63"/>
      <c r="I81" s="63"/>
      <c r="J81" s="63"/>
      <c r="K81" s="63"/>
      <c r="L81" s="63"/>
    </row>
    <row r="82" spans="3:12" ht="15">
      <c r="C82" s="63"/>
      <c r="D82" s="63"/>
      <c r="E82" s="63"/>
      <c r="F82" s="63"/>
      <c r="G82" s="63"/>
      <c r="H82" s="63"/>
      <c r="I82" s="63"/>
      <c r="J82" s="63"/>
      <c r="K82" s="63"/>
      <c r="L82" s="63"/>
    </row>
    <row r="83" spans="3:12" ht="15">
      <c r="C83" s="63"/>
      <c r="D83" s="63"/>
      <c r="E83" s="63"/>
      <c r="F83" s="63"/>
      <c r="G83" s="63"/>
      <c r="H83" s="63"/>
      <c r="I83" s="63"/>
      <c r="J83" s="63"/>
      <c r="K83" s="63"/>
      <c r="L83" s="63"/>
    </row>
    <row r="85" spans="2:3" ht="15.75">
      <c r="B85" s="23" t="s">
        <v>111</v>
      </c>
      <c r="C85" s="2" t="s">
        <v>112</v>
      </c>
    </row>
    <row r="86" ht="15">
      <c r="C86" t="s">
        <v>181</v>
      </c>
    </row>
    <row r="88" spans="8:11" ht="15">
      <c r="H88" s="1" t="s">
        <v>0</v>
      </c>
      <c r="J88" s="1" t="s">
        <v>0</v>
      </c>
      <c r="K88" s="1"/>
    </row>
    <row r="89" spans="8:11" ht="15">
      <c r="H89" s="1"/>
      <c r="J89" s="1"/>
      <c r="K89" s="1"/>
    </row>
    <row r="90" spans="3:4" ht="15.75">
      <c r="C90" t="s">
        <v>105</v>
      </c>
      <c r="D90" s="2" t="s">
        <v>77</v>
      </c>
    </row>
    <row r="91" spans="4:11" ht="15.75">
      <c r="D91" s="2" t="s">
        <v>113</v>
      </c>
      <c r="H91" s="5"/>
      <c r="I91" s="5"/>
      <c r="K91" s="5"/>
    </row>
    <row r="92" spans="4:11" ht="15">
      <c r="D92" t="s">
        <v>114</v>
      </c>
      <c r="H92" s="5">
        <v>1074667</v>
      </c>
      <c r="I92" s="5"/>
      <c r="K92" s="5"/>
    </row>
    <row r="93" spans="4:11" ht="15">
      <c r="D93" t="s">
        <v>115</v>
      </c>
      <c r="H93" s="5"/>
      <c r="I93" s="5"/>
      <c r="K93" s="5"/>
    </row>
    <row r="94" spans="4:11" ht="15">
      <c r="D94" t="s">
        <v>116</v>
      </c>
      <c r="H94" s="6">
        <v>-162240</v>
      </c>
      <c r="I94" s="5"/>
      <c r="K94" s="5">
        <f>H92+H94</f>
        <v>912427</v>
      </c>
    </row>
    <row r="95" spans="8:11" ht="15">
      <c r="H95" s="7"/>
      <c r="I95" s="5"/>
      <c r="K95" s="5"/>
    </row>
    <row r="96" spans="8:11" ht="15.75" thickBot="1">
      <c r="H96" s="5"/>
      <c r="I96" s="5"/>
      <c r="K96" s="25">
        <f>SUM(K94:K95)</f>
        <v>912427</v>
      </c>
    </row>
    <row r="97" spans="8:11" ht="15.75" thickTop="1">
      <c r="H97" s="5"/>
      <c r="I97" s="5"/>
      <c r="K97" s="7"/>
    </row>
    <row r="98" spans="8:11" ht="15">
      <c r="H98" s="5"/>
      <c r="I98" s="5"/>
      <c r="K98" s="5"/>
    </row>
    <row r="99" spans="3:11" ht="15.75">
      <c r="C99" t="s">
        <v>106</v>
      </c>
      <c r="D99" s="2" t="s">
        <v>65</v>
      </c>
      <c r="H99" s="5"/>
      <c r="I99" s="5"/>
      <c r="K99" s="5"/>
    </row>
    <row r="100" spans="4:11" ht="15.75">
      <c r="D100" s="2" t="s">
        <v>117</v>
      </c>
      <c r="H100" s="5"/>
      <c r="I100" s="5"/>
      <c r="K100" s="5"/>
    </row>
    <row r="101" spans="4:11" ht="15">
      <c r="D101" s="10" t="s">
        <v>6</v>
      </c>
      <c r="H101" s="5"/>
      <c r="I101" s="5"/>
      <c r="K101" s="5">
        <v>10879388</v>
      </c>
    </row>
    <row r="102" spans="4:11" ht="15">
      <c r="D102" t="s">
        <v>115</v>
      </c>
      <c r="H102" s="5"/>
      <c r="I102" s="5"/>
      <c r="K102" s="5"/>
    </row>
    <row r="103" spans="4:11" ht="15">
      <c r="D103" t="s">
        <v>116</v>
      </c>
      <c r="H103" s="5"/>
      <c r="I103" s="5"/>
      <c r="K103" s="5">
        <v>162240</v>
      </c>
    </row>
    <row r="104" spans="8:11" ht="15.75" thickBot="1">
      <c r="H104" s="5"/>
      <c r="I104" s="5"/>
      <c r="K104" s="25">
        <f>SUM(K101:K103)</f>
        <v>11041628</v>
      </c>
    </row>
    <row r="105" spans="8:11" ht="15.75" thickTop="1">
      <c r="H105" s="5"/>
      <c r="I105" s="5"/>
      <c r="K105" s="7"/>
    </row>
    <row r="106" spans="2:3" ht="15">
      <c r="B106" s="23" t="s">
        <v>118</v>
      </c>
      <c r="C106" s="70"/>
    </row>
    <row r="107" spans="2:3" ht="15">
      <c r="B107" s="23"/>
      <c r="C107" s="70"/>
    </row>
    <row r="108" spans="2:3" ht="15">
      <c r="B108" s="23"/>
      <c r="C108" s="70"/>
    </row>
    <row r="109" spans="2:3" ht="15">
      <c r="B109" s="23"/>
      <c r="C109" s="70"/>
    </row>
    <row r="110" spans="2:3" ht="15">
      <c r="B110" s="23"/>
      <c r="C110" s="70"/>
    </row>
    <row r="111" spans="3:12" ht="15">
      <c r="C111" s="81"/>
      <c r="D111" s="81"/>
      <c r="E111" s="81"/>
      <c r="F111" s="81"/>
      <c r="G111" s="81"/>
      <c r="H111" s="81"/>
      <c r="I111" s="81"/>
      <c r="J111" s="81"/>
      <c r="K111" s="81"/>
      <c r="L111" s="81"/>
    </row>
    <row r="113" spans="2:12" ht="15">
      <c r="B113" s="23" t="s">
        <v>119</v>
      </c>
      <c r="C113" s="70"/>
      <c r="D113" s="70"/>
      <c r="E113" s="70"/>
      <c r="F113" s="70"/>
      <c r="G113" s="70"/>
      <c r="H113" s="70"/>
      <c r="I113" s="70"/>
      <c r="J113" s="70"/>
      <c r="K113" s="70"/>
      <c r="L113" s="70"/>
    </row>
    <row r="114" spans="3:12" ht="15">
      <c r="C114" s="81"/>
      <c r="D114" s="81"/>
      <c r="E114" s="81"/>
      <c r="F114" s="81"/>
      <c r="G114" s="81"/>
      <c r="H114" s="81"/>
      <c r="I114" s="81"/>
      <c r="J114" s="81"/>
      <c r="K114" s="81"/>
      <c r="L114" s="81"/>
    </row>
    <row r="118" spans="2:12" ht="15">
      <c r="B118" s="23" t="s">
        <v>120</v>
      </c>
      <c r="C118" s="70"/>
      <c r="D118" s="70"/>
      <c r="E118" s="70"/>
      <c r="F118" s="70"/>
      <c r="G118" s="70"/>
      <c r="H118" s="70"/>
      <c r="I118" s="70"/>
      <c r="J118" s="70"/>
      <c r="K118" s="70"/>
      <c r="L118" s="70"/>
    </row>
    <row r="119" spans="3:12" ht="15">
      <c r="C119" s="81"/>
      <c r="D119" s="81"/>
      <c r="E119" s="81"/>
      <c r="F119" s="81"/>
      <c r="G119" s="81"/>
      <c r="H119" s="81"/>
      <c r="I119" s="81"/>
      <c r="J119" s="81"/>
      <c r="K119" s="81"/>
      <c r="L119" s="81"/>
    </row>
    <row r="123" spans="2:3" ht="15.75">
      <c r="B123" s="23" t="s">
        <v>121</v>
      </c>
      <c r="C123" s="2" t="s">
        <v>122</v>
      </c>
    </row>
    <row r="124" spans="7:12" ht="15">
      <c r="G124" s="1" t="s">
        <v>17</v>
      </c>
      <c r="I124" s="1" t="s">
        <v>123</v>
      </c>
      <c r="L124" s="1" t="s">
        <v>124</v>
      </c>
    </row>
    <row r="125" spans="7:12" ht="15">
      <c r="G125" s="9" t="s">
        <v>0</v>
      </c>
      <c r="I125" s="9" t="s">
        <v>0</v>
      </c>
      <c r="L125" s="9" t="s">
        <v>0</v>
      </c>
    </row>
    <row r="126" ht="15">
      <c r="C126" t="s">
        <v>125</v>
      </c>
    </row>
    <row r="127" spans="4:12" ht="15">
      <c r="D127" t="s">
        <v>126</v>
      </c>
      <c r="G127" s="5">
        <v>17691667</v>
      </c>
      <c r="I127" s="5">
        <v>2585914</v>
      </c>
      <c r="L127" s="5">
        <v>34019620</v>
      </c>
    </row>
    <row r="128" spans="3:12" ht="15">
      <c r="C128" t="s">
        <v>127</v>
      </c>
      <c r="G128" s="5"/>
      <c r="I128" s="5"/>
      <c r="L128" s="5"/>
    </row>
    <row r="129" spans="4:12" ht="15">
      <c r="D129" t="s">
        <v>128</v>
      </c>
      <c r="G129" s="5">
        <v>15464022</v>
      </c>
      <c r="I129" s="5">
        <v>1825769</v>
      </c>
      <c r="L129" s="5">
        <v>35705172</v>
      </c>
    </row>
    <row r="130" spans="3:12" ht="15">
      <c r="C130" t="s">
        <v>129</v>
      </c>
      <c r="G130" s="5"/>
      <c r="I130" s="5"/>
      <c r="L130" s="5"/>
    </row>
    <row r="131" spans="4:12" ht="15">
      <c r="D131" t="s">
        <v>130</v>
      </c>
      <c r="G131" s="5"/>
      <c r="I131" s="5"/>
      <c r="L131" s="5"/>
    </row>
    <row r="132" spans="4:12" ht="15">
      <c r="D132" t="s">
        <v>131</v>
      </c>
      <c r="G132" s="5">
        <v>13403174</v>
      </c>
      <c r="I132" s="5">
        <v>955419</v>
      </c>
      <c r="L132" s="5">
        <v>42454863</v>
      </c>
    </row>
    <row r="133" spans="3:12" ht="15">
      <c r="C133" t="s">
        <v>132</v>
      </c>
      <c r="G133" s="5">
        <v>2124980</v>
      </c>
      <c r="I133" s="5">
        <v>-214053</v>
      </c>
      <c r="L133" s="5">
        <v>2485998</v>
      </c>
    </row>
    <row r="134" spans="3:12" ht="15">
      <c r="C134" t="s">
        <v>133</v>
      </c>
      <c r="G134" s="5">
        <v>1946052</v>
      </c>
      <c r="I134" s="5">
        <v>-48528</v>
      </c>
      <c r="L134" s="5">
        <v>2690389</v>
      </c>
    </row>
    <row r="135" spans="3:12" ht="15">
      <c r="C135" t="s">
        <v>134</v>
      </c>
      <c r="G135" s="5">
        <v>0</v>
      </c>
      <c r="I135" s="5">
        <v>-10371</v>
      </c>
      <c r="L135" s="5">
        <v>79250</v>
      </c>
    </row>
    <row r="136" spans="3:12" ht="15">
      <c r="C136" t="s">
        <v>135</v>
      </c>
      <c r="G136" s="5"/>
      <c r="I136" s="5"/>
      <c r="L136" s="5"/>
    </row>
    <row r="137" spans="4:12" ht="15">
      <c r="D137" t="s">
        <v>136</v>
      </c>
      <c r="G137" s="5">
        <v>23741</v>
      </c>
      <c r="I137" s="5">
        <v>-189564</v>
      </c>
      <c r="L137" s="5">
        <v>215728</v>
      </c>
    </row>
    <row r="138" spans="3:12" ht="15">
      <c r="C138" t="s">
        <v>137</v>
      </c>
      <c r="G138" s="6">
        <v>1240915</v>
      </c>
      <c r="I138" s="6">
        <v>-313103</v>
      </c>
      <c r="L138" s="6">
        <v>2099700</v>
      </c>
    </row>
    <row r="139" spans="7:12" ht="15">
      <c r="G139" s="7">
        <f>SUM(G127:G138)</f>
        <v>51894551</v>
      </c>
      <c r="I139" s="7">
        <f>SUM(I126:I138)</f>
        <v>4591483</v>
      </c>
      <c r="L139" s="7">
        <f>SUM(L126:L138)</f>
        <v>119750720</v>
      </c>
    </row>
    <row r="140" spans="3:12" ht="15">
      <c r="C140" t="s">
        <v>138</v>
      </c>
      <c r="G140" s="7">
        <v>0</v>
      </c>
      <c r="I140" s="7">
        <v>-467535</v>
      </c>
      <c r="L140" s="7">
        <v>0</v>
      </c>
    </row>
    <row r="141" spans="7:12" ht="15.75" thickBot="1">
      <c r="G141" s="25">
        <f>SUM(G139:G140)</f>
        <v>51894551</v>
      </c>
      <c r="I141" s="25">
        <f>SUM(I139:I140)</f>
        <v>4123948</v>
      </c>
      <c r="L141" s="25">
        <f>SUM(L139:L140)</f>
        <v>119750720</v>
      </c>
    </row>
    <row r="142" spans="7:12" ht="15.75" thickTop="1">
      <c r="G142" s="7"/>
      <c r="I142" s="7"/>
      <c r="L142" s="7"/>
    </row>
    <row r="144" spans="2:12" ht="15">
      <c r="B144" s="23" t="s">
        <v>139</v>
      </c>
      <c r="C144" s="70"/>
      <c r="D144" s="70"/>
      <c r="E144" s="70"/>
      <c r="F144" s="70"/>
      <c r="G144" s="70"/>
      <c r="H144" s="70"/>
      <c r="I144" s="70"/>
      <c r="J144" s="70"/>
      <c r="K144" s="70"/>
      <c r="L144" s="70"/>
    </row>
    <row r="145" spans="2:12" ht="15">
      <c r="B145" s="23"/>
      <c r="C145" s="70"/>
      <c r="D145" s="70"/>
      <c r="E145" s="70"/>
      <c r="F145" s="70"/>
      <c r="G145" s="70"/>
      <c r="H145" s="70"/>
      <c r="I145" s="70"/>
      <c r="J145" s="70"/>
      <c r="K145" s="70"/>
      <c r="L145" s="70"/>
    </row>
    <row r="146" spans="3:12" ht="15">
      <c r="C146" s="81"/>
      <c r="D146" s="81"/>
      <c r="E146" s="81"/>
      <c r="F146" s="81"/>
      <c r="G146" s="81"/>
      <c r="H146" s="81"/>
      <c r="I146" s="81"/>
      <c r="J146" s="81"/>
      <c r="K146" s="81"/>
      <c r="L146" s="81"/>
    </row>
    <row r="147" spans="3:12" ht="15">
      <c r="C147" s="81"/>
      <c r="D147" s="81"/>
      <c r="E147" s="81"/>
      <c r="F147" s="81"/>
      <c r="G147" s="81"/>
      <c r="H147" s="81"/>
      <c r="I147" s="81"/>
      <c r="J147" s="81"/>
      <c r="K147" s="81"/>
      <c r="L147" s="81"/>
    </row>
    <row r="148" spans="3:12" ht="15">
      <c r="C148" s="64"/>
      <c r="D148" s="64"/>
      <c r="E148" s="64"/>
      <c r="F148" s="64"/>
      <c r="G148" s="64"/>
      <c r="H148" s="64"/>
      <c r="I148" s="64"/>
      <c r="J148" s="64"/>
      <c r="K148" s="64"/>
      <c r="L148" s="64"/>
    </row>
    <row r="149" spans="3:12" ht="15">
      <c r="C149" s="64"/>
      <c r="D149" s="64"/>
      <c r="E149" s="64"/>
      <c r="F149" s="64"/>
      <c r="G149" s="64"/>
      <c r="H149" s="64"/>
      <c r="I149" s="64"/>
      <c r="J149" s="64"/>
      <c r="K149" s="64"/>
      <c r="L149" s="64"/>
    </row>
    <row r="150" spans="2:3" ht="15">
      <c r="B150" s="23" t="s">
        <v>140</v>
      </c>
      <c r="C150" s="70"/>
    </row>
    <row r="151" spans="2:12" ht="15">
      <c r="B151" s="23"/>
      <c r="C151" s="81"/>
      <c r="D151" s="81"/>
      <c r="E151" s="81"/>
      <c r="F151" s="81"/>
      <c r="G151" s="81"/>
      <c r="H151" s="81"/>
      <c r="I151" s="81"/>
      <c r="J151" s="81"/>
      <c r="K151" s="81"/>
      <c r="L151" s="81"/>
    </row>
    <row r="152" spans="2:12" ht="15">
      <c r="B152" s="23"/>
      <c r="C152" s="64"/>
      <c r="D152" s="64"/>
      <c r="E152" s="64"/>
      <c r="F152" s="64"/>
      <c r="G152" s="64"/>
      <c r="H152" s="64"/>
      <c r="I152" s="64"/>
      <c r="J152" s="64"/>
      <c r="K152" s="64"/>
      <c r="L152" s="64"/>
    </row>
    <row r="153" spans="2:12" ht="15">
      <c r="B153" s="23"/>
      <c r="C153" s="64"/>
      <c r="D153" s="64"/>
      <c r="E153" s="64"/>
      <c r="F153" s="64"/>
      <c r="G153" s="64"/>
      <c r="H153" s="64"/>
      <c r="I153" s="64"/>
      <c r="J153" s="64"/>
      <c r="K153" s="64"/>
      <c r="L153" s="64"/>
    </row>
    <row r="154" spans="2:12" ht="15">
      <c r="B154" s="23"/>
      <c r="C154" s="64"/>
      <c r="D154" s="64"/>
      <c r="E154" s="64"/>
      <c r="F154" s="64"/>
      <c r="G154" s="64"/>
      <c r="H154" s="64"/>
      <c r="I154" s="64"/>
      <c r="J154" s="64"/>
      <c r="K154" s="64"/>
      <c r="L154" s="64"/>
    </row>
    <row r="155" spans="2:12" ht="15">
      <c r="B155" s="23"/>
      <c r="C155" s="64"/>
      <c r="D155" s="64"/>
      <c r="E155" s="64"/>
      <c r="F155" s="64"/>
      <c r="G155" s="64"/>
      <c r="H155" s="64"/>
      <c r="I155" s="64"/>
      <c r="J155" s="64"/>
      <c r="K155" s="64"/>
      <c r="L155" s="64"/>
    </row>
    <row r="156" spans="2:12" ht="15">
      <c r="B156" s="23"/>
      <c r="C156" s="64"/>
      <c r="D156" s="64"/>
      <c r="E156" s="64"/>
      <c r="F156" s="64"/>
      <c r="G156" s="64"/>
      <c r="H156" s="64"/>
      <c r="I156" s="64"/>
      <c r="J156" s="64"/>
      <c r="K156" s="64"/>
      <c r="L156" s="64"/>
    </row>
    <row r="157" spans="2:12" ht="15">
      <c r="B157" s="23" t="s">
        <v>141</v>
      </c>
      <c r="C157" s="70"/>
      <c r="D157" s="70"/>
      <c r="E157" s="70"/>
      <c r="F157" s="70"/>
      <c r="G157" s="70"/>
      <c r="H157" s="70"/>
      <c r="I157" s="70"/>
      <c r="J157" s="70"/>
      <c r="K157" s="70"/>
      <c r="L157" s="70"/>
    </row>
    <row r="158" spans="3:12" ht="15">
      <c r="C158" s="81"/>
      <c r="D158" s="81"/>
      <c r="E158" s="81"/>
      <c r="F158" s="81"/>
      <c r="G158" s="81"/>
      <c r="H158" s="81"/>
      <c r="I158" s="81"/>
      <c r="J158" s="81"/>
      <c r="K158" s="81"/>
      <c r="L158" s="81"/>
    </row>
    <row r="159" spans="3:12" ht="15">
      <c r="C159" s="81"/>
      <c r="D159" s="81"/>
      <c r="E159" s="81"/>
      <c r="F159" s="81"/>
      <c r="G159" s="81"/>
      <c r="H159" s="81"/>
      <c r="I159" s="81"/>
      <c r="J159" s="81"/>
      <c r="K159" s="81"/>
      <c r="L159" s="81"/>
    </row>
    <row r="160" spans="3:12" ht="15">
      <c r="C160" s="64"/>
      <c r="D160" s="64"/>
      <c r="E160" s="64"/>
      <c r="F160" s="64"/>
      <c r="G160" s="64"/>
      <c r="H160" s="64"/>
      <c r="I160" s="64"/>
      <c r="J160" s="64"/>
      <c r="K160" s="64"/>
      <c r="L160" s="64"/>
    </row>
    <row r="161" spans="3:12" ht="15">
      <c r="C161" s="64"/>
      <c r="D161" s="64"/>
      <c r="E161" s="64"/>
      <c r="F161" s="64"/>
      <c r="G161" s="64"/>
      <c r="H161" s="64"/>
      <c r="I161" s="64"/>
      <c r="J161" s="64"/>
      <c r="K161" s="64"/>
      <c r="L161" s="64"/>
    </row>
    <row r="162" spans="2:3" ht="15.75">
      <c r="B162" s="23" t="s">
        <v>142</v>
      </c>
      <c r="C162" s="2" t="s">
        <v>143</v>
      </c>
    </row>
    <row r="163" spans="3:12" ht="15">
      <c r="C163" s="82" t="s">
        <v>165</v>
      </c>
      <c r="D163" s="82"/>
      <c r="E163" s="82"/>
      <c r="F163" s="82"/>
      <c r="G163" s="82"/>
      <c r="H163" s="82"/>
      <c r="I163" s="82"/>
      <c r="J163" s="82"/>
      <c r="K163" s="82"/>
      <c r="L163" s="82"/>
    </row>
    <row r="166" spans="2:3" ht="15.75">
      <c r="B166" s="23" t="s">
        <v>144</v>
      </c>
      <c r="C166" s="2" t="s">
        <v>7</v>
      </c>
    </row>
    <row r="167" spans="3:12" ht="15">
      <c r="C167" s="81" t="s">
        <v>156</v>
      </c>
      <c r="D167" s="81"/>
      <c r="E167" s="81"/>
      <c r="F167" s="81"/>
      <c r="G167" s="81"/>
      <c r="H167" s="81"/>
      <c r="I167" s="81"/>
      <c r="J167" s="81"/>
      <c r="K167" s="81"/>
      <c r="L167" s="81"/>
    </row>
    <row r="170" ht="15">
      <c r="B170" s="23" t="s">
        <v>188</v>
      </c>
    </row>
    <row r="175" ht="15">
      <c r="I175" s="1" t="s">
        <v>190</v>
      </c>
    </row>
    <row r="176" spans="8:11" ht="15">
      <c r="H176" s="1" t="s">
        <v>189</v>
      </c>
      <c r="I176" s="1" t="s">
        <v>191</v>
      </c>
      <c r="J176" s="1"/>
      <c r="K176" s="1" t="s">
        <v>157</v>
      </c>
    </row>
    <row r="177" spans="8:11" ht="15">
      <c r="H177" s="1" t="s">
        <v>0</v>
      </c>
      <c r="I177" s="1" t="s">
        <v>0</v>
      </c>
      <c r="J177" s="1"/>
      <c r="K177" s="1" t="s">
        <v>0</v>
      </c>
    </row>
    <row r="178" spans="8:11" ht="15">
      <c r="H178" s="1"/>
      <c r="I178" s="1"/>
      <c r="J178" s="1"/>
      <c r="K178" s="1"/>
    </row>
    <row r="179" spans="4:11" ht="15">
      <c r="D179" t="s">
        <v>192</v>
      </c>
      <c r="H179" s="5">
        <v>5410000</v>
      </c>
      <c r="I179" s="5">
        <f>H179</f>
        <v>5410000</v>
      </c>
      <c r="J179" s="5"/>
      <c r="K179" s="5">
        <f>H179-I179</f>
        <v>0</v>
      </c>
    </row>
    <row r="180" ht="15">
      <c r="D180" t="s">
        <v>193</v>
      </c>
    </row>
    <row r="181" spans="4:11" ht="15">
      <c r="D181" t="s">
        <v>16</v>
      </c>
      <c r="E181" t="s">
        <v>194</v>
      </c>
      <c r="H181" s="5"/>
      <c r="I181" s="5"/>
      <c r="J181" s="5"/>
      <c r="K181" s="5"/>
    </row>
    <row r="182" spans="5:11" ht="15">
      <c r="E182" t="s">
        <v>195</v>
      </c>
      <c r="H182" s="5">
        <v>8000000</v>
      </c>
      <c r="I182" s="5">
        <f>H182</f>
        <v>8000000</v>
      </c>
      <c r="J182" s="5"/>
      <c r="K182" s="5">
        <f>H182-I182</f>
        <v>0</v>
      </c>
    </row>
    <row r="183" spans="4:11" ht="15">
      <c r="D183" t="s">
        <v>18</v>
      </c>
      <c r="E183" t="s">
        <v>196</v>
      </c>
      <c r="H183" s="5"/>
      <c r="I183" s="5"/>
      <c r="J183" s="5"/>
      <c r="K183" s="5"/>
    </row>
    <row r="184" spans="5:11" ht="15">
      <c r="E184" t="s">
        <v>197</v>
      </c>
      <c r="H184" s="5">
        <v>2290000</v>
      </c>
      <c r="I184" s="5">
        <v>720405</v>
      </c>
      <c r="J184" s="5"/>
      <c r="K184" s="5">
        <f>H184-I184</f>
        <v>1569595</v>
      </c>
    </row>
    <row r="185" spans="4:11" ht="15">
      <c r="D185" t="s">
        <v>198</v>
      </c>
      <c r="H185" s="5">
        <v>500000</v>
      </c>
      <c r="I185" s="5">
        <v>500000</v>
      </c>
      <c r="J185" s="80" t="s">
        <v>161</v>
      </c>
      <c r="K185" s="5">
        <f>H185-I185</f>
        <v>0</v>
      </c>
    </row>
    <row r="186" spans="4:11" ht="15">
      <c r="D186" t="s">
        <v>215</v>
      </c>
      <c r="H186" s="69">
        <f>SUM(H179:H185)</f>
        <v>16200000</v>
      </c>
      <c r="I186" s="69">
        <f>SUM(I179:I185)</f>
        <v>14630405</v>
      </c>
      <c r="J186" s="69"/>
      <c r="K186" s="69">
        <f>SUM(K179:K185)</f>
        <v>1569595</v>
      </c>
    </row>
    <row r="187" spans="8:11" ht="15">
      <c r="H187" s="7"/>
      <c r="I187" s="7"/>
      <c r="J187" s="7"/>
      <c r="K187" s="7"/>
    </row>
    <row r="188" spans="8:11" ht="15">
      <c r="H188" s="7"/>
      <c r="I188" s="7"/>
      <c r="J188" s="7"/>
      <c r="K188" s="7"/>
    </row>
    <row r="189" spans="8:11" ht="15">
      <c r="H189" s="7"/>
      <c r="I189" s="7"/>
      <c r="J189" s="7"/>
      <c r="K189" s="7"/>
    </row>
    <row r="190" spans="8:11" ht="15">
      <c r="H190" s="7"/>
      <c r="I190" s="7"/>
      <c r="J190" s="7"/>
      <c r="K190" s="7"/>
    </row>
    <row r="191" spans="8:11" ht="15">
      <c r="H191" s="7"/>
      <c r="I191" s="7"/>
      <c r="J191" s="7"/>
      <c r="K191" s="7"/>
    </row>
    <row r="192" spans="8:11" ht="15">
      <c r="H192" s="7"/>
      <c r="I192" s="7"/>
      <c r="J192" s="7"/>
      <c r="K192" s="7"/>
    </row>
    <row r="193" spans="8:11" ht="15">
      <c r="H193" s="7"/>
      <c r="I193" s="7"/>
      <c r="J193" s="7"/>
      <c r="K193" s="7"/>
    </row>
    <row r="194" spans="8:11" ht="15">
      <c r="H194" s="7"/>
      <c r="I194" s="7"/>
      <c r="J194" s="7"/>
      <c r="K194" s="7"/>
    </row>
    <row r="195" spans="8:11" ht="15">
      <c r="H195" s="7"/>
      <c r="I195" s="7"/>
      <c r="J195" s="7"/>
      <c r="K195" s="7"/>
    </row>
    <row r="196" spans="8:11" ht="15">
      <c r="H196" s="7"/>
      <c r="I196" s="7"/>
      <c r="J196" s="7"/>
      <c r="K196" s="7"/>
    </row>
    <row r="197" spans="8:11" ht="15">
      <c r="H197" s="7"/>
      <c r="I197" s="7"/>
      <c r="J197" s="7"/>
      <c r="K197" s="7"/>
    </row>
    <row r="198" spans="8:11" ht="15">
      <c r="H198" s="7"/>
      <c r="I198" s="7"/>
      <c r="J198" s="7"/>
      <c r="K198" s="7"/>
    </row>
    <row r="199" spans="8:11" ht="15">
      <c r="H199" s="7"/>
      <c r="I199" s="7"/>
      <c r="J199" s="7"/>
      <c r="K199" s="7"/>
    </row>
    <row r="200" spans="8:11" ht="15">
      <c r="H200" s="1" t="s">
        <v>205</v>
      </c>
      <c r="J200" s="7"/>
      <c r="K200" s="1" t="s">
        <v>208</v>
      </c>
    </row>
    <row r="201" spans="8:11" ht="15">
      <c r="H201" s="1" t="s">
        <v>206</v>
      </c>
      <c r="J201" s="7"/>
      <c r="K201" s="1" t="s">
        <v>209</v>
      </c>
    </row>
    <row r="202" spans="8:11" ht="15">
      <c r="H202" s="1" t="s">
        <v>207</v>
      </c>
      <c r="J202" s="7"/>
      <c r="K202" s="1"/>
    </row>
    <row r="203" spans="8:11" ht="15">
      <c r="H203" s="1" t="s">
        <v>0</v>
      </c>
      <c r="J203" s="7"/>
      <c r="K203" s="1" t="s">
        <v>0</v>
      </c>
    </row>
    <row r="204" spans="8:11" ht="15">
      <c r="H204" s="1"/>
      <c r="J204" s="7"/>
      <c r="K204" s="1"/>
    </row>
    <row r="205" spans="4:11" ht="15">
      <c r="D205" t="s">
        <v>192</v>
      </c>
      <c r="H205" s="5">
        <v>5410000</v>
      </c>
      <c r="J205" s="7"/>
      <c r="K205" s="5">
        <f>H205</f>
        <v>5410000</v>
      </c>
    </row>
    <row r="206" spans="4:10" ht="15">
      <c r="D206" t="s">
        <v>210</v>
      </c>
      <c r="J206" s="7"/>
    </row>
    <row r="207" spans="4:11" ht="15">
      <c r="D207" t="s">
        <v>16</v>
      </c>
      <c r="E207" t="s">
        <v>211</v>
      </c>
      <c r="H207" s="5"/>
      <c r="J207" s="7"/>
      <c r="K207" s="5"/>
    </row>
    <row r="208" spans="5:11" ht="15">
      <c r="E208" t="s">
        <v>212</v>
      </c>
      <c r="H208" s="5">
        <v>8000000</v>
      </c>
      <c r="J208" s="7"/>
      <c r="K208" s="5">
        <f>H208</f>
        <v>8000000</v>
      </c>
    </row>
    <row r="209" spans="4:11" ht="15">
      <c r="D209" t="s">
        <v>18</v>
      </c>
      <c r="E209" t="s">
        <v>213</v>
      </c>
      <c r="H209" s="5"/>
      <c r="K209" s="5"/>
    </row>
    <row r="210" spans="5:11" ht="15">
      <c r="E210" t="s">
        <v>197</v>
      </c>
      <c r="H210" s="5">
        <v>2290000</v>
      </c>
      <c r="K210" s="5">
        <v>1290000</v>
      </c>
    </row>
    <row r="211" spans="4:11" ht="15">
      <c r="D211" t="s">
        <v>20</v>
      </c>
      <c r="E211" t="s">
        <v>216</v>
      </c>
      <c r="H211" s="5"/>
      <c r="K211" s="5"/>
    </row>
    <row r="212" spans="5:11" ht="15">
      <c r="E212" t="s">
        <v>214</v>
      </c>
      <c r="H212" s="5">
        <v>0</v>
      </c>
      <c r="K212" s="5">
        <v>1000000</v>
      </c>
    </row>
    <row r="213" spans="4:12" ht="15">
      <c r="D213" t="s">
        <v>198</v>
      </c>
      <c r="H213" s="5">
        <v>500000</v>
      </c>
      <c r="K213" s="5">
        <v>500000</v>
      </c>
      <c r="L213" s="23" t="s">
        <v>161</v>
      </c>
    </row>
    <row r="214" spans="4:11" ht="15">
      <c r="D214" t="s">
        <v>215</v>
      </c>
      <c r="H214" s="69">
        <f>SUM(H205:H213)</f>
        <v>16200000</v>
      </c>
      <c r="K214" s="69">
        <f>SUM(K205:K213)</f>
        <v>16200000</v>
      </c>
    </row>
    <row r="218" ht="15">
      <c r="B218" t="s">
        <v>145</v>
      </c>
    </row>
    <row r="219" ht="15">
      <c r="B219" t="s">
        <v>4</v>
      </c>
    </row>
    <row r="224" ht="15">
      <c r="B224" t="s">
        <v>146</v>
      </c>
    </row>
    <row r="225" ht="15">
      <c r="B225" t="s">
        <v>147</v>
      </c>
    </row>
    <row r="227" ht="15">
      <c r="B227" s="24" t="s">
        <v>184</v>
      </c>
    </row>
  </sheetData>
  <mergeCells count="20">
    <mergeCell ref="C10:L10"/>
    <mergeCell ref="C23:L23"/>
    <mergeCell ref="C33:L33"/>
    <mergeCell ref="C151:L151"/>
    <mergeCell ref="C114:L114"/>
    <mergeCell ref="C59:L59"/>
    <mergeCell ref="C37:L37"/>
    <mergeCell ref="C74:L74"/>
    <mergeCell ref="C27:L27"/>
    <mergeCell ref="C60:L60"/>
    <mergeCell ref="C163:L163"/>
    <mergeCell ref="C167:L167"/>
    <mergeCell ref="C119:L119"/>
    <mergeCell ref="C147:L147"/>
    <mergeCell ref="C159:L159"/>
    <mergeCell ref="C146:L146"/>
    <mergeCell ref="C65:L65"/>
    <mergeCell ref="C70:L70"/>
    <mergeCell ref="C111:L111"/>
    <mergeCell ref="C158:L158"/>
  </mergeCells>
  <printOptions/>
  <pageMargins left="0.75" right="0.75" top="0.84" bottom="0.6" header="0.5" footer="0.5"/>
  <pageSetup horizontalDpi="300" verticalDpi="300" orientation="portrait" paperSize="9" scale="70" r:id="rId2"/>
  <colBreaks count="1" manualBreakCount="1">
    <brk id="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Industronics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Industronics Berhad</dc:title>
  <dc:subject/>
  <dc:creator>Chong Leong Yew</dc:creator>
  <cp:keywords/>
  <dc:description/>
  <cp:lastModifiedBy>INDUSTRONIC BERHAD</cp:lastModifiedBy>
  <cp:lastPrinted>2000-11-16T10:05:34Z</cp:lastPrinted>
  <dcterms:created xsi:type="dcterms:W3CDTF">2000-02-23T07:44:06Z</dcterms:created>
  <dcterms:modified xsi:type="dcterms:W3CDTF">2000-11-16T09:59:49Z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