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435" windowHeight="5475" tabRatio="936" activeTab="1"/>
  </bookViews>
  <sheets>
    <sheet name="QPL" sheetId="1" r:id="rId1"/>
    <sheet name="QBS" sheetId="2" r:id="rId2"/>
    <sheet name="NOTES" sheetId="3" r:id="rId3"/>
  </sheets>
  <definedNames>
    <definedName name="_xlnm.Print_Area" localSheetId="2">'NOTES'!$A$3:$L$172</definedName>
    <definedName name="_xlnm.Print_Area" localSheetId="1">'QBS'!$B$3:$M$65</definedName>
    <definedName name="_xlnm.Print_Area" localSheetId="0">'QPL'!$A$2:$S$79</definedName>
  </definedNames>
  <calcPr fullCalcOnLoad="1"/>
</workbook>
</file>

<file path=xl/sharedStrings.xml><?xml version="1.0" encoding="utf-8"?>
<sst xmlns="http://schemas.openxmlformats.org/spreadsheetml/2006/main" count="300" uniqueCount="209">
  <si>
    <t>RM</t>
  </si>
  <si>
    <t>Share Capital</t>
  </si>
  <si>
    <t>Retained Profits</t>
  </si>
  <si>
    <t>Taxation</t>
  </si>
  <si>
    <t>INDUSTRONICS BERHAD</t>
  </si>
  <si>
    <t>(Incorporated in Malaysia)</t>
  </si>
  <si>
    <t>Short term borrowings</t>
  </si>
  <si>
    <t>Dividend</t>
  </si>
  <si>
    <t>INDUSTRONICS BERHAD (23699-X)</t>
  </si>
  <si>
    <t>QUARTERLY REPORT</t>
  </si>
  <si>
    <t>CONSOLIDATED INCOME STATEMENT</t>
  </si>
  <si>
    <t>INDIVIDUAL QUARTER</t>
  </si>
  <si>
    <t>CUMULATIVE QUARTER</t>
  </si>
  <si>
    <t>CURRENT</t>
  </si>
  <si>
    <t>YEAR</t>
  </si>
  <si>
    <t>QUARTER</t>
  </si>
  <si>
    <t>(a)</t>
  </si>
  <si>
    <t>Turnover</t>
  </si>
  <si>
    <t>(b)</t>
  </si>
  <si>
    <t>Investment income</t>
  </si>
  <si>
    <t>(c)</t>
  </si>
  <si>
    <t>Other income including interest income</t>
  </si>
  <si>
    <t>Operating profit/(loss) before</t>
  </si>
  <si>
    <t>interest on borrowings, depreciation and</t>
  </si>
  <si>
    <t>amortisation, exceptional items, income tax,</t>
  </si>
  <si>
    <t>minority interests and extraordinary items</t>
  </si>
  <si>
    <t>Interest on borrowings</t>
  </si>
  <si>
    <t>Depreciation and amortisation</t>
  </si>
  <si>
    <t>(d)</t>
  </si>
  <si>
    <t>Exceptional items</t>
  </si>
  <si>
    <t>(e)</t>
  </si>
  <si>
    <t>Operating profit/(loss) after</t>
  </si>
  <si>
    <t>amortisation and exceptional item but</t>
  </si>
  <si>
    <t>before income tax, minority interests and</t>
  </si>
  <si>
    <t>extraordinary items</t>
  </si>
  <si>
    <t>(f)</t>
  </si>
  <si>
    <t>Share in the results of associated</t>
  </si>
  <si>
    <t>companies</t>
  </si>
  <si>
    <t>(g)</t>
  </si>
  <si>
    <t>Profit/(loss) before taxation, minority</t>
  </si>
  <si>
    <t>interests and extraordinary items</t>
  </si>
  <si>
    <t>(h)</t>
  </si>
  <si>
    <t>(i)</t>
  </si>
  <si>
    <t>Profit/(loss) after taxation</t>
  </si>
  <si>
    <t>before deducting minority interests</t>
  </si>
  <si>
    <t>(ii)</t>
  </si>
  <si>
    <t>Less minority interests</t>
  </si>
  <si>
    <t>(j)</t>
  </si>
  <si>
    <t>attributable to members of the company</t>
  </si>
  <si>
    <t>(k)</t>
  </si>
  <si>
    <t>Extraordinary items</t>
  </si>
  <si>
    <t>(iii)</t>
  </si>
  <si>
    <t>Extraordinary items attributable to</t>
  </si>
  <si>
    <t>members of the company</t>
  </si>
  <si>
    <t>(l)</t>
  </si>
  <si>
    <t>Profit/(loss) after taxation and extraordinary</t>
  </si>
  <si>
    <t>items attributable to members of the</t>
  </si>
  <si>
    <t>company</t>
  </si>
  <si>
    <t>Earnings per share based on 2(j) above after</t>
  </si>
  <si>
    <t>deducting any provision for preference</t>
  </si>
  <si>
    <t>dividends, if any:-</t>
  </si>
  <si>
    <t>Fully diluted (sen)</t>
  </si>
  <si>
    <t>CONSOLIDATED BALANCE SHEET</t>
  </si>
  <si>
    <t>AS AT</t>
  </si>
  <si>
    <t>PRECEDING</t>
  </si>
  <si>
    <t>FINANCIAL</t>
  </si>
  <si>
    <t>Fixed Assets</t>
  </si>
  <si>
    <t>Investment in Associated Companies</t>
  </si>
  <si>
    <t>Long Term Investments</t>
  </si>
  <si>
    <t>Intangible Assets</t>
  </si>
  <si>
    <t>Current Assets</t>
  </si>
  <si>
    <t>Trade Debtors</t>
  </si>
  <si>
    <t>Other Debtors, Deposits &amp; Prepayments</t>
  </si>
  <si>
    <t>Amount Owing by Associated Companies</t>
  </si>
  <si>
    <t>Short Term Deposits</t>
  </si>
  <si>
    <t>Cash and Bank Balances</t>
  </si>
  <si>
    <t>Current Liabilities</t>
  </si>
  <si>
    <t>Short Term Borrowings</t>
  </si>
  <si>
    <t>Trade Creditors</t>
  </si>
  <si>
    <t>Other Creditors and Accruals</t>
  </si>
  <si>
    <t>Hire Purchase Creditors</t>
  </si>
  <si>
    <t>Provision for Taxation</t>
  </si>
  <si>
    <t>Others -</t>
  </si>
  <si>
    <t>Amounts Due to Customers</t>
  </si>
  <si>
    <t xml:space="preserve">            -</t>
  </si>
  <si>
    <t>Net Current Assets</t>
  </si>
  <si>
    <t>Reserves</t>
  </si>
  <si>
    <t>Capital Reserve</t>
  </si>
  <si>
    <t>Exchange Fluctuation Reserve</t>
  </si>
  <si>
    <t>Shareholders' Funds</t>
  </si>
  <si>
    <t>Minority Interests</t>
  </si>
  <si>
    <t>Long Term Borrowings</t>
  </si>
  <si>
    <t>Deferred Taxation</t>
  </si>
  <si>
    <t>Net tangible assets per share (sen)</t>
  </si>
  <si>
    <t>NOTES</t>
  </si>
  <si>
    <t>1.</t>
  </si>
  <si>
    <t>Accounting Policies</t>
  </si>
  <si>
    <t>2.</t>
  </si>
  <si>
    <t>Exceptional Items</t>
  </si>
  <si>
    <t>Individual Current</t>
  </si>
  <si>
    <t>Cumulative Quarter</t>
  </si>
  <si>
    <t>Quarter</t>
  </si>
  <si>
    <t>Current</t>
  </si>
  <si>
    <t>Gain on disposal of quoted investments</t>
  </si>
  <si>
    <t>3.</t>
  </si>
  <si>
    <t>Extraordinary Items</t>
  </si>
  <si>
    <t>4.</t>
  </si>
  <si>
    <t>5.</t>
  </si>
  <si>
    <t>Pre-Acquisition Profits/(Losses)</t>
  </si>
  <si>
    <t>6.</t>
  </si>
  <si>
    <t>Profit on Sale of Investments and/or Properties</t>
  </si>
  <si>
    <t>7.</t>
  </si>
  <si>
    <t>Purchase/Disposal of Quoted Investments</t>
  </si>
  <si>
    <t>Total Cost of Purchases</t>
  </si>
  <si>
    <t>Total Cost of Disposals</t>
  </si>
  <si>
    <t>Total Gain on Disposals</t>
  </si>
  <si>
    <t>At cost</t>
  </si>
  <si>
    <t>At carrying value/book value</t>
  </si>
  <si>
    <t>At market value</t>
  </si>
  <si>
    <t>8.</t>
  </si>
  <si>
    <t>Effect of Changes in the Composition of the Group</t>
  </si>
  <si>
    <t>9.</t>
  </si>
  <si>
    <t>a)</t>
  </si>
  <si>
    <t>b)</t>
  </si>
  <si>
    <t>10.</t>
  </si>
  <si>
    <t>Seasonal or Cyclical Factors</t>
  </si>
  <si>
    <t>The business operations of the Group is generally non-cyclical nor seasonal.</t>
  </si>
  <si>
    <t>11.</t>
  </si>
  <si>
    <t>Issuance and Repayment of Debt and Equity Securities</t>
  </si>
  <si>
    <t>12.</t>
  </si>
  <si>
    <t>Group Borrowings and Debt Securities</t>
  </si>
  <si>
    <t>Secured</t>
  </si>
  <si>
    <t>Long term loans</t>
  </si>
  <si>
    <t>Portion of long term loans</t>
  </si>
  <si>
    <t>payable within next 12 months</t>
  </si>
  <si>
    <t>Unsecured</t>
  </si>
  <si>
    <t>Long term loan</t>
  </si>
  <si>
    <t>Portion of long term loan</t>
  </si>
  <si>
    <t>13.</t>
  </si>
  <si>
    <t>Contingent Liabilities</t>
  </si>
  <si>
    <t>14.</t>
  </si>
  <si>
    <t>Off Balance Sheet Financial Instruments</t>
  </si>
  <si>
    <t>15.</t>
  </si>
  <si>
    <t>Material Litigation</t>
  </si>
  <si>
    <t>16.</t>
  </si>
  <si>
    <t>Segmental Reporting</t>
  </si>
  <si>
    <t>Profit before taxation</t>
  </si>
  <si>
    <t>Total assets employed</t>
  </si>
  <si>
    <t>Security, fire alarm</t>
  </si>
  <si>
    <t>systems and M&amp;E</t>
  </si>
  <si>
    <t>Telecommunication</t>
  </si>
  <si>
    <t>and AV/Multimedia</t>
  </si>
  <si>
    <t>Electronic products</t>
  </si>
  <si>
    <t>and microprocessor</t>
  </si>
  <si>
    <t>systems</t>
  </si>
  <si>
    <t>Advertising</t>
  </si>
  <si>
    <t>Fabrication</t>
  </si>
  <si>
    <t>Medical equipment</t>
  </si>
  <si>
    <t>Power electronics and</t>
  </si>
  <si>
    <t>automation system</t>
  </si>
  <si>
    <t>Manufacturing</t>
  </si>
  <si>
    <t>Associated companies</t>
  </si>
  <si>
    <t>17.</t>
  </si>
  <si>
    <t>Material Changes in the Quarterly Results compared to the Results of the</t>
  </si>
  <si>
    <t>Preceding Quarter</t>
  </si>
  <si>
    <t>18.</t>
  </si>
  <si>
    <t>Review of Performance</t>
  </si>
  <si>
    <t>19.</t>
  </si>
  <si>
    <t>Current Year Prospects</t>
  </si>
  <si>
    <t>20.</t>
  </si>
  <si>
    <t>Profit Forecast</t>
  </si>
  <si>
    <t>The company did not issue any profit forecast during the period.</t>
  </si>
  <si>
    <t>21.</t>
  </si>
  <si>
    <t>BY ORDER OF THE BOARD</t>
  </si>
  <si>
    <t>Dr. Lim Jit Chow</t>
  </si>
  <si>
    <t>Managing Director</t>
  </si>
  <si>
    <t>Basic (based on 18,000,000 ordinary shares) (sen)</t>
  </si>
  <si>
    <t>31/12/1999</t>
  </si>
  <si>
    <t>N/R</t>
  </si>
  <si>
    <t>Status of Corporate Proposals</t>
  </si>
  <si>
    <t>YEAR END</t>
  </si>
  <si>
    <t>AS AT END OF</t>
  </si>
  <si>
    <t>Note:   N/R - Not Required</t>
  </si>
  <si>
    <t>The figures have not been audited.</t>
  </si>
  <si>
    <t>Other Long Term Borrowings</t>
  </si>
  <si>
    <t>Quarterly report on consolidated results for the financial quarter ended 31 March 2000.</t>
  </si>
  <si>
    <t>31/03/2000</t>
  </si>
  <si>
    <t>31/03/1999</t>
  </si>
  <si>
    <t>Purchases and disposals of quoted securities for the financial period to date:-</t>
  </si>
  <si>
    <t>Total Group Borrowings as at 31 March 2000:-</t>
  </si>
  <si>
    <t>Investment in quoted securities as at 31 March 2000:-</t>
  </si>
  <si>
    <t>The accounts of the Group are prepared using the same accounting policies, method of computation and basis of consolidation as those used in the preparation of the most recent annual financial statements.</t>
  </si>
  <si>
    <t>No comparison was made on the change in the profit before taxation as the results of the preceding corresponding quarter were not required to be compiled for reporting.</t>
  </si>
  <si>
    <t>Barring any unforeseen circumstances, the Board expects the Group to perform satisfactorily in the current financial year.</t>
  </si>
  <si>
    <t>There were no pre-acquisition profits or losses for the current financial period to date.</t>
  </si>
  <si>
    <t>There were no extraordinary items for the current financial period to date.</t>
  </si>
  <si>
    <t>There were no issuance and repayment of debt and equity securities, share buy-backs, share cancellation, shares held as treasury shares and resale of treasury shares for the current financial period to date.</t>
  </si>
  <si>
    <t>The Board of Directors does not recommended any dividend for the quarter under review.</t>
  </si>
  <si>
    <t xml:space="preserve">The Proposed Bonus Issue, Rights Issue and Employee Share Option Scheme which were announced on 9 April 1999 have been approved by the Company's shareholders at an Extraordinary General Meeting held on 30 March 2000 respectively. The ex-all rights date and Books Closure date for the Bonus and Rights Issues were on 28 April 2000 and 5 May 2000 respectively. The Abridged Prospectus and Provisional Allotment letters for the rights issue were despatched to the shareholders on 12 May 2000. </t>
  </si>
  <si>
    <t>Stocks &amp; Work-In-Progress</t>
  </si>
  <si>
    <t>Amounts Due from Customers</t>
  </si>
  <si>
    <t>The Group does not have any financial instruments with off balance sheet risk as at 23 May 2000, the latest practicable date which shall not be earlier than 7 days from the date of issue of the quarterly report.</t>
  </si>
  <si>
    <t>There are no pending material litigations taken against or by the Group as at 23 May 2000 which is not earlier than 7 days from the date of issue of this quarterly report.</t>
  </si>
  <si>
    <t>There were no sales of investment and/or properties for the current financial period to date except as mentioned in note 2 and 7.</t>
  </si>
  <si>
    <t>The tax figures for the period ended 31 March 2000 do not include any deferred tax and/or any adjustments in respect of prior years. The higher tax charge for the group is principally due to the absence of group relief for losses suffered by certain subsidiary companies in the group.</t>
  </si>
  <si>
    <t>The Company has issued corporate guarantee to financial institutions for banking facilities granted to certain subsidiary companies and associate companies amounting to RM 24,529,000 of which RM 5,888,410 has been utilised as at 23 May 2000, the latest practicable date which shall not be earlier than 7 days from the date of issue of the quarterly report.</t>
  </si>
  <si>
    <t>There were no changes in the composition of the Group during the current financial period to date including business combination, acquisition of subsidiaries and long term investment, restructuring and discontinuing operations.</t>
  </si>
  <si>
    <t>29 May 2000</t>
  </si>
  <si>
    <t>The first quarter billing for the Group is normally below the average for the year. The low profit for the quarter is also due to losses incurred by certain subsidiaries and associated company.</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</si>
</sst>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quot;#,##0_);\(&quot;Q&quot;#,##0\)"/>
    <numFmt numFmtId="173" formatCode="&quot;Q&quot;#,##0_);[Red]\(&quot;Q&quot;#,##0\)"/>
    <numFmt numFmtId="174" formatCode="&quot;Q&quot;#,##0.00_);\(&quot;Q&quot;#,##0.00\)"/>
    <numFmt numFmtId="175" formatCode="&quot;Q&quot;#,##0.00_);[Red]\(&quot;Q&quot;#,##0.00\)"/>
    <numFmt numFmtId="176" formatCode="_(&quot;Q&quot;* #,##0_);_(&quot;Q&quot;* \(#,##0\);_(&quot;Q&quot;* &quot;-&quot;_);_(@_)"/>
    <numFmt numFmtId="177" formatCode="_(&quot;Q&quot;* #,##0.00_);_(&quot;Q&quot;* \(#,##0.00\);_(&quot;Q&quot;* &quot;-&quot;??_);_(@_)"/>
    <numFmt numFmtId="178" formatCode="#,##0.000"/>
    <numFmt numFmtId="179" formatCode="#,##0.0000"/>
    <numFmt numFmtId="180" formatCode="0.0%"/>
    <numFmt numFmtId="181" formatCode="0.00000000"/>
    <numFmt numFmtId="182" formatCode="0.0000000"/>
    <numFmt numFmtId="183" formatCode="0.000000"/>
    <numFmt numFmtId="184" formatCode="0.00000"/>
    <numFmt numFmtId="185" formatCode="0.0000"/>
    <numFmt numFmtId="186" formatCode="0.000"/>
    <numFmt numFmtId="187" formatCode="0.0"/>
    <numFmt numFmtId="188" formatCode="_(* #,##0.0_);_(* \(#,##0.0\);_(* &quot;-&quot;_);_(@_)"/>
    <numFmt numFmtId="189" formatCode="_(* #,##0.00_);_(* \(#,##0.00\);_(* &quot;-&quot;_);_(@_)"/>
    <numFmt numFmtId="190" formatCode="#,##0.0"/>
    <numFmt numFmtId="191" formatCode="#,##0.0_);\(#,##0.0\)"/>
    <numFmt numFmtId="192" formatCode="0.00_);\(0.00\)"/>
    <numFmt numFmtId="193" formatCode="_(* #,##0.0_);_(* \(#,##0.0\);_(* &quot;-&quot;??_);_(@_)"/>
    <numFmt numFmtId="194" formatCode="_(* #,##0_);_(* \(#,##0\);_(* &quot;-&quot;??_);_(@_)"/>
    <numFmt numFmtId="195" formatCode="_(* #,##0.000_);_(* \(#,##0.000\);_(* &quot;-&quot;_);_(@_)"/>
    <numFmt numFmtId="196" formatCode="_(* #,##0.0000_);_(* \(#,##0.0000\);_(* &quot;-&quot;_);_(@_)"/>
  </numFmts>
  <fonts count="6">
    <font>
      <sz val="12"/>
      <name val="Arial"/>
      <family val="0"/>
    </font>
    <font>
      <b/>
      <sz val="12"/>
      <color indexed="8"/>
      <name val="Arial"/>
      <family val="0"/>
    </font>
    <font>
      <i/>
      <sz val="10"/>
      <name val="Arial"/>
      <family val="0"/>
    </font>
    <font>
      <b/>
      <i/>
      <sz val="10"/>
      <name val="Arial"/>
      <family val="0"/>
    </font>
    <font>
      <b/>
      <sz val="12"/>
      <name val="Arial"/>
      <family val="0"/>
    </font>
    <font>
      <b/>
      <sz val="10"/>
      <name val="Arial"/>
      <family val="0"/>
    </font>
  </fonts>
  <fills count="3">
    <fill>
      <patternFill/>
    </fill>
    <fill>
      <patternFill patternType="gray125"/>
    </fill>
    <fill>
      <patternFill patternType="solid">
        <fgColor indexed="9"/>
        <bgColor indexed="64"/>
      </patternFill>
    </fill>
  </fills>
  <borders count="22">
    <border>
      <left/>
      <right/>
      <top/>
      <bottom/>
      <diagonal/>
    </border>
    <border>
      <left>
        <color indexed="63"/>
      </left>
      <right>
        <color indexed="63"/>
      </right>
      <top>
        <color indexed="63"/>
      </top>
      <bottom style="double"/>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double"/>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s>
  <cellStyleXfs count="15">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72">
    <xf numFmtId="0" fontId="0" fillId="2" borderId="0" xfId="0" applyNumberFormat="1" applyAlignment="1">
      <alignment/>
    </xf>
    <xf numFmtId="0" fontId="0" fillId="2" borderId="0" xfId="0" applyNumberFormat="1" applyAlignment="1">
      <alignment horizontal="center"/>
    </xf>
    <xf numFmtId="0" fontId="4" fillId="2" borderId="0" xfId="0" applyNumberFormat="1" applyFont="1" applyAlignment="1">
      <alignment/>
    </xf>
    <xf numFmtId="0" fontId="0" fillId="2" borderId="0" xfId="0" applyNumberFormat="1" applyBorder="1" applyAlignment="1">
      <alignment/>
    </xf>
    <xf numFmtId="41" fontId="0" fillId="2" borderId="1" xfId="0" applyNumberFormat="1" applyBorder="1" applyAlignment="1">
      <alignment/>
    </xf>
    <xf numFmtId="41" fontId="0" fillId="2" borderId="0" xfId="0" applyNumberFormat="1" applyAlignment="1">
      <alignment/>
    </xf>
    <xf numFmtId="41" fontId="0" fillId="2" borderId="2" xfId="0" applyNumberFormat="1" applyBorder="1" applyAlignment="1">
      <alignment/>
    </xf>
    <xf numFmtId="41" fontId="0" fillId="2" borderId="0" xfId="0" applyNumberFormat="1" applyBorder="1" applyAlignment="1">
      <alignment/>
    </xf>
    <xf numFmtId="0" fontId="0" fillId="2" borderId="2" xfId="0" applyNumberFormat="1" applyBorder="1" applyAlignment="1">
      <alignment/>
    </xf>
    <xf numFmtId="0" fontId="0" fillId="2" borderId="0" xfId="0" applyNumberFormat="1" applyAlignment="1" quotePrefix="1">
      <alignment horizontal="center"/>
    </xf>
    <xf numFmtId="0" fontId="0" fillId="2" borderId="0" xfId="0" applyNumberFormat="1" applyFont="1" applyAlignment="1">
      <alignment/>
    </xf>
    <xf numFmtId="3" fontId="0" fillId="2" borderId="0" xfId="0" applyNumberFormat="1" applyAlignment="1">
      <alignment/>
    </xf>
    <xf numFmtId="3" fontId="0" fillId="2" borderId="0" xfId="0" applyNumberFormat="1" applyAlignment="1">
      <alignment/>
    </xf>
    <xf numFmtId="3" fontId="0" fillId="2" borderId="0" xfId="0" applyNumberFormat="1" applyBorder="1" applyAlignment="1">
      <alignment/>
    </xf>
    <xf numFmtId="0" fontId="0" fillId="2" borderId="0" xfId="0" applyAlignment="1">
      <alignment/>
    </xf>
    <xf numFmtId="3" fontId="0" fillId="2" borderId="3" xfId="0" applyNumberFormat="1" applyBorder="1" applyAlignment="1">
      <alignment/>
    </xf>
    <xf numFmtId="3" fontId="0" fillId="2" borderId="4" xfId="0" applyNumberFormat="1" applyBorder="1" applyAlignment="1">
      <alignment/>
    </xf>
    <xf numFmtId="3" fontId="0" fillId="2" borderId="5" xfId="0" applyNumberFormat="1" applyBorder="1" applyAlignment="1">
      <alignment/>
    </xf>
    <xf numFmtId="3" fontId="0" fillId="2" borderId="6" xfId="0" applyNumberFormat="1" applyBorder="1" applyAlignment="1">
      <alignment/>
    </xf>
    <xf numFmtId="3" fontId="0" fillId="2" borderId="2" xfId="0" applyNumberFormat="1" applyBorder="1" applyAlignment="1">
      <alignment/>
    </xf>
    <xf numFmtId="0" fontId="0" fillId="2" borderId="0" xfId="0" applyNumberFormat="1" applyAlignment="1" quotePrefix="1">
      <alignment/>
    </xf>
    <xf numFmtId="15" fontId="0" fillId="2" borderId="0" xfId="0" applyNumberFormat="1" applyAlignment="1" quotePrefix="1">
      <alignment/>
    </xf>
    <xf numFmtId="41" fontId="0" fillId="2" borderId="6" xfId="0" applyNumberFormat="1" applyBorder="1" applyAlignment="1">
      <alignment/>
    </xf>
    <xf numFmtId="0" fontId="0" fillId="2" borderId="0" xfId="0" applyBorder="1" applyAlignment="1">
      <alignment/>
    </xf>
    <xf numFmtId="0" fontId="0" fillId="2" borderId="0" xfId="0" applyBorder="1" applyAlignment="1">
      <alignment horizontal="center"/>
    </xf>
    <xf numFmtId="0" fontId="0" fillId="2" borderId="0" xfId="0" applyBorder="1" applyAlignment="1" quotePrefix="1">
      <alignment horizontal="center"/>
    </xf>
    <xf numFmtId="0" fontId="0" fillId="2" borderId="0" xfId="0" applyBorder="1" applyAlignment="1" quotePrefix="1">
      <alignment/>
    </xf>
    <xf numFmtId="0" fontId="0" fillId="2" borderId="7" xfId="0" applyNumberFormat="1" applyBorder="1" applyAlignment="1">
      <alignment/>
    </xf>
    <xf numFmtId="3" fontId="0" fillId="2" borderId="4" xfId="0" applyNumberFormat="1" applyBorder="1" applyAlignment="1">
      <alignment/>
    </xf>
    <xf numFmtId="3" fontId="0" fillId="2" borderId="3" xfId="0" applyNumberFormat="1" applyBorder="1" applyAlignment="1">
      <alignment/>
    </xf>
    <xf numFmtId="4" fontId="0" fillId="2" borderId="0" xfId="0" applyNumberFormat="1" applyAlignment="1">
      <alignment/>
    </xf>
    <xf numFmtId="41" fontId="0" fillId="2" borderId="8" xfId="0" applyNumberFormat="1" applyBorder="1" applyAlignment="1">
      <alignment/>
    </xf>
    <xf numFmtId="41" fontId="0" fillId="2" borderId="7" xfId="0" applyNumberFormat="1" applyBorder="1" applyAlignment="1">
      <alignment/>
    </xf>
    <xf numFmtId="189" fontId="0" fillId="2" borderId="0" xfId="0" applyNumberFormat="1" applyBorder="1" applyAlignment="1">
      <alignment/>
    </xf>
    <xf numFmtId="41" fontId="0" fillId="2" borderId="9" xfId="0" applyNumberFormat="1" applyBorder="1" applyAlignment="1">
      <alignment/>
    </xf>
    <xf numFmtId="0" fontId="0" fillId="2" borderId="10" xfId="0" applyNumberFormat="1" applyBorder="1" applyAlignment="1">
      <alignment/>
    </xf>
    <xf numFmtId="0" fontId="0" fillId="2" borderId="7" xfId="0" applyNumberFormat="1" applyBorder="1" applyAlignment="1">
      <alignment horizontal="center"/>
    </xf>
    <xf numFmtId="0" fontId="0" fillId="2" borderId="7" xfId="0" applyNumberFormat="1" applyBorder="1" applyAlignment="1" quotePrefix="1">
      <alignment horizontal="center"/>
    </xf>
    <xf numFmtId="0" fontId="0" fillId="2" borderId="0" xfId="0" applyBorder="1" applyAlignment="1">
      <alignment/>
    </xf>
    <xf numFmtId="41" fontId="0" fillId="2" borderId="11" xfId="0" applyNumberFormat="1" applyBorder="1" applyAlignment="1">
      <alignment/>
    </xf>
    <xf numFmtId="41" fontId="0" fillId="2" borderId="12" xfId="0" applyNumberFormat="1" applyBorder="1" applyAlignment="1">
      <alignment/>
    </xf>
    <xf numFmtId="41" fontId="0" fillId="2" borderId="10" xfId="0" applyNumberFormat="1" applyBorder="1" applyAlignment="1">
      <alignment/>
    </xf>
    <xf numFmtId="0" fontId="0" fillId="2" borderId="13" xfId="0" applyNumberFormat="1" applyBorder="1" applyAlignment="1">
      <alignment/>
    </xf>
    <xf numFmtId="0" fontId="0" fillId="2" borderId="14" xfId="0" applyNumberFormat="1" applyBorder="1" applyAlignment="1">
      <alignment/>
    </xf>
    <xf numFmtId="0" fontId="0" fillId="2" borderId="15" xfId="0" applyNumberFormat="1" applyBorder="1" applyAlignment="1">
      <alignment/>
    </xf>
    <xf numFmtId="0" fontId="0" fillId="2" borderId="16" xfId="0" applyNumberFormat="1" applyBorder="1" applyAlignment="1">
      <alignment/>
    </xf>
    <xf numFmtId="0" fontId="4" fillId="2" borderId="0" xfId="0" applyNumberFormat="1" applyFont="1" applyBorder="1" applyAlignment="1">
      <alignment/>
    </xf>
    <xf numFmtId="0" fontId="0" fillId="2" borderId="17" xfId="0" applyNumberFormat="1" applyBorder="1" applyAlignment="1">
      <alignment/>
    </xf>
    <xf numFmtId="0" fontId="0" fillId="2" borderId="0" xfId="0" applyNumberFormat="1" applyFont="1" applyBorder="1" applyAlignment="1">
      <alignment/>
    </xf>
    <xf numFmtId="0" fontId="5" fillId="2" borderId="0" xfId="0" applyFont="1" applyBorder="1" applyAlignment="1">
      <alignment/>
    </xf>
    <xf numFmtId="0" fontId="0" fillId="2" borderId="17" xfId="0" applyBorder="1" applyAlignment="1">
      <alignment/>
    </xf>
    <xf numFmtId="0" fontId="0" fillId="2" borderId="17" xfId="0" applyBorder="1" applyAlignment="1">
      <alignment/>
    </xf>
    <xf numFmtId="41" fontId="0" fillId="2" borderId="17" xfId="0" applyNumberFormat="1" applyBorder="1" applyAlignment="1">
      <alignment/>
    </xf>
    <xf numFmtId="0" fontId="0" fillId="2" borderId="18" xfId="0" applyNumberFormat="1" applyBorder="1" applyAlignment="1">
      <alignment/>
    </xf>
    <xf numFmtId="0" fontId="0" fillId="2" borderId="19" xfId="0" applyNumberFormat="1" applyBorder="1" applyAlignment="1">
      <alignment/>
    </xf>
    <xf numFmtId="0" fontId="0" fillId="2" borderId="19" xfId="0" applyBorder="1" applyAlignment="1">
      <alignment/>
    </xf>
    <xf numFmtId="41" fontId="0" fillId="2" borderId="19" xfId="0" applyNumberFormat="1" applyBorder="1" applyAlignment="1">
      <alignment/>
    </xf>
    <xf numFmtId="41" fontId="0" fillId="2" borderId="20" xfId="0" applyNumberFormat="1" applyBorder="1" applyAlignment="1">
      <alignment/>
    </xf>
    <xf numFmtId="41" fontId="0" fillId="2" borderId="0" xfId="0" applyNumberFormat="1" applyBorder="1" applyAlignment="1" quotePrefix="1">
      <alignment horizontal="center"/>
    </xf>
    <xf numFmtId="41" fontId="0" fillId="2" borderId="1" xfId="0" applyNumberFormat="1" applyBorder="1" applyAlignment="1" quotePrefix="1">
      <alignment horizontal="center"/>
    </xf>
    <xf numFmtId="41" fontId="0" fillId="2" borderId="21" xfId="0" applyNumberFormat="1" applyBorder="1" applyAlignment="1" quotePrefix="1">
      <alignment horizontal="center"/>
    </xf>
    <xf numFmtId="41" fontId="0" fillId="2" borderId="8" xfId="0" applyNumberFormat="1" applyBorder="1" applyAlignment="1" quotePrefix="1">
      <alignment horizontal="center"/>
    </xf>
    <xf numFmtId="0" fontId="4" fillId="2" borderId="0" xfId="0" applyFont="1" applyBorder="1" applyAlignment="1">
      <alignment/>
    </xf>
    <xf numFmtId="0" fontId="4" fillId="2" borderId="0" xfId="0" applyNumberFormat="1" applyFont="1" applyAlignment="1">
      <alignment/>
    </xf>
    <xf numFmtId="0" fontId="0" fillId="2" borderId="0" xfId="0" applyNumberFormat="1" applyAlignment="1">
      <alignment vertical="top" wrapText="1"/>
    </xf>
    <xf numFmtId="0" fontId="0" fillId="2" borderId="0" xfId="0" applyNumberFormat="1" applyFont="1" applyAlignment="1">
      <alignment vertical="top"/>
    </xf>
    <xf numFmtId="0" fontId="0" fillId="2" borderId="0" xfId="0" applyNumberFormat="1" applyAlignment="1">
      <alignment vertical="top"/>
    </xf>
    <xf numFmtId="0" fontId="0" fillId="2" borderId="0" xfId="0" applyNumberFormat="1" applyFont="1" applyAlignment="1">
      <alignment horizontal="left" vertical="top" wrapText="1"/>
    </xf>
    <xf numFmtId="0" fontId="0" fillId="2" borderId="0" xfId="0" applyNumberFormat="1" applyFont="1" applyAlignment="1">
      <alignment horizontal="left" vertical="top" wrapText="1"/>
    </xf>
    <xf numFmtId="0" fontId="0" fillId="2" borderId="0" xfId="0" applyNumberFormat="1" applyAlignment="1">
      <alignment horizontal="left" vertical="top" wrapText="1"/>
    </xf>
    <xf numFmtId="0" fontId="0" fillId="2" borderId="0" xfId="0" applyNumberFormat="1" applyAlignment="1">
      <alignment wrapText="1"/>
    </xf>
    <xf numFmtId="0" fontId="0" fillId="2" borderId="0" xfId="0" applyNumberFormat="1" applyAlignment="1">
      <alignment vertical="top"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S83"/>
  <sheetViews>
    <sheetView showGridLines="0" zoomScale="60" zoomScaleNormal="60" workbookViewId="0" topLeftCell="A1">
      <selection activeCell="O20" sqref="O20"/>
    </sheetView>
  </sheetViews>
  <sheetFormatPr defaultColWidth="8.88671875" defaultRowHeight="15"/>
  <cols>
    <col min="1" max="1" width="4.21484375" style="0" customWidth="1"/>
    <col min="2" max="2" width="5.77734375" style="0" customWidth="1"/>
    <col min="3" max="3" width="2.4453125" style="0" customWidth="1"/>
    <col min="4" max="4" width="3.6640625" style="0" customWidth="1"/>
    <col min="5" max="5" width="0.78125" style="0" customWidth="1"/>
    <col min="6" max="6" width="2.99609375" style="0" customWidth="1"/>
    <col min="10" max="10" width="15.99609375" style="0" customWidth="1"/>
    <col min="11" max="11" width="12.6640625" style="0" customWidth="1"/>
    <col min="12" max="12" width="1.4375" style="0" customWidth="1"/>
    <col min="13" max="13" width="11.88671875" style="0" customWidth="1"/>
    <col min="14" max="14" width="3.88671875" style="0" customWidth="1"/>
    <col min="15" max="15" width="12.6640625" style="0" customWidth="1"/>
    <col min="16" max="16" width="2.4453125" style="0" customWidth="1"/>
    <col min="17" max="17" width="12.6640625" style="0" customWidth="1"/>
    <col min="18" max="18" width="3.3359375" style="0" customWidth="1"/>
    <col min="19" max="19" width="2.21484375" style="0" customWidth="1"/>
  </cols>
  <sheetData>
    <row r="1" ht="15.75" thickBot="1"/>
    <row r="2" spans="2:18" ht="15">
      <c r="B2" s="42"/>
      <c r="C2" s="43"/>
      <c r="D2" s="43"/>
      <c r="E2" s="43"/>
      <c r="F2" s="43"/>
      <c r="G2" s="43"/>
      <c r="H2" s="43"/>
      <c r="I2" s="43"/>
      <c r="J2" s="43"/>
      <c r="K2" s="43"/>
      <c r="L2" s="43"/>
      <c r="M2" s="43"/>
      <c r="N2" s="43"/>
      <c r="O2" s="43"/>
      <c r="P2" s="43"/>
      <c r="Q2" s="43"/>
      <c r="R2" s="44"/>
    </row>
    <row r="3" spans="2:18" ht="15.75">
      <c r="B3" s="45"/>
      <c r="C3" s="46" t="s">
        <v>8</v>
      </c>
      <c r="D3" s="3"/>
      <c r="E3" s="3"/>
      <c r="F3" s="3"/>
      <c r="G3" s="3"/>
      <c r="H3" s="3"/>
      <c r="I3" s="3"/>
      <c r="J3" s="3"/>
      <c r="K3" s="3"/>
      <c r="L3" s="3"/>
      <c r="M3" s="3"/>
      <c r="N3" s="3"/>
      <c r="O3" s="3"/>
      <c r="P3" s="3"/>
      <c r="Q3" s="3"/>
      <c r="R3" s="47"/>
    </row>
    <row r="4" spans="2:18" ht="15">
      <c r="B4" s="45"/>
      <c r="C4" s="48" t="s">
        <v>5</v>
      </c>
      <c r="D4" s="3"/>
      <c r="E4" s="3"/>
      <c r="F4" s="3"/>
      <c r="G4" s="3"/>
      <c r="H4" s="3"/>
      <c r="I4" s="3"/>
      <c r="J4" s="3"/>
      <c r="K4" s="3"/>
      <c r="L4" s="3"/>
      <c r="M4" s="3"/>
      <c r="N4" s="3"/>
      <c r="O4" s="3"/>
      <c r="P4" s="3"/>
      <c r="Q4" s="3"/>
      <c r="R4" s="47"/>
    </row>
    <row r="5" spans="2:18" ht="15">
      <c r="B5" s="45"/>
      <c r="C5" s="48"/>
      <c r="D5" s="3"/>
      <c r="E5" s="3"/>
      <c r="F5" s="3"/>
      <c r="G5" s="3"/>
      <c r="H5" s="3"/>
      <c r="I5" s="3"/>
      <c r="J5" s="3"/>
      <c r="K5" s="3"/>
      <c r="L5" s="3"/>
      <c r="M5" s="3"/>
      <c r="N5" s="3"/>
      <c r="O5" s="3"/>
      <c r="P5" s="3"/>
      <c r="Q5" s="3"/>
      <c r="R5" s="47"/>
    </row>
    <row r="6" spans="2:18" ht="15">
      <c r="B6" s="45"/>
      <c r="C6" s="49" t="s">
        <v>9</v>
      </c>
      <c r="D6" s="23"/>
      <c r="E6" s="23"/>
      <c r="F6" s="23"/>
      <c r="G6" s="23"/>
      <c r="H6" s="23"/>
      <c r="I6" s="23"/>
      <c r="J6" s="23"/>
      <c r="K6" s="23"/>
      <c r="L6" s="23"/>
      <c r="M6" s="23"/>
      <c r="N6" s="23"/>
      <c r="O6" s="23"/>
      <c r="P6" s="23"/>
      <c r="Q6" s="23"/>
      <c r="R6" s="50"/>
    </row>
    <row r="7" spans="2:18" ht="15">
      <c r="B7" s="45"/>
      <c r="C7" s="23"/>
      <c r="D7" s="23"/>
      <c r="E7" s="23"/>
      <c r="F7" s="23"/>
      <c r="G7" s="23"/>
      <c r="H7" s="23"/>
      <c r="I7" s="23"/>
      <c r="J7" s="23"/>
      <c r="K7" s="23"/>
      <c r="L7" s="23"/>
      <c r="M7" s="23"/>
      <c r="N7" s="23"/>
      <c r="O7" s="23"/>
      <c r="P7" s="23"/>
      <c r="Q7" s="23"/>
      <c r="R7" s="50"/>
    </row>
    <row r="8" spans="2:18" ht="15">
      <c r="B8" s="45"/>
      <c r="C8" s="23" t="s">
        <v>185</v>
      </c>
      <c r="D8" s="23"/>
      <c r="E8" s="23"/>
      <c r="F8" s="23"/>
      <c r="G8" s="23"/>
      <c r="H8" s="23"/>
      <c r="I8" s="23"/>
      <c r="J8" s="23"/>
      <c r="K8" s="23"/>
      <c r="L8" s="23"/>
      <c r="M8" s="23"/>
      <c r="N8" s="23"/>
      <c r="O8" s="23"/>
      <c r="P8" s="23"/>
      <c r="Q8" s="23"/>
      <c r="R8" s="50"/>
    </row>
    <row r="9" spans="2:18" ht="15">
      <c r="B9" s="45"/>
      <c r="C9" s="23" t="s">
        <v>183</v>
      </c>
      <c r="D9" s="23"/>
      <c r="E9" s="23"/>
      <c r="F9" s="23"/>
      <c r="G9" s="23"/>
      <c r="H9" s="23"/>
      <c r="I9" s="23"/>
      <c r="J9" s="23"/>
      <c r="K9" s="23"/>
      <c r="L9" s="23"/>
      <c r="M9" s="23"/>
      <c r="N9" s="23"/>
      <c r="O9" s="23"/>
      <c r="P9" s="23"/>
      <c r="Q9" s="23"/>
      <c r="R9" s="50"/>
    </row>
    <row r="10" spans="2:18" ht="15">
      <c r="B10" s="45"/>
      <c r="C10" s="23"/>
      <c r="D10" s="23"/>
      <c r="E10" s="23"/>
      <c r="F10" s="23"/>
      <c r="G10" s="23"/>
      <c r="H10" s="23"/>
      <c r="I10" s="23"/>
      <c r="J10" s="23"/>
      <c r="K10" s="23"/>
      <c r="L10" s="23"/>
      <c r="M10" s="23"/>
      <c r="N10" s="23"/>
      <c r="O10" s="23"/>
      <c r="P10" s="23"/>
      <c r="Q10" s="23"/>
      <c r="R10" s="50"/>
    </row>
    <row r="11" spans="2:18" ht="15">
      <c r="B11" s="45"/>
      <c r="C11" s="49" t="s">
        <v>10</v>
      </c>
      <c r="D11" s="23"/>
      <c r="E11" s="23"/>
      <c r="F11" s="23"/>
      <c r="G11" s="23"/>
      <c r="H11" s="23"/>
      <c r="I11" s="23"/>
      <c r="J11" s="23"/>
      <c r="K11" s="23"/>
      <c r="L11" s="23"/>
      <c r="M11" s="23"/>
      <c r="N11" s="23"/>
      <c r="O11" s="23"/>
      <c r="P11" s="23"/>
      <c r="Q11" s="23"/>
      <c r="R11" s="50"/>
    </row>
    <row r="12" spans="2:18" ht="15">
      <c r="B12" s="45"/>
      <c r="C12" s="23"/>
      <c r="D12" s="23"/>
      <c r="E12" s="23"/>
      <c r="F12" s="23"/>
      <c r="G12" s="23"/>
      <c r="H12" s="23"/>
      <c r="I12" s="23"/>
      <c r="J12" s="23"/>
      <c r="K12" s="23"/>
      <c r="L12" s="23"/>
      <c r="M12" s="23"/>
      <c r="N12" s="23"/>
      <c r="O12" s="23"/>
      <c r="P12" s="23"/>
      <c r="Q12" s="23"/>
      <c r="R12" s="50"/>
    </row>
    <row r="13" spans="2:19" ht="15">
      <c r="B13" s="45"/>
      <c r="C13" s="23"/>
      <c r="D13" s="23"/>
      <c r="E13" s="23"/>
      <c r="F13" s="23"/>
      <c r="G13" s="23"/>
      <c r="H13" s="23"/>
      <c r="I13" s="23"/>
      <c r="J13" s="23"/>
      <c r="L13" s="24" t="s">
        <v>11</v>
      </c>
      <c r="M13" s="38"/>
      <c r="N13" s="23"/>
      <c r="P13" s="24" t="s">
        <v>12</v>
      </c>
      <c r="Q13" s="24"/>
      <c r="R13" s="51"/>
      <c r="S13" s="3"/>
    </row>
    <row r="14" spans="2:19" ht="15">
      <c r="B14" s="45"/>
      <c r="C14" s="23"/>
      <c r="D14" s="23"/>
      <c r="E14" s="23"/>
      <c r="F14" s="23"/>
      <c r="G14" s="23"/>
      <c r="H14" s="23"/>
      <c r="I14" s="23"/>
      <c r="J14" s="23"/>
      <c r="K14" s="24" t="s">
        <v>13</v>
      </c>
      <c r="L14" s="23"/>
      <c r="M14" s="24" t="s">
        <v>64</v>
      </c>
      <c r="N14" s="23"/>
      <c r="P14" s="24"/>
      <c r="Q14" s="24"/>
      <c r="R14" s="50"/>
      <c r="S14" s="3"/>
    </row>
    <row r="15" spans="2:19" ht="15">
      <c r="B15" s="45"/>
      <c r="C15" s="23"/>
      <c r="D15" s="23"/>
      <c r="E15" s="23"/>
      <c r="F15" s="23"/>
      <c r="G15" s="23"/>
      <c r="H15" s="23"/>
      <c r="I15" s="23"/>
      <c r="J15" s="23"/>
      <c r="K15" s="24" t="s">
        <v>14</v>
      </c>
      <c r="L15" s="23"/>
      <c r="M15" s="24" t="s">
        <v>14</v>
      </c>
      <c r="N15" s="23"/>
      <c r="O15" s="24" t="s">
        <v>13</v>
      </c>
      <c r="P15" s="24"/>
      <c r="Q15" s="24" t="s">
        <v>64</v>
      </c>
      <c r="R15" s="50"/>
      <c r="S15" s="3"/>
    </row>
    <row r="16" spans="2:19" ht="15">
      <c r="B16" s="45"/>
      <c r="C16" s="23"/>
      <c r="D16" s="23"/>
      <c r="E16" s="23"/>
      <c r="F16" s="23"/>
      <c r="G16" s="23"/>
      <c r="H16" s="23"/>
      <c r="I16" s="23"/>
      <c r="J16" s="23"/>
      <c r="K16" s="24" t="s">
        <v>15</v>
      </c>
      <c r="L16" s="23"/>
      <c r="M16" s="24" t="s">
        <v>15</v>
      </c>
      <c r="N16" s="23"/>
      <c r="O16" s="24" t="s">
        <v>14</v>
      </c>
      <c r="P16" s="24"/>
      <c r="Q16" s="24" t="s">
        <v>14</v>
      </c>
      <c r="R16" s="50"/>
      <c r="S16" s="3"/>
    </row>
    <row r="17" spans="2:19" ht="15">
      <c r="B17" s="45"/>
      <c r="C17" s="23"/>
      <c r="D17" s="23"/>
      <c r="E17" s="23"/>
      <c r="F17" s="23"/>
      <c r="G17" s="23"/>
      <c r="H17" s="23"/>
      <c r="I17" s="23"/>
      <c r="J17" s="23"/>
      <c r="K17" s="25" t="s">
        <v>186</v>
      </c>
      <c r="L17" s="23"/>
      <c r="M17" s="25" t="s">
        <v>187</v>
      </c>
      <c r="N17" s="23"/>
      <c r="O17" s="25" t="s">
        <v>186</v>
      </c>
      <c r="P17" s="25"/>
      <c r="Q17" s="25" t="s">
        <v>187</v>
      </c>
      <c r="R17" s="50"/>
      <c r="S17" s="3"/>
    </row>
    <row r="18" spans="2:19" ht="15">
      <c r="B18" s="45"/>
      <c r="C18" s="23"/>
      <c r="D18" s="23"/>
      <c r="E18" s="23"/>
      <c r="F18" s="23"/>
      <c r="G18" s="23"/>
      <c r="H18" s="23"/>
      <c r="I18" s="23"/>
      <c r="J18" s="23"/>
      <c r="K18" s="25" t="s">
        <v>0</v>
      </c>
      <c r="L18" s="23"/>
      <c r="M18" s="25" t="s">
        <v>0</v>
      </c>
      <c r="N18" s="23"/>
      <c r="O18" s="25" t="s">
        <v>0</v>
      </c>
      <c r="P18" s="25"/>
      <c r="Q18" s="25" t="s">
        <v>0</v>
      </c>
      <c r="R18" s="50"/>
      <c r="S18" s="3"/>
    </row>
    <row r="19" spans="2:19" ht="15">
      <c r="B19" s="45"/>
      <c r="C19" s="23"/>
      <c r="D19" s="23"/>
      <c r="E19" s="23"/>
      <c r="F19" s="23"/>
      <c r="G19" s="23"/>
      <c r="H19" s="23"/>
      <c r="I19" s="23"/>
      <c r="J19" s="23"/>
      <c r="K19" s="23"/>
      <c r="L19" s="23"/>
      <c r="M19" s="23"/>
      <c r="N19" s="23"/>
      <c r="O19" s="23"/>
      <c r="P19" s="23"/>
      <c r="Q19" s="23"/>
      <c r="R19" s="50"/>
      <c r="S19" s="3"/>
    </row>
    <row r="20" spans="2:19" ht="15">
      <c r="B20" s="45"/>
      <c r="C20" s="23">
        <v>1</v>
      </c>
      <c r="D20" s="26" t="s">
        <v>16</v>
      </c>
      <c r="E20" s="23"/>
      <c r="F20" s="23" t="s">
        <v>17</v>
      </c>
      <c r="G20" s="23"/>
      <c r="H20" s="23"/>
      <c r="I20" s="23"/>
      <c r="J20" s="23"/>
      <c r="K20" s="7">
        <f>O20</f>
        <v>14512474</v>
      </c>
      <c r="L20" s="7"/>
      <c r="M20" s="58" t="s">
        <v>178</v>
      </c>
      <c r="N20" s="7"/>
      <c r="O20" s="7">
        <v>14512474</v>
      </c>
      <c r="P20" s="7"/>
      <c r="Q20" s="58" t="s">
        <v>178</v>
      </c>
      <c r="R20" s="52"/>
      <c r="S20" s="3"/>
    </row>
    <row r="21" spans="2:19" ht="15">
      <c r="B21" s="45"/>
      <c r="C21" s="23"/>
      <c r="D21" s="23"/>
      <c r="E21" s="23"/>
      <c r="F21" s="23"/>
      <c r="G21" s="23"/>
      <c r="H21" s="23"/>
      <c r="I21" s="23"/>
      <c r="J21" s="23"/>
      <c r="K21" s="7"/>
      <c r="L21" s="7"/>
      <c r="M21" s="7"/>
      <c r="N21" s="7"/>
      <c r="O21" s="7"/>
      <c r="P21" s="7"/>
      <c r="Q21" s="7"/>
      <c r="R21" s="52"/>
      <c r="S21" s="3"/>
    </row>
    <row r="22" spans="2:19" ht="15">
      <c r="B22" s="45"/>
      <c r="C22" s="23"/>
      <c r="D22" s="26" t="s">
        <v>18</v>
      </c>
      <c r="E22" s="23"/>
      <c r="F22" s="23" t="s">
        <v>19</v>
      </c>
      <c r="G22" s="23"/>
      <c r="H22" s="23"/>
      <c r="I22" s="23"/>
      <c r="J22" s="23"/>
      <c r="K22" s="7">
        <f>O22</f>
        <v>2900</v>
      </c>
      <c r="L22" s="7"/>
      <c r="M22" s="58" t="s">
        <v>178</v>
      </c>
      <c r="N22" s="7"/>
      <c r="O22" s="7">
        <v>2900</v>
      </c>
      <c r="P22" s="7"/>
      <c r="Q22" s="58" t="s">
        <v>178</v>
      </c>
      <c r="R22" s="52"/>
      <c r="S22" s="3"/>
    </row>
    <row r="23" spans="2:19" ht="15">
      <c r="B23" s="45"/>
      <c r="C23" s="23"/>
      <c r="D23" s="23"/>
      <c r="E23" s="23"/>
      <c r="F23" s="23"/>
      <c r="G23" s="23"/>
      <c r="H23" s="23"/>
      <c r="I23" s="23"/>
      <c r="J23" s="23"/>
      <c r="K23" s="7"/>
      <c r="L23" s="7"/>
      <c r="M23" s="7"/>
      <c r="N23" s="7"/>
      <c r="O23" s="7"/>
      <c r="P23" s="7"/>
      <c r="Q23" s="7"/>
      <c r="R23" s="52"/>
      <c r="S23" s="3"/>
    </row>
    <row r="24" spans="2:19" ht="15.75" thickBot="1">
      <c r="B24" s="45"/>
      <c r="C24" s="23"/>
      <c r="D24" s="26" t="s">
        <v>20</v>
      </c>
      <c r="E24" s="23"/>
      <c r="F24" s="23" t="s">
        <v>21</v>
      </c>
      <c r="G24" s="23"/>
      <c r="H24" s="23"/>
      <c r="I24" s="23"/>
      <c r="J24" s="23"/>
      <c r="K24" s="4">
        <f>O24</f>
        <v>789657</v>
      </c>
      <c r="L24" s="7"/>
      <c r="M24" s="59" t="s">
        <v>178</v>
      </c>
      <c r="N24" s="7"/>
      <c r="O24" s="4">
        <v>789657</v>
      </c>
      <c r="P24" s="7"/>
      <c r="Q24" s="59" t="s">
        <v>178</v>
      </c>
      <c r="R24" s="52"/>
      <c r="S24" s="3"/>
    </row>
    <row r="25" spans="2:19" ht="15.75" thickTop="1">
      <c r="B25" s="45"/>
      <c r="C25" s="23"/>
      <c r="D25" s="23"/>
      <c r="E25" s="23"/>
      <c r="F25" s="23"/>
      <c r="G25" s="23"/>
      <c r="H25" s="23"/>
      <c r="I25" s="23"/>
      <c r="J25" s="23"/>
      <c r="K25" s="7"/>
      <c r="L25" s="7"/>
      <c r="M25" s="7"/>
      <c r="N25" s="7"/>
      <c r="O25" s="7"/>
      <c r="P25" s="7"/>
      <c r="Q25" s="7"/>
      <c r="R25" s="52"/>
      <c r="S25" s="3"/>
    </row>
    <row r="26" spans="2:19" ht="15">
      <c r="B26" s="45"/>
      <c r="C26" s="23">
        <v>2</v>
      </c>
      <c r="D26" s="26" t="s">
        <v>16</v>
      </c>
      <c r="E26" s="23"/>
      <c r="F26" s="23" t="s">
        <v>22</v>
      </c>
      <c r="G26" s="23"/>
      <c r="H26" s="23"/>
      <c r="I26" s="23"/>
      <c r="J26" s="23"/>
      <c r="K26" s="7"/>
      <c r="L26" s="7"/>
      <c r="M26" s="7"/>
      <c r="N26" s="7"/>
      <c r="O26" s="7"/>
      <c r="P26" s="7"/>
      <c r="Q26" s="7"/>
      <c r="R26" s="52"/>
      <c r="S26" s="3"/>
    </row>
    <row r="27" spans="2:19" ht="15">
      <c r="B27" s="45"/>
      <c r="C27" s="23"/>
      <c r="D27" s="23"/>
      <c r="E27" s="23"/>
      <c r="F27" s="23" t="s">
        <v>23</v>
      </c>
      <c r="G27" s="23"/>
      <c r="H27" s="23"/>
      <c r="I27" s="23"/>
      <c r="J27" s="23"/>
      <c r="K27" s="7"/>
      <c r="L27" s="7"/>
      <c r="M27" s="7"/>
      <c r="N27" s="7"/>
      <c r="O27" s="7"/>
      <c r="P27" s="7"/>
      <c r="Q27" s="7"/>
      <c r="R27" s="52"/>
      <c r="S27" s="3"/>
    </row>
    <row r="28" spans="2:19" ht="15">
      <c r="B28" s="45"/>
      <c r="C28" s="23"/>
      <c r="D28" s="23"/>
      <c r="E28" s="23"/>
      <c r="F28" s="23" t="s">
        <v>24</v>
      </c>
      <c r="G28" s="23"/>
      <c r="H28" s="23"/>
      <c r="I28" s="23"/>
      <c r="J28" s="23"/>
      <c r="K28" s="7"/>
      <c r="L28" s="7"/>
      <c r="M28" s="7"/>
      <c r="N28" s="7"/>
      <c r="O28" s="7"/>
      <c r="P28" s="7"/>
      <c r="Q28" s="7"/>
      <c r="R28" s="52"/>
      <c r="S28" s="3"/>
    </row>
    <row r="29" spans="2:19" ht="15">
      <c r="B29" s="45"/>
      <c r="C29" s="23"/>
      <c r="D29" s="23"/>
      <c r="E29" s="23"/>
      <c r="F29" s="23" t="s">
        <v>25</v>
      </c>
      <c r="G29" s="23"/>
      <c r="H29" s="23"/>
      <c r="I29" s="23"/>
      <c r="J29" s="23"/>
      <c r="K29" s="7">
        <f>O29</f>
        <v>1854382</v>
      </c>
      <c r="L29" s="7"/>
      <c r="M29" s="58" t="s">
        <v>178</v>
      </c>
      <c r="N29" s="7"/>
      <c r="O29" s="7">
        <f>O41-O35-O33-O31</f>
        <v>1854382</v>
      </c>
      <c r="P29" s="7"/>
      <c r="Q29" s="58" t="s">
        <v>178</v>
      </c>
      <c r="R29" s="52"/>
      <c r="S29" s="3"/>
    </row>
    <row r="30" spans="2:19" ht="15">
      <c r="B30" s="45"/>
      <c r="C30" s="23"/>
      <c r="D30" s="23"/>
      <c r="E30" s="23"/>
      <c r="F30" s="23"/>
      <c r="G30" s="23"/>
      <c r="H30" s="23"/>
      <c r="I30" s="23"/>
      <c r="J30" s="23"/>
      <c r="K30" s="7"/>
      <c r="L30" s="7"/>
      <c r="M30" s="7"/>
      <c r="N30" s="7"/>
      <c r="O30" s="7"/>
      <c r="P30" s="7"/>
      <c r="Q30" s="7"/>
      <c r="R30" s="52"/>
      <c r="S30" s="3"/>
    </row>
    <row r="31" spans="2:19" ht="15">
      <c r="B31" s="45"/>
      <c r="C31" s="23"/>
      <c r="D31" s="26" t="s">
        <v>18</v>
      </c>
      <c r="E31" s="23"/>
      <c r="F31" s="23" t="s">
        <v>26</v>
      </c>
      <c r="G31" s="23"/>
      <c r="H31" s="23"/>
      <c r="I31" s="23"/>
      <c r="J31" s="23"/>
      <c r="K31" s="7">
        <f>O31</f>
        <v>-399289</v>
      </c>
      <c r="L31" s="7"/>
      <c r="M31" s="58" t="s">
        <v>178</v>
      </c>
      <c r="N31" s="7"/>
      <c r="O31" s="7">
        <v>-399289</v>
      </c>
      <c r="P31" s="7"/>
      <c r="Q31" s="58" t="s">
        <v>178</v>
      </c>
      <c r="R31" s="52"/>
      <c r="S31" s="3"/>
    </row>
    <row r="32" spans="2:19" ht="15">
      <c r="B32" s="45"/>
      <c r="C32" s="23"/>
      <c r="D32" s="23"/>
      <c r="E32" s="23"/>
      <c r="F32" s="23"/>
      <c r="G32" s="23"/>
      <c r="H32" s="23"/>
      <c r="I32" s="23"/>
      <c r="J32" s="23"/>
      <c r="K32" s="7"/>
      <c r="L32" s="7"/>
      <c r="M32" s="7"/>
      <c r="N32" s="7"/>
      <c r="O32" s="7"/>
      <c r="P32" s="7"/>
      <c r="Q32" s="7"/>
      <c r="R32" s="52"/>
      <c r="S32" s="3"/>
    </row>
    <row r="33" spans="2:19" ht="15">
      <c r="B33" s="45"/>
      <c r="C33" s="23"/>
      <c r="D33" s="26" t="s">
        <v>20</v>
      </c>
      <c r="E33" s="23"/>
      <c r="F33" s="23" t="s">
        <v>27</v>
      </c>
      <c r="G33" s="23"/>
      <c r="H33" s="23"/>
      <c r="I33" s="23"/>
      <c r="J33" s="23"/>
      <c r="K33" s="7">
        <f>O33</f>
        <v>-376331</v>
      </c>
      <c r="L33" s="7"/>
      <c r="M33" s="58" t="s">
        <v>178</v>
      </c>
      <c r="N33" s="7"/>
      <c r="O33" s="7">
        <v>-376331</v>
      </c>
      <c r="P33" s="7"/>
      <c r="Q33" s="58" t="s">
        <v>178</v>
      </c>
      <c r="R33" s="52"/>
      <c r="S33" s="3"/>
    </row>
    <row r="34" spans="2:19" ht="15">
      <c r="B34" s="45"/>
      <c r="C34" s="23"/>
      <c r="D34" s="23"/>
      <c r="E34" s="23"/>
      <c r="F34" s="23"/>
      <c r="G34" s="23"/>
      <c r="H34" s="23"/>
      <c r="I34" s="23"/>
      <c r="J34" s="23"/>
      <c r="K34" s="7"/>
      <c r="L34" s="7"/>
      <c r="M34" s="7"/>
      <c r="N34" s="7"/>
      <c r="O34" s="7"/>
      <c r="P34" s="7"/>
      <c r="Q34" s="7"/>
      <c r="R34" s="52"/>
      <c r="S34" s="3"/>
    </row>
    <row r="35" spans="2:19" ht="15">
      <c r="B35" s="45"/>
      <c r="C35" s="23"/>
      <c r="D35" s="26" t="s">
        <v>28</v>
      </c>
      <c r="E35" s="23"/>
      <c r="F35" s="23" t="s">
        <v>29</v>
      </c>
      <c r="G35" s="23"/>
      <c r="H35" s="23"/>
      <c r="I35" s="23"/>
      <c r="J35" s="23"/>
      <c r="K35" s="7">
        <f>O35</f>
        <v>247661</v>
      </c>
      <c r="L35" s="7"/>
      <c r="M35" s="58" t="s">
        <v>178</v>
      </c>
      <c r="N35" s="7"/>
      <c r="O35" s="7">
        <v>247661</v>
      </c>
      <c r="P35" s="7"/>
      <c r="Q35" s="58" t="s">
        <v>178</v>
      </c>
      <c r="R35" s="52"/>
      <c r="S35" s="3"/>
    </row>
    <row r="36" spans="2:19" ht="15">
      <c r="B36" s="45"/>
      <c r="C36" s="23"/>
      <c r="D36" s="23"/>
      <c r="E36" s="23"/>
      <c r="F36" s="23"/>
      <c r="G36" s="23"/>
      <c r="H36" s="23"/>
      <c r="I36" s="23"/>
      <c r="J36" s="23"/>
      <c r="K36" s="6"/>
      <c r="L36" s="7"/>
      <c r="M36" s="6"/>
      <c r="N36" s="7"/>
      <c r="O36" s="6"/>
      <c r="P36" s="7"/>
      <c r="Q36" s="6"/>
      <c r="R36" s="52"/>
      <c r="S36" s="3"/>
    </row>
    <row r="37" spans="2:19" ht="15">
      <c r="B37" s="45"/>
      <c r="C37" s="23"/>
      <c r="D37" s="26" t="s">
        <v>30</v>
      </c>
      <c r="E37" s="23"/>
      <c r="F37" s="23" t="s">
        <v>31</v>
      </c>
      <c r="G37" s="23"/>
      <c r="H37" s="23"/>
      <c r="I37" s="23"/>
      <c r="J37" s="23"/>
      <c r="K37" s="7"/>
      <c r="L37" s="7"/>
      <c r="M37" s="7"/>
      <c r="N37" s="7"/>
      <c r="O37" s="7"/>
      <c r="P37" s="7"/>
      <c r="Q37" s="7"/>
      <c r="R37" s="52"/>
      <c r="S37" s="3"/>
    </row>
    <row r="38" spans="2:19" ht="15">
      <c r="B38" s="45"/>
      <c r="C38" s="23"/>
      <c r="D38" s="23"/>
      <c r="E38" s="23"/>
      <c r="F38" s="23" t="s">
        <v>23</v>
      </c>
      <c r="G38" s="23"/>
      <c r="H38" s="23"/>
      <c r="I38" s="23"/>
      <c r="J38" s="23"/>
      <c r="K38" s="7"/>
      <c r="L38" s="7"/>
      <c r="M38" s="7"/>
      <c r="N38" s="7"/>
      <c r="O38" s="7"/>
      <c r="P38" s="7"/>
      <c r="Q38" s="7"/>
      <c r="R38" s="52"/>
      <c r="S38" s="3"/>
    </row>
    <row r="39" spans="2:19" ht="15">
      <c r="B39" s="45"/>
      <c r="C39" s="23"/>
      <c r="D39" s="23"/>
      <c r="E39" s="23"/>
      <c r="F39" s="23" t="s">
        <v>32</v>
      </c>
      <c r="G39" s="23"/>
      <c r="H39" s="23"/>
      <c r="I39" s="23"/>
      <c r="J39" s="23"/>
      <c r="K39" s="7"/>
      <c r="L39" s="7"/>
      <c r="M39" s="7"/>
      <c r="N39" s="7"/>
      <c r="O39" s="7"/>
      <c r="P39" s="7"/>
      <c r="Q39" s="7"/>
      <c r="R39" s="52"/>
      <c r="S39" s="3"/>
    </row>
    <row r="40" spans="2:19" ht="15">
      <c r="B40" s="45"/>
      <c r="C40" s="23"/>
      <c r="D40" s="23"/>
      <c r="E40" s="23"/>
      <c r="F40" s="23" t="s">
        <v>33</v>
      </c>
      <c r="G40" s="23"/>
      <c r="H40" s="23"/>
      <c r="I40" s="23"/>
      <c r="J40" s="23"/>
      <c r="K40" s="7"/>
      <c r="L40" s="7"/>
      <c r="M40" s="7"/>
      <c r="N40" s="7"/>
      <c r="O40" s="7"/>
      <c r="P40" s="7"/>
      <c r="Q40" s="7"/>
      <c r="R40" s="52"/>
      <c r="S40" s="3"/>
    </row>
    <row r="41" spans="2:19" ht="15">
      <c r="B41" s="45"/>
      <c r="C41" s="23"/>
      <c r="D41" s="23"/>
      <c r="E41" s="23"/>
      <c r="F41" s="23" t="s">
        <v>34</v>
      </c>
      <c r="G41" s="23"/>
      <c r="H41" s="23"/>
      <c r="I41" s="23"/>
      <c r="J41" s="23"/>
      <c r="K41" s="7">
        <f>O41</f>
        <v>1326423</v>
      </c>
      <c r="L41" s="7"/>
      <c r="M41" s="58" t="s">
        <v>178</v>
      </c>
      <c r="N41" s="7"/>
      <c r="O41" s="7">
        <v>1326423</v>
      </c>
      <c r="P41" s="7"/>
      <c r="Q41" s="58" t="s">
        <v>178</v>
      </c>
      <c r="R41" s="52"/>
      <c r="S41" s="3"/>
    </row>
    <row r="42" spans="2:19" ht="15">
      <c r="B42" s="45"/>
      <c r="C42" s="23"/>
      <c r="D42" s="23"/>
      <c r="E42" s="23"/>
      <c r="F42" s="23"/>
      <c r="G42" s="23"/>
      <c r="H42" s="23"/>
      <c r="I42" s="23"/>
      <c r="J42" s="23"/>
      <c r="K42" s="7"/>
      <c r="L42" s="7"/>
      <c r="M42" s="7"/>
      <c r="N42" s="7"/>
      <c r="O42" s="7"/>
      <c r="P42" s="7"/>
      <c r="Q42" s="7"/>
      <c r="R42" s="52"/>
      <c r="S42" s="3"/>
    </row>
    <row r="43" spans="2:19" ht="15">
      <c r="B43" s="45"/>
      <c r="C43" s="23"/>
      <c r="D43" s="23" t="s">
        <v>35</v>
      </c>
      <c r="E43" s="23"/>
      <c r="F43" s="23" t="s">
        <v>36</v>
      </c>
      <c r="G43" s="23"/>
      <c r="H43" s="23"/>
      <c r="I43" s="23"/>
      <c r="J43" s="23"/>
      <c r="K43" s="7"/>
      <c r="L43" s="7"/>
      <c r="M43" s="7"/>
      <c r="N43" s="7"/>
      <c r="O43" s="7"/>
      <c r="P43" s="7"/>
      <c r="Q43" s="7"/>
      <c r="R43" s="52"/>
      <c r="S43" s="3"/>
    </row>
    <row r="44" spans="2:19" ht="15">
      <c r="B44" s="45"/>
      <c r="C44" s="23"/>
      <c r="D44" s="23"/>
      <c r="E44" s="23"/>
      <c r="F44" s="23" t="s">
        <v>37</v>
      </c>
      <c r="G44" s="23"/>
      <c r="H44" s="23"/>
      <c r="I44" s="23"/>
      <c r="J44" s="23"/>
      <c r="K44" s="7">
        <f>O44</f>
        <v>-397019</v>
      </c>
      <c r="L44" s="7"/>
      <c r="M44" s="58" t="s">
        <v>178</v>
      </c>
      <c r="N44" s="7"/>
      <c r="O44" s="7">
        <v>-397019</v>
      </c>
      <c r="P44" s="7"/>
      <c r="Q44" s="58" t="s">
        <v>178</v>
      </c>
      <c r="R44" s="52"/>
      <c r="S44" s="3"/>
    </row>
    <row r="45" spans="2:19" ht="15">
      <c r="B45" s="45"/>
      <c r="C45" s="23"/>
      <c r="D45" s="23"/>
      <c r="E45" s="23"/>
      <c r="F45" s="23"/>
      <c r="G45" s="23"/>
      <c r="H45" s="23"/>
      <c r="I45" s="23"/>
      <c r="J45" s="23"/>
      <c r="K45" s="6"/>
      <c r="L45" s="7"/>
      <c r="M45" s="6"/>
      <c r="N45" s="7"/>
      <c r="O45" s="6"/>
      <c r="P45" s="7"/>
      <c r="Q45" s="6"/>
      <c r="R45" s="52"/>
      <c r="S45" s="3"/>
    </row>
    <row r="46" spans="2:19" ht="15">
      <c r="B46" s="45"/>
      <c r="C46" s="23"/>
      <c r="D46" s="23" t="s">
        <v>38</v>
      </c>
      <c r="E46" s="23"/>
      <c r="F46" s="23" t="s">
        <v>39</v>
      </c>
      <c r="G46" s="23"/>
      <c r="H46" s="23"/>
      <c r="I46" s="23"/>
      <c r="J46" s="23"/>
      <c r="K46" s="7"/>
      <c r="L46" s="7"/>
      <c r="M46" s="7"/>
      <c r="N46" s="7"/>
      <c r="O46" s="7"/>
      <c r="P46" s="7"/>
      <c r="Q46" s="7"/>
      <c r="R46" s="52"/>
      <c r="S46" s="3"/>
    </row>
    <row r="47" spans="2:19" ht="15">
      <c r="B47" s="45"/>
      <c r="C47" s="23"/>
      <c r="D47" s="23"/>
      <c r="E47" s="23"/>
      <c r="F47" s="23" t="s">
        <v>40</v>
      </c>
      <c r="G47" s="23"/>
      <c r="H47" s="23"/>
      <c r="I47" s="23"/>
      <c r="J47" s="23"/>
      <c r="K47" s="7">
        <f>K41+K44</f>
        <v>929404</v>
      </c>
      <c r="L47" s="7"/>
      <c r="M47" s="58" t="s">
        <v>178</v>
      </c>
      <c r="N47" s="7"/>
      <c r="O47" s="7">
        <f>O41+O44</f>
        <v>929404</v>
      </c>
      <c r="P47" s="7"/>
      <c r="Q47" s="58" t="s">
        <v>178</v>
      </c>
      <c r="R47" s="52"/>
      <c r="S47" s="3"/>
    </row>
    <row r="48" spans="2:19" ht="15">
      <c r="B48" s="45"/>
      <c r="C48" s="23"/>
      <c r="D48" s="23"/>
      <c r="E48" s="23"/>
      <c r="F48" s="23"/>
      <c r="G48" s="23"/>
      <c r="H48" s="23"/>
      <c r="I48" s="23"/>
      <c r="J48" s="23"/>
      <c r="K48" s="7"/>
      <c r="L48" s="7"/>
      <c r="M48" s="7"/>
      <c r="N48" s="7"/>
      <c r="O48" s="7"/>
      <c r="P48" s="7"/>
      <c r="Q48" s="7"/>
      <c r="R48" s="52"/>
      <c r="S48" s="3"/>
    </row>
    <row r="49" spans="2:19" ht="15">
      <c r="B49" s="45"/>
      <c r="C49" s="23"/>
      <c r="D49" s="23" t="s">
        <v>41</v>
      </c>
      <c r="E49" s="23"/>
      <c r="F49" s="23" t="s">
        <v>3</v>
      </c>
      <c r="G49" s="23"/>
      <c r="H49" s="23"/>
      <c r="I49" s="23"/>
      <c r="J49" s="23"/>
      <c r="K49" s="7">
        <f>O49</f>
        <v>-524983</v>
      </c>
      <c r="L49" s="7"/>
      <c r="M49" s="58" t="s">
        <v>178</v>
      </c>
      <c r="N49" s="7"/>
      <c r="O49" s="7">
        <v>-524983</v>
      </c>
      <c r="P49" s="7"/>
      <c r="Q49" s="58" t="s">
        <v>178</v>
      </c>
      <c r="R49" s="52"/>
      <c r="S49" s="3"/>
    </row>
    <row r="50" spans="2:19" ht="15">
      <c r="B50" s="45"/>
      <c r="C50" s="23"/>
      <c r="D50" s="23"/>
      <c r="E50" s="23"/>
      <c r="F50" s="23"/>
      <c r="G50" s="23"/>
      <c r="H50" s="23"/>
      <c r="I50" s="23"/>
      <c r="J50" s="23"/>
      <c r="K50" s="6"/>
      <c r="L50" s="7"/>
      <c r="M50" s="6"/>
      <c r="N50" s="7"/>
      <c r="O50" s="6"/>
      <c r="P50" s="7"/>
      <c r="Q50" s="6"/>
      <c r="R50" s="52"/>
      <c r="S50" s="3"/>
    </row>
    <row r="51" spans="2:19" ht="15">
      <c r="B51" s="45"/>
      <c r="C51" s="23"/>
      <c r="D51" s="23" t="s">
        <v>42</v>
      </c>
      <c r="E51" s="23"/>
      <c r="F51" s="23" t="s">
        <v>42</v>
      </c>
      <c r="G51" s="23" t="s">
        <v>43</v>
      </c>
      <c r="H51" s="23"/>
      <c r="I51" s="23"/>
      <c r="J51" s="23"/>
      <c r="K51" s="7"/>
      <c r="L51" s="7"/>
      <c r="M51" s="7"/>
      <c r="N51" s="7"/>
      <c r="O51" s="7"/>
      <c r="P51" s="7"/>
      <c r="Q51" s="7"/>
      <c r="R51" s="52"/>
      <c r="S51" s="3"/>
    </row>
    <row r="52" spans="2:19" ht="15">
      <c r="B52" s="45"/>
      <c r="C52" s="23"/>
      <c r="D52" s="23"/>
      <c r="E52" s="23"/>
      <c r="F52" s="23"/>
      <c r="G52" s="23" t="s">
        <v>44</v>
      </c>
      <c r="H52" s="23"/>
      <c r="I52" s="23"/>
      <c r="J52" s="23"/>
      <c r="K52" s="7">
        <f>K47+K49</f>
        <v>404421</v>
      </c>
      <c r="L52" s="7"/>
      <c r="M52" s="58" t="s">
        <v>178</v>
      </c>
      <c r="N52" s="7"/>
      <c r="O52" s="7">
        <f>O47+O49</f>
        <v>404421</v>
      </c>
      <c r="P52" s="7"/>
      <c r="Q52" s="58" t="s">
        <v>178</v>
      </c>
      <c r="R52" s="52"/>
      <c r="S52" s="3"/>
    </row>
    <row r="53" spans="2:19" ht="15">
      <c r="B53" s="45"/>
      <c r="C53" s="23"/>
      <c r="D53" s="23"/>
      <c r="E53" s="23"/>
      <c r="F53" s="23"/>
      <c r="G53" s="23"/>
      <c r="H53" s="23"/>
      <c r="I53" s="23"/>
      <c r="J53" s="23"/>
      <c r="K53" s="7"/>
      <c r="L53" s="7"/>
      <c r="M53" s="7"/>
      <c r="N53" s="7"/>
      <c r="O53" s="7"/>
      <c r="P53" s="7"/>
      <c r="Q53" s="7"/>
      <c r="R53" s="52"/>
      <c r="S53" s="3"/>
    </row>
    <row r="54" spans="2:19" ht="15">
      <c r="B54" s="45"/>
      <c r="C54" s="23"/>
      <c r="D54" s="23"/>
      <c r="E54" s="23"/>
      <c r="F54" s="23" t="s">
        <v>45</v>
      </c>
      <c r="G54" s="23" t="s">
        <v>46</v>
      </c>
      <c r="H54" s="23"/>
      <c r="I54" s="23"/>
      <c r="J54" s="23"/>
      <c r="K54" s="7">
        <f>O54</f>
        <v>-148032</v>
      </c>
      <c r="L54" s="7"/>
      <c r="M54" s="58" t="s">
        <v>178</v>
      </c>
      <c r="N54" s="7"/>
      <c r="O54" s="7">
        <v>-148032</v>
      </c>
      <c r="P54" s="7"/>
      <c r="Q54" s="58" t="s">
        <v>178</v>
      </c>
      <c r="R54" s="52"/>
      <c r="S54" s="3"/>
    </row>
    <row r="55" spans="2:19" ht="15">
      <c r="B55" s="45"/>
      <c r="C55" s="23"/>
      <c r="D55" s="23"/>
      <c r="E55" s="23"/>
      <c r="F55" s="23"/>
      <c r="G55" s="23"/>
      <c r="H55" s="23"/>
      <c r="I55" s="23"/>
      <c r="J55" s="23"/>
      <c r="K55" s="6"/>
      <c r="L55" s="7"/>
      <c r="M55" s="6"/>
      <c r="N55" s="7"/>
      <c r="O55" s="6"/>
      <c r="P55" s="7"/>
      <c r="Q55" s="6"/>
      <c r="R55" s="52"/>
      <c r="S55" s="3"/>
    </row>
    <row r="56" spans="2:19" ht="15">
      <c r="B56" s="45"/>
      <c r="C56" s="23"/>
      <c r="D56" s="23" t="s">
        <v>47</v>
      </c>
      <c r="E56" s="23"/>
      <c r="F56" s="23" t="s">
        <v>43</v>
      </c>
      <c r="G56" s="23"/>
      <c r="H56" s="23"/>
      <c r="I56" s="23"/>
      <c r="J56" s="23"/>
      <c r="K56" s="7"/>
      <c r="L56" s="7"/>
      <c r="M56" s="7"/>
      <c r="N56" s="7"/>
      <c r="O56" s="7"/>
      <c r="P56" s="7"/>
      <c r="Q56" s="7"/>
      <c r="R56" s="52"/>
      <c r="S56" s="3"/>
    </row>
    <row r="57" spans="2:19" ht="15">
      <c r="B57" s="45"/>
      <c r="C57" s="23"/>
      <c r="D57" s="23"/>
      <c r="E57" s="23"/>
      <c r="F57" s="23" t="s">
        <v>48</v>
      </c>
      <c r="G57" s="23"/>
      <c r="H57" s="23"/>
      <c r="I57" s="23"/>
      <c r="J57" s="23"/>
      <c r="K57" s="7">
        <f>K52+K54</f>
        <v>256389</v>
      </c>
      <c r="L57" s="7"/>
      <c r="M57" s="58" t="s">
        <v>178</v>
      </c>
      <c r="N57" s="7"/>
      <c r="O57" s="7">
        <f>O52+O54</f>
        <v>256389</v>
      </c>
      <c r="P57" s="7"/>
      <c r="Q57" s="58" t="s">
        <v>178</v>
      </c>
      <c r="R57" s="52"/>
      <c r="S57" s="3"/>
    </row>
    <row r="58" spans="2:19" ht="15">
      <c r="B58" s="45"/>
      <c r="C58" s="23"/>
      <c r="D58" s="23"/>
      <c r="E58" s="23"/>
      <c r="F58" s="23"/>
      <c r="G58" s="23"/>
      <c r="H58" s="23"/>
      <c r="I58" s="23"/>
      <c r="J58" s="23"/>
      <c r="K58" s="6"/>
      <c r="L58" s="6"/>
      <c r="M58" s="6"/>
      <c r="N58" s="7"/>
      <c r="O58" s="6"/>
      <c r="P58" s="6"/>
      <c r="Q58" s="6"/>
      <c r="R58" s="52"/>
      <c r="S58" s="3"/>
    </row>
    <row r="59" spans="2:19" ht="15">
      <c r="B59" s="45"/>
      <c r="C59" s="23"/>
      <c r="D59" s="23" t="s">
        <v>49</v>
      </c>
      <c r="E59" s="23"/>
      <c r="F59" s="23" t="s">
        <v>42</v>
      </c>
      <c r="G59" s="23" t="s">
        <v>50</v>
      </c>
      <c r="H59" s="23"/>
      <c r="I59" s="23"/>
      <c r="J59" s="23"/>
      <c r="K59" s="40">
        <v>0</v>
      </c>
      <c r="L59" s="7"/>
      <c r="M59" s="60" t="s">
        <v>178</v>
      </c>
      <c r="N59" s="7"/>
      <c r="O59" s="39">
        <v>0</v>
      </c>
      <c r="P59" s="7"/>
      <c r="Q59" s="60" t="s">
        <v>178</v>
      </c>
      <c r="R59" s="52"/>
      <c r="S59" s="3"/>
    </row>
    <row r="60" spans="2:19" ht="15">
      <c r="B60" s="45"/>
      <c r="C60" s="23"/>
      <c r="D60" s="23"/>
      <c r="E60" s="23"/>
      <c r="F60" s="23"/>
      <c r="G60" s="23"/>
      <c r="H60" s="23"/>
      <c r="I60" s="23"/>
      <c r="J60" s="23"/>
      <c r="K60" s="40"/>
      <c r="L60" s="7"/>
      <c r="M60" s="31"/>
      <c r="N60" s="7"/>
      <c r="O60" s="40"/>
      <c r="P60" s="7"/>
      <c r="Q60" s="31"/>
      <c r="R60" s="52"/>
      <c r="S60" s="3"/>
    </row>
    <row r="61" spans="2:19" ht="15">
      <c r="B61" s="45"/>
      <c r="C61" s="23"/>
      <c r="D61" s="23"/>
      <c r="E61" s="23"/>
      <c r="F61" s="23" t="s">
        <v>45</v>
      </c>
      <c r="G61" s="23" t="s">
        <v>46</v>
      </c>
      <c r="H61" s="23"/>
      <c r="I61" s="23"/>
      <c r="J61" s="23"/>
      <c r="K61" s="40">
        <v>0</v>
      </c>
      <c r="L61" s="7"/>
      <c r="M61" s="61" t="s">
        <v>178</v>
      </c>
      <c r="N61" s="7"/>
      <c r="O61" s="40">
        <v>0</v>
      </c>
      <c r="P61" s="7"/>
      <c r="Q61" s="61" t="s">
        <v>178</v>
      </c>
      <c r="R61" s="52"/>
      <c r="S61" s="3"/>
    </row>
    <row r="62" spans="2:19" ht="15">
      <c r="B62" s="45"/>
      <c r="C62" s="23"/>
      <c r="D62" s="23"/>
      <c r="E62" s="23"/>
      <c r="F62" s="23"/>
      <c r="G62" s="23"/>
      <c r="H62" s="23"/>
      <c r="I62" s="23"/>
      <c r="J62" s="23"/>
      <c r="K62" s="41"/>
      <c r="L62" s="6"/>
      <c r="M62" s="32"/>
      <c r="N62" s="7"/>
      <c r="O62" s="41"/>
      <c r="P62" s="6"/>
      <c r="Q62" s="32"/>
      <c r="R62" s="52"/>
      <c r="S62" s="3"/>
    </row>
    <row r="63" spans="2:19" ht="15">
      <c r="B63" s="45"/>
      <c r="C63" s="23"/>
      <c r="D63" s="23"/>
      <c r="E63" s="23"/>
      <c r="F63" s="23" t="s">
        <v>51</v>
      </c>
      <c r="G63" s="23" t="s">
        <v>52</v>
      </c>
      <c r="H63" s="23"/>
      <c r="I63" s="23"/>
      <c r="J63" s="23"/>
      <c r="K63" s="7"/>
      <c r="L63" s="7"/>
      <c r="M63" s="7"/>
      <c r="N63" s="7"/>
      <c r="O63" s="7"/>
      <c r="P63" s="7"/>
      <c r="Q63" s="7"/>
      <c r="R63" s="52"/>
      <c r="S63" s="3"/>
    </row>
    <row r="64" spans="2:19" ht="15">
      <c r="B64" s="45"/>
      <c r="C64" s="23"/>
      <c r="D64" s="23"/>
      <c r="E64" s="23"/>
      <c r="F64" s="23"/>
      <c r="G64" s="23" t="s">
        <v>53</v>
      </c>
      <c r="H64" s="23"/>
      <c r="I64" s="23"/>
      <c r="J64" s="23"/>
      <c r="K64" s="7">
        <v>0</v>
      </c>
      <c r="L64" s="7"/>
      <c r="M64" s="58" t="s">
        <v>178</v>
      </c>
      <c r="N64" s="7"/>
      <c r="O64" s="7">
        <v>0</v>
      </c>
      <c r="P64" s="7"/>
      <c r="Q64" s="58" t="s">
        <v>178</v>
      </c>
      <c r="R64" s="52"/>
      <c r="S64" s="3"/>
    </row>
    <row r="65" spans="2:19" ht="15">
      <c r="B65" s="45"/>
      <c r="C65" s="23"/>
      <c r="D65" s="23"/>
      <c r="E65" s="23"/>
      <c r="F65" s="23"/>
      <c r="G65" s="23"/>
      <c r="H65" s="23"/>
      <c r="I65" s="23"/>
      <c r="J65" s="23"/>
      <c r="K65" s="6"/>
      <c r="L65" s="7"/>
      <c r="M65" s="6"/>
      <c r="N65" s="7"/>
      <c r="O65" s="6"/>
      <c r="P65" s="7"/>
      <c r="Q65" s="6"/>
      <c r="R65" s="52"/>
      <c r="S65" s="3"/>
    </row>
    <row r="66" spans="2:19" ht="15">
      <c r="B66" s="45"/>
      <c r="C66" s="23"/>
      <c r="D66" s="23" t="s">
        <v>54</v>
      </c>
      <c r="E66" s="23"/>
      <c r="F66" s="23" t="s">
        <v>55</v>
      </c>
      <c r="G66" s="23"/>
      <c r="H66" s="23"/>
      <c r="I66" s="23"/>
      <c r="J66" s="23"/>
      <c r="K66" s="7"/>
      <c r="L66" s="7"/>
      <c r="M66" s="7"/>
      <c r="N66" s="7"/>
      <c r="O66" s="7"/>
      <c r="P66" s="7"/>
      <c r="Q66" s="7"/>
      <c r="R66" s="52"/>
      <c r="S66" s="3"/>
    </row>
    <row r="67" spans="2:19" ht="15">
      <c r="B67" s="45"/>
      <c r="C67" s="23"/>
      <c r="D67" s="23"/>
      <c r="E67" s="23"/>
      <c r="F67" s="23" t="s">
        <v>56</v>
      </c>
      <c r="G67" s="23"/>
      <c r="H67" s="23"/>
      <c r="I67" s="23"/>
      <c r="J67" s="23"/>
      <c r="K67" s="7"/>
      <c r="L67" s="7"/>
      <c r="M67" s="7"/>
      <c r="N67" s="7"/>
      <c r="O67" s="7"/>
      <c r="P67" s="7"/>
      <c r="Q67" s="7"/>
      <c r="R67" s="52"/>
      <c r="S67" s="3"/>
    </row>
    <row r="68" spans="2:19" ht="15.75" thickBot="1">
      <c r="B68" s="45"/>
      <c r="C68" s="23"/>
      <c r="D68" s="23"/>
      <c r="E68" s="23"/>
      <c r="F68" s="23" t="s">
        <v>57</v>
      </c>
      <c r="G68" s="23"/>
      <c r="H68" s="23"/>
      <c r="I68" s="23"/>
      <c r="J68" s="23"/>
      <c r="K68" s="4">
        <f>SUM(K57:K64)</f>
        <v>256389</v>
      </c>
      <c r="L68" s="7"/>
      <c r="M68" s="59" t="s">
        <v>178</v>
      </c>
      <c r="N68" s="7"/>
      <c r="O68" s="4">
        <f>SUM(O57:O64)</f>
        <v>256389</v>
      </c>
      <c r="P68" s="7"/>
      <c r="Q68" s="59" t="s">
        <v>178</v>
      </c>
      <c r="R68" s="52"/>
      <c r="S68" s="3"/>
    </row>
    <row r="69" spans="2:19" ht="15.75" thickTop="1">
      <c r="B69" s="45"/>
      <c r="C69" s="23"/>
      <c r="D69" s="23"/>
      <c r="E69" s="23"/>
      <c r="F69" s="23"/>
      <c r="G69" s="23"/>
      <c r="H69" s="23"/>
      <c r="I69" s="23"/>
      <c r="J69" s="23"/>
      <c r="K69" s="7"/>
      <c r="L69" s="7"/>
      <c r="M69" s="7"/>
      <c r="N69" s="7"/>
      <c r="O69" s="7"/>
      <c r="P69" s="7"/>
      <c r="Q69" s="7"/>
      <c r="R69" s="52"/>
      <c r="S69" s="3"/>
    </row>
    <row r="70" spans="2:19" ht="15">
      <c r="B70" s="45"/>
      <c r="C70" s="23">
        <v>3</v>
      </c>
      <c r="D70" s="23" t="s">
        <v>16</v>
      </c>
      <c r="E70" s="23"/>
      <c r="F70" s="23" t="s">
        <v>58</v>
      </c>
      <c r="G70" s="23"/>
      <c r="H70" s="23"/>
      <c r="I70" s="23"/>
      <c r="J70" s="23"/>
      <c r="K70" s="7"/>
      <c r="L70" s="7"/>
      <c r="M70" s="7"/>
      <c r="N70" s="7"/>
      <c r="O70" s="7"/>
      <c r="P70" s="7"/>
      <c r="Q70" s="7"/>
      <c r="R70" s="52"/>
      <c r="S70" s="3"/>
    </row>
    <row r="71" spans="2:19" ht="15">
      <c r="B71" s="45"/>
      <c r="C71" s="23"/>
      <c r="D71" s="23"/>
      <c r="E71" s="23"/>
      <c r="F71" s="23" t="s">
        <v>59</v>
      </c>
      <c r="G71" s="23"/>
      <c r="H71" s="23"/>
      <c r="I71" s="23"/>
      <c r="J71" s="23"/>
      <c r="K71" s="7"/>
      <c r="L71" s="7"/>
      <c r="M71" s="7"/>
      <c r="N71" s="7"/>
      <c r="O71" s="7"/>
      <c r="P71" s="7"/>
      <c r="Q71" s="7"/>
      <c r="R71" s="52"/>
      <c r="S71" s="3"/>
    </row>
    <row r="72" spans="2:19" ht="15">
      <c r="B72" s="45"/>
      <c r="C72" s="23"/>
      <c r="D72" s="23"/>
      <c r="E72" s="23"/>
      <c r="F72" s="23" t="s">
        <v>60</v>
      </c>
      <c r="G72" s="23"/>
      <c r="H72" s="23"/>
      <c r="I72" s="23"/>
      <c r="J72" s="23"/>
      <c r="K72" s="7"/>
      <c r="L72" s="7"/>
      <c r="M72" s="7"/>
      <c r="N72" s="7"/>
      <c r="O72" s="7"/>
      <c r="P72" s="7"/>
      <c r="Q72" s="7"/>
      <c r="R72" s="52"/>
      <c r="S72" s="3"/>
    </row>
    <row r="73" spans="2:19" ht="15">
      <c r="B73" s="45"/>
      <c r="C73" s="23"/>
      <c r="D73" s="23"/>
      <c r="E73" s="23"/>
      <c r="F73" s="23"/>
      <c r="G73" s="23"/>
      <c r="H73" s="23"/>
      <c r="I73" s="23"/>
      <c r="J73" s="23"/>
      <c r="K73" s="7"/>
      <c r="L73" s="7"/>
      <c r="M73" s="7"/>
      <c r="N73" s="7"/>
      <c r="O73" s="7"/>
      <c r="P73" s="7"/>
      <c r="Q73" s="7"/>
      <c r="R73" s="52"/>
      <c r="S73" s="3"/>
    </row>
    <row r="74" spans="2:19" ht="15">
      <c r="B74" s="45"/>
      <c r="C74" s="23"/>
      <c r="D74" s="23"/>
      <c r="E74" s="23"/>
      <c r="F74" s="23" t="s">
        <v>42</v>
      </c>
      <c r="G74" s="23" t="s">
        <v>176</v>
      </c>
      <c r="H74" s="23"/>
      <c r="I74" s="23"/>
      <c r="J74" s="23"/>
      <c r="K74" s="33">
        <f>(K57/18000000)*100</f>
        <v>1.4243833333333333</v>
      </c>
      <c r="L74" s="7"/>
      <c r="M74" s="58" t="s">
        <v>178</v>
      </c>
      <c r="N74" s="7"/>
      <c r="O74" s="33">
        <f>(O57/18000000)*100</f>
        <v>1.4243833333333333</v>
      </c>
      <c r="P74" s="33"/>
      <c r="Q74" s="58" t="s">
        <v>178</v>
      </c>
      <c r="R74" s="52"/>
      <c r="S74" s="3"/>
    </row>
    <row r="75" spans="2:19" ht="15">
      <c r="B75" s="45"/>
      <c r="C75" s="23"/>
      <c r="D75" s="23"/>
      <c r="E75" s="23"/>
      <c r="F75" s="23"/>
      <c r="G75" s="23"/>
      <c r="H75" s="23"/>
      <c r="I75" s="23"/>
      <c r="J75" s="23"/>
      <c r="K75" s="7"/>
      <c r="L75" s="7"/>
      <c r="M75" s="7"/>
      <c r="N75" s="7"/>
      <c r="O75" s="7"/>
      <c r="P75" s="7"/>
      <c r="Q75" s="7"/>
      <c r="R75" s="52"/>
      <c r="S75" s="3"/>
    </row>
    <row r="76" spans="2:19" ht="15">
      <c r="B76" s="45"/>
      <c r="C76" s="23"/>
      <c r="D76" s="23"/>
      <c r="E76" s="23"/>
      <c r="F76" s="23" t="s">
        <v>45</v>
      </c>
      <c r="G76" s="23" t="s">
        <v>61</v>
      </c>
      <c r="H76" s="23"/>
      <c r="I76" s="23"/>
      <c r="J76" s="23"/>
      <c r="K76" s="7">
        <v>0</v>
      </c>
      <c r="L76" s="7"/>
      <c r="M76" s="7">
        <v>0</v>
      </c>
      <c r="N76" s="7"/>
      <c r="O76" s="7">
        <v>0</v>
      </c>
      <c r="P76" s="7"/>
      <c r="Q76" s="7">
        <v>0</v>
      </c>
      <c r="R76" s="52"/>
      <c r="S76" s="3"/>
    </row>
    <row r="77" spans="2:19" ht="15">
      <c r="B77" s="45"/>
      <c r="C77" s="23"/>
      <c r="D77" s="23"/>
      <c r="E77" s="23"/>
      <c r="F77" s="23"/>
      <c r="G77" s="23"/>
      <c r="H77" s="23"/>
      <c r="I77" s="23"/>
      <c r="J77" s="23"/>
      <c r="K77" s="7"/>
      <c r="L77" s="7"/>
      <c r="M77" s="7"/>
      <c r="N77" s="7"/>
      <c r="O77" s="7"/>
      <c r="P77" s="7"/>
      <c r="Q77" s="7"/>
      <c r="R77" s="52"/>
      <c r="S77" s="3"/>
    </row>
    <row r="78" spans="2:19" ht="15.75">
      <c r="B78" s="45"/>
      <c r="C78" s="23"/>
      <c r="D78" s="62" t="s">
        <v>182</v>
      </c>
      <c r="E78" s="23"/>
      <c r="F78" s="23"/>
      <c r="G78" s="23"/>
      <c r="H78" s="23"/>
      <c r="I78" s="23"/>
      <c r="J78" s="23"/>
      <c r="K78" s="7"/>
      <c r="L78" s="7"/>
      <c r="M78" s="7"/>
      <c r="N78" s="7"/>
      <c r="O78" s="7"/>
      <c r="P78" s="7"/>
      <c r="Q78" s="7"/>
      <c r="R78" s="52"/>
      <c r="S78" s="3"/>
    </row>
    <row r="79" spans="2:18" ht="15.75" thickBot="1">
      <c r="B79" s="53"/>
      <c r="C79" s="54"/>
      <c r="D79" s="55"/>
      <c r="E79" s="54"/>
      <c r="F79" s="55"/>
      <c r="G79" s="55"/>
      <c r="H79" s="55"/>
      <c r="I79" s="55"/>
      <c r="J79" s="55"/>
      <c r="K79" s="56"/>
      <c r="L79" s="56"/>
      <c r="M79" s="56"/>
      <c r="N79" s="56"/>
      <c r="O79" s="56"/>
      <c r="P79" s="56"/>
      <c r="Q79" s="56"/>
      <c r="R79" s="57"/>
    </row>
    <row r="80" spans="3:18" ht="15">
      <c r="C80" s="14"/>
      <c r="D80" s="14"/>
      <c r="E80" s="14"/>
      <c r="F80" s="14"/>
      <c r="G80" s="14"/>
      <c r="H80" s="14"/>
      <c r="I80" s="14"/>
      <c r="J80" s="14"/>
      <c r="K80" s="5"/>
      <c r="L80" s="5"/>
      <c r="M80" s="5"/>
      <c r="N80" s="5"/>
      <c r="O80" s="5"/>
      <c r="P80" s="5"/>
      <c r="Q80" s="5"/>
      <c r="R80" s="5"/>
    </row>
    <row r="81" spans="3:18" ht="15">
      <c r="C81" s="14"/>
      <c r="D81" s="14"/>
      <c r="E81" s="14"/>
      <c r="F81" s="14"/>
      <c r="G81" s="14"/>
      <c r="H81" s="14"/>
      <c r="I81" s="14"/>
      <c r="J81" s="14"/>
      <c r="K81" s="5"/>
      <c r="L81" s="5"/>
      <c r="M81" s="5"/>
      <c r="N81" s="5"/>
      <c r="O81" s="5"/>
      <c r="P81" s="5"/>
      <c r="Q81" s="5"/>
      <c r="R81" s="5"/>
    </row>
    <row r="82" spans="11:18" ht="15">
      <c r="K82" s="5"/>
      <c r="L82" s="5"/>
      <c r="M82" s="5"/>
      <c r="N82" s="5"/>
      <c r="O82" s="5"/>
      <c r="P82" s="5"/>
      <c r="Q82" s="5"/>
      <c r="R82" s="5"/>
    </row>
    <row r="83" spans="11:18" ht="15">
      <c r="K83" s="5"/>
      <c r="L83" s="5"/>
      <c r="M83" s="5"/>
      <c r="N83" s="5"/>
      <c r="O83" s="5"/>
      <c r="P83" s="5"/>
      <c r="Q83" s="5"/>
      <c r="R83" s="5"/>
    </row>
  </sheetData>
  <printOptions/>
  <pageMargins left="0.29" right="0.75" top="1" bottom="0.6" header="0.5" footer="0.5"/>
  <pageSetup horizontalDpi="300" verticalDpi="300" orientation="portrait" paperSize="9" scale="62" r:id="rId1"/>
</worksheet>
</file>

<file path=xl/worksheets/sheet2.xml><?xml version="1.0" encoding="utf-8"?>
<worksheet xmlns="http://schemas.openxmlformats.org/spreadsheetml/2006/main" xmlns:r="http://schemas.openxmlformats.org/officeDocument/2006/relationships">
  <dimension ref="C3:P59"/>
  <sheetViews>
    <sheetView showGridLines="0" tabSelected="1" zoomScale="60" zoomScaleNormal="60" workbookViewId="0" topLeftCell="A1">
      <selection activeCell="J18" sqref="J18"/>
    </sheetView>
  </sheetViews>
  <sheetFormatPr defaultColWidth="8.88671875" defaultRowHeight="15"/>
  <cols>
    <col min="2" max="2" width="4.3359375" style="0" customWidth="1"/>
    <col min="3" max="3" width="3.21484375" style="0" customWidth="1"/>
    <col min="4" max="4" width="2.6640625" style="0" customWidth="1"/>
    <col min="5" max="5" width="1.88671875" style="0" customWidth="1"/>
    <col min="6" max="6" width="7.88671875" style="0" customWidth="1"/>
    <col min="7" max="7" width="13.88671875" style="0" customWidth="1"/>
    <col min="8" max="8" width="12.10546875" style="0" customWidth="1"/>
    <col min="9" max="9" width="10.88671875" style="0" customWidth="1"/>
    <col min="10" max="10" width="10.5546875" style="0" customWidth="1"/>
    <col min="11" max="12" width="11.6640625" style="0" customWidth="1"/>
    <col min="15" max="15" width="10.10546875" style="0" customWidth="1"/>
    <col min="16" max="16" width="9.99609375" style="0" customWidth="1"/>
  </cols>
  <sheetData>
    <row r="3" ht="15.75">
      <c r="C3" s="2" t="s">
        <v>8</v>
      </c>
    </row>
    <row r="4" ht="15">
      <c r="C4" s="10" t="s">
        <v>5</v>
      </c>
    </row>
    <row r="5" ht="15">
      <c r="C5" s="10"/>
    </row>
    <row r="7" ht="15.75">
      <c r="C7" s="2" t="s">
        <v>62</v>
      </c>
    </row>
    <row r="8" ht="15.75">
      <c r="C8" s="2"/>
    </row>
    <row r="10" spans="10:12" ht="15">
      <c r="J10" s="1" t="s">
        <v>181</v>
      </c>
      <c r="L10" s="1" t="s">
        <v>63</v>
      </c>
    </row>
    <row r="11" spans="10:12" ht="15">
      <c r="J11" s="1" t="s">
        <v>13</v>
      </c>
      <c r="L11" s="1" t="s">
        <v>64</v>
      </c>
    </row>
    <row r="12" spans="10:12" ht="15">
      <c r="J12" s="1" t="s">
        <v>65</v>
      </c>
      <c r="L12" s="1" t="s">
        <v>65</v>
      </c>
    </row>
    <row r="13" spans="10:12" ht="15">
      <c r="J13" s="1" t="s">
        <v>180</v>
      </c>
      <c r="L13" s="1" t="s">
        <v>180</v>
      </c>
    </row>
    <row r="14" spans="10:12" ht="15">
      <c r="J14" s="9" t="s">
        <v>186</v>
      </c>
      <c r="L14" s="9" t="s">
        <v>177</v>
      </c>
    </row>
    <row r="15" spans="10:12" ht="15">
      <c r="J15" s="9" t="s">
        <v>0</v>
      </c>
      <c r="L15" s="9" t="s">
        <v>0</v>
      </c>
    </row>
    <row r="17" spans="3:12" ht="15">
      <c r="C17">
        <v>1</v>
      </c>
      <c r="E17" t="s">
        <v>66</v>
      </c>
      <c r="J17" s="11">
        <v>17260662</v>
      </c>
      <c r="K17" s="11"/>
      <c r="L17" s="12">
        <v>17323859</v>
      </c>
    </row>
    <row r="18" spans="3:12" ht="15">
      <c r="C18">
        <v>2</v>
      </c>
      <c r="E18" t="s">
        <v>67</v>
      </c>
      <c r="J18" s="11">
        <v>2061114</v>
      </c>
      <c r="K18" s="11"/>
      <c r="L18" s="12">
        <v>2458133</v>
      </c>
    </row>
    <row r="19" spans="3:12" ht="15">
      <c r="C19">
        <v>3</v>
      </c>
      <c r="E19" t="s">
        <v>68</v>
      </c>
      <c r="J19" s="11">
        <v>3954528</v>
      </c>
      <c r="K19" s="11"/>
      <c r="L19" s="12">
        <v>2798181</v>
      </c>
    </row>
    <row r="20" spans="3:12" ht="15">
      <c r="C20">
        <v>4</v>
      </c>
      <c r="E20" t="s">
        <v>69</v>
      </c>
      <c r="J20" s="11">
        <v>806908</v>
      </c>
      <c r="K20" s="11"/>
      <c r="L20" s="12">
        <v>659241</v>
      </c>
    </row>
    <row r="21" spans="10:12" ht="15">
      <c r="J21" s="11"/>
      <c r="K21" s="11"/>
      <c r="L21" s="11"/>
    </row>
    <row r="22" spans="3:12" ht="15">
      <c r="C22">
        <v>5</v>
      </c>
      <c r="E22" t="s">
        <v>70</v>
      </c>
      <c r="J22" s="11"/>
      <c r="K22" s="11"/>
      <c r="L22" s="11"/>
    </row>
    <row r="23" spans="6:12" ht="15">
      <c r="F23" t="s">
        <v>199</v>
      </c>
      <c r="J23" s="15">
        <v>25810025</v>
      </c>
      <c r="K23" s="11"/>
      <c r="L23" s="29">
        <v>22163470</v>
      </c>
    </row>
    <row r="24" spans="6:12" ht="15">
      <c r="F24" t="s">
        <v>200</v>
      </c>
      <c r="J24" s="16">
        <v>1140975</v>
      </c>
      <c r="K24" s="11"/>
      <c r="L24" s="28">
        <v>1521936</v>
      </c>
    </row>
    <row r="25" spans="6:12" ht="15">
      <c r="F25" t="s">
        <v>71</v>
      </c>
      <c r="J25" s="16">
        <v>38118116</v>
      </c>
      <c r="K25" s="11"/>
      <c r="L25" s="28">
        <v>43872911</v>
      </c>
    </row>
    <row r="26" spans="6:12" ht="15">
      <c r="F26" t="s">
        <v>72</v>
      </c>
      <c r="J26" s="16">
        <v>2787305</v>
      </c>
      <c r="K26" s="11"/>
      <c r="L26" s="16">
        <v>2874763</v>
      </c>
    </row>
    <row r="27" spans="6:12" ht="15">
      <c r="F27" t="s">
        <v>73</v>
      </c>
      <c r="J27" s="16">
        <v>3287182</v>
      </c>
      <c r="K27" s="11"/>
      <c r="L27" s="16">
        <v>2802764</v>
      </c>
    </row>
    <row r="28" spans="6:12" ht="15">
      <c r="F28" t="s">
        <v>74</v>
      </c>
      <c r="J28" s="16">
        <v>5700000</v>
      </c>
      <c r="K28" s="11"/>
      <c r="L28" s="16">
        <v>7253534</v>
      </c>
    </row>
    <row r="29" spans="6:12" ht="15">
      <c r="F29" t="s">
        <v>75</v>
      </c>
      <c r="J29" s="16">
        <v>1067925</v>
      </c>
      <c r="K29" s="11"/>
      <c r="L29" s="28">
        <v>1810291</v>
      </c>
    </row>
    <row r="30" spans="10:16" ht="15">
      <c r="J30" s="17">
        <f>SUM(J23:J29)</f>
        <v>77911528</v>
      </c>
      <c r="K30" s="11"/>
      <c r="L30" s="17">
        <f>SUM(L23:L29)</f>
        <v>82299669</v>
      </c>
      <c r="P30" s="11"/>
    </row>
    <row r="31" spans="10:12" ht="15">
      <c r="J31" s="11"/>
      <c r="K31" s="11"/>
      <c r="L31" s="11"/>
    </row>
    <row r="32" spans="3:12" ht="15">
      <c r="C32">
        <v>6</v>
      </c>
      <c r="E32" t="s">
        <v>76</v>
      </c>
      <c r="J32" s="11"/>
      <c r="K32" s="11"/>
      <c r="L32" s="11"/>
    </row>
    <row r="33" spans="6:12" ht="15">
      <c r="F33" t="s">
        <v>77</v>
      </c>
      <c r="J33" s="15">
        <v>16976841</v>
      </c>
      <c r="K33" s="11"/>
      <c r="L33" s="15">
        <v>20817813</v>
      </c>
    </row>
    <row r="34" spans="6:12" ht="15">
      <c r="F34" t="s">
        <v>78</v>
      </c>
      <c r="J34" s="16">
        <v>13045801</v>
      </c>
      <c r="K34" s="11"/>
      <c r="L34" s="16">
        <v>15023457</v>
      </c>
    </row>
    <row r="35" spans="6:12" ht="15">
      <c r="F35" t="s">
        <v>79</v>
      </c>
      <c r="J35" s="16">
        <v>10999574</v>
      </c>
      <c r="K35" s="11"/>
      <c r="L35" s="16">
        <v>8864217</v>
      </c>
    </row>
    <row r="36" spans="6:12" ht="15">
      <c r="F36" t="s">
        <v>80</v>
      </c>
      <c r="J36" s="16">
        <v>689389</v>
      </c>
      <c r="K36" s="11"/>
      <c r="L36" s="16">
        <v>789692</v>
      </c>
    </row>
    <row r="37" spans="6:12" ht="15">
      <c r="F37" t="s">
        <v>81</v>
      </c>
      <c r="J37" s="16">
        <v>931130</v>
      </c>
      <c r="K37" s="11"/>
      <c r="L37" s="16">
        <v>1151694</v>
      </c>
    </row>
    <row r="38" spans="6:12" ht="15">
      <c r="F38" t="s">
        <v>82</v>
      </c>
      <c r="G38" t="s">
        <v>83</v>
      </c>
      <c r="J38" s="16">
        <v>2388624</v>
      </c>
      <c r="K38" s="11"/>
      <c r="L38" s="16">
        <v>2388624</v>
      </c>
    </row>
    <row r="39" spans="6:12" ht="15">
      <c r="F39" t="s">
        <v>84</v>
      </c>
      <c r="G39" t="s">
        <v>7</v>
      </c>
      <c r="J39" s="16">
        <v>900000</v>
      </c>
      <c r="K39" s="11"/>
      <c r="L39" s="16">
        <v>900000</v>
      </c>
    </row>
    <row r="40" spans="10:12" ht="15">
      <c r="J40" s="17">
        <f>SUM(J33:J39)</f>
        <v>45931359</v>
      </c>
      <c r="K40" s="11"/>
      <c r="L40" s="17">
        <f>SUM(L33:L39)</f>
        <v>49935497</v>
      </c>
    </row>
    <row r="41" spans="10:12" ht="15">
      <c r="J41" s="11"/>
      <c r="K41" s="11"/>
      <c r="L41" s="11"/>
    </row>
    <row r="42" spans="3:12" ht="15">
      <c r="C42">
        <v>7</v>
      </c>
      <c r="E42" t="s">
        <v>85</v>
      </c>
      <c r="J42" s="11">
        <f>J30-J40</f>
        <v>31980169</v>
      </c>
      <c r="K42" s="11"/>
      <c r="L42" s="11">
        <f>L30-L40</f>
        <v>32364172</v>
      </c>
    </row>
    <row r="43" spans="10:12" ht="15.75" thickBot="1">
      <c r="J43" s="18">
        <f>J42+J20+J19+J18+J17</f>
        <v>56063381</v>
      </c>
      <c r="K43" s="11"/>
      <c r="L43" s="18">
        <f>L42+L20+L19+L18+L17</f>
        <v>55603586</v>
      </c>
    </row>
    <row r="44" spans="10:12" ht="15.75" thickTop="1">
      <c r="J44" s="11"/>
      <c r="K44" s="11"/>
      <c r="L44" s="11"/>
    </row>
    <row r="45" spans="3:12" ht="15">
      <c r="C45">
        <v>8</v>
      </c>
      <c r="E45" t="s">
        <v>1</v>
      </c>
      <c r="J45" s="11">
        <v>18000000</v>
      </c>
      <c r="K45" s="11"/>
      <c r="L45" s="11">
        <v>18000000</v>
      </c>
    </row>
    <row r="46" spans="5:12" ht="15">
      <c r="E46" t="s">
        <v>86</v>
      </c>
      <c r="J46" s="11"/>
      <c r="K46" s="11"/>
      <c r="L46" s="11"/>
    </row>
    <row r="47" spans="6:12" ht="15">
      <c r="F47" t="s">
        <v>87</v>
      </c>
      <c r="J47" s="11">
        <v>220543</v>
      </c>
      <c r="K47" s="11"/>
      <c r="L47" s="11">
        <v>220543</v>
      </c>
    </row>
    <row r="48" spans="6:12" ht="15">
      <c r="F48" t="s">
        <v>88</v>
      </c>
      <c r="J48" s="11">
        <v>142389</v>
      </c>
      <c r="K48" s="11"/>
      <c r="L48" s="11">
        <v>142389</v>
      </c>
    </row>
    <row r="49" spans="6:12" ht="15">
      <c r="F49" t="s">
        <v>2</v>
      </c>
      <c r="J49" s="19">
        <v>22662424</v>
      </c>
      <c r="K49" s="11"/>
      <c r="L49" s="19">
        <v>22406035</v>
      </c>
    </row>
    <row r="50" spans="5:12" ht="15">
      <c r="E50" t="s">
        <v>89</v>
      </c>
      <c r="J50" s="11">
        <f>SUM(J45:J49)</f>
        <v>41025356</v>
      </c>
      <c r="K50" s="11"/>
      <c r="L50" s="11">
        <f>SUM(L45:L49)</f>
        <v>40768967</v>
      </c>
    </row>
    <row r="51" spans="10:12" ht="15">
      <c r="J51" s="11"/>
      <c r="K51" s="11"/>
      <c r="L51" s="11"/>
    </row>
    <row r="52" spans="3:12" ht="15">
      <c r="C52">
        <v>9</v>
      </c>
      <c r="E52" t="s">
        <v>90</v>
      </c>
      <c r="J52" s="11">
        <v>10329354</v>
      </c>
      <c r="K52" s="11"/>
      <c r="L52" s="11">
        <v>10181319</v>
      </c>
    </row>
    <row r="53" spans="3:12" ht="15">
      <c r="C53">
        <v>10</v>
      </c>
      <c r="E53" t="s">
        <v>91</v>
      </c>
      <c r="J53" s="11">
        <v>4304876</v>
      </c>
      <c r="K53" s="11"/>
      <c r="L53" s="11">
        <v>4249505</v>
      </c>
    </row>
    <row r="54" spans="3:12" ht="15">
      <c r="C54">
        <v>11</v>
      </c>
      <c r="E54" t="s">
        <v>184</v>
      </c>
      <c r="J54" s="5">
        <v>0</v>
      </c>
      <c r="K54" s="11"/>
      <c r="L54" s="7">
        <v>0</v>
      </c>
    </row>
    <row r="55" spans="3:12" ht="15">
      <c r="C55">
        <v>12</v>
      </c>
      <c r="E55" t="s">
        <v>92</v>
      </c>
      <c r="J55" s="11">
        <v>403795</v>
      </c>
      <c r="K55" s="11"/>
      <c r="L55" s="11">
        <v>403795</v>
      </c>
    </row>
    <row r="56" spans="10:12" ht="15.75" thickBot="1">
      <c r="J56" s="18">
        <f>SUM(J50:J55)</f>
        <v>56063381</v>
      </c>
      <c r="K56" s="11"/>
      <c r="L56" s="18">
        <f>SUM(L50:L55)</f>
        <v>55603586</v>
      </c>
    </row>
    <row r="57" spans="10:12" ht="15.75" thickTop="1">
      <c r="J57" s="13"/>
      <c r="K57" s="11"/>
      <c r="L57" s="13"/>
    </row>
    <row r="59" spans="3:12" ht="15">
      <c r="C59">
        <v>12</v>
      </c>
      <c r="E59" t="s">
        <v>93</v>
      </c>
      <c r="J59" s="30">
        <f>(J50-J20)*100/J45</f>
        <v>223.4358222222222</v>
      </c>
      <c r="L59" s="30">
        <f>(L50-L20)*100/L45</f>
        <v>222.8318111111111</v>
      </c>
    </row>
  </sheetData>
  <printOptions/>
  <pageMargins left="0.75" right="0.75" top="1" bottom="1" header="0.5" footer="0.5"/>
  <pageSetup horizontalDpi="300" verticalDpi="300" orientation="portrait" paperSize="9" scale="70" r:id="rId1"/>
</worksheet>
</file>

<file path=xl/worksheets/sheet3.xml><?xml version="1.0" encoding="utf-8"?>
<worksheet xmlns="http://schemas.openxmlformats.org/spreadsheetml/2006/main" xmlns:r="http://schemas.openxmlformats.org/officeDocument/2006/relationships">
  <dimension ref="B4:M171"/>
  <sheetViews>
    <sheetView zoomScale="60" zoomScaleNormal="60" workbookViewId="0" topLeftCell="A1">
      <selection activeCell="C9" sqref="C9"/>
    </sheetView>
  </sheetViews>
  <sheetFormatPr defaultColWidth="8.88671875" defaultRowHeight="15"/>
  <cols>
    <col min="1" max="1" width="4.4453125" style="0" customWidth="1"/>
    <col min="2" max="2" width="3.10546875" style="0" customWidth="1"/>
    <col min="3" max="3" width="2.6640625" style="0" customWidth="1"/>
    <col min="4" max="4" width="1.88671875" style="0" customWidth="1"/>
    <col min="6" max="6" width="10.88671875" style="0" customWidth="1"/>
    <col min="7" max="7" width="15.5546875" style="0" customWidth="1"/>
    <col min="8" max="8" width="10.88671875" style="0" customWidth="1"/>
    <col min="9" max="9" width="12.4453125" style="0" customWidth="1"/>
    <col min="10" max="10" width="11.10546875" style="0" customWidth="1"/>
    <col min="11" max="11" width="11.88671875" style="0" customWidth="1"/>
    <col min="14" max="14" width="6.3359375" style="0" customWidth="1"/>
  </cols>
  <sheetData>
    <row r="4" ht="15.75">
      <c r="B4" s="2" t="s">
        <v>8</v>
      </c>
    </row>
    <row r="5" ht="15">
      <c r="B5" s="10" t="s">
        <v>5</v>
      </c>
    </row>
    <row r="6" ht="15">
      <c r="B6" s="10"/>
    </row>
    <row r="7" ht="15.75">
      <c r="B7" s="63" t="s">
        <v>94</v>
      </c>
    </row>
    <row r="9" spans="2:3" ht="15.75">
      <c r="B9" s="20" t="s">
        <v>95</v>
      </c>
      <c r="C9" s="2" t="s">
        <v>96</v>
      </c>
    </row>
    <row r="10" spans="3:11" ht="30.75" customHeight="1">
      <c r="C10" s="68" t="s">
        <v>191</v>
      </c>
      <c r="D10" s="68"/>
      <c r="E10" s="68"/>
      <c r="F10" s="68"/>
      <c r="G10" s="68"/>
      <c r="H10" s="68"/>
      <c r="I10" s="68"/>
      <c r="J10" s="68"/>
      <c r="K10" s="68"/>
    </row>
    <row r="13" spans="2:3" ht="15.75">
      <c r="B13" s="20" t="s">
        <v>97</v>
      </c>
      <c r="C13" s="2" t="s">
        <v>98</v>
      </c>
    </row>
    <row r="14" spans="8:10" ht="15">
      <c r="H14" s="1" t="s">
        <v>99</v>
      </c>
      <c r="J14" s="1" t="s">
        <v>100</v>
      </c>
    </row>
    <row r="15" spans="8:10" ht="15">
      <c r="H15" s="1" t="s">
        <v>101</v>
      </c>
      <c r="J15" s="1" t="s">
        <v>102</v>
      </c>
    </row>
    <row r="16" spans="8:10" ht="15">
      <c r="H16" s="9" t="s">
        <v>0</v>
      </c>
      <c r="J16" s="9" t="s">
        <v>0</v>
      </c>
    </row>
    <row r="17" spans="8:10" ht="15">
      <c r="H17" s="9"/>
      <c r="J17" s="9"/>
    </row>
    <row r="18" spans="3:10" ht="15">
      <c r="C18" t="s">
        <v>103</v>
      </c>
      <c r="H18" s="5">
        <f>J18</f>
        <v>247661</v>
      </c>
      <c r="J18" s="5">
        <v>247661</v>
      </c>
    </row>
    <row r="19" spans="8:10" ht="15">
      <c r="H19" s="34">
        <f>SUM(H18:H18)</f>
        <v>247661</v>
      </c>
      <c r="J19" s="34">
        <f>SUM(J18:J18)</f>
        <v>247661</v>
      </c>
    </row>
    <row r="20" spans="8:10" ht="15">
      <c r="H20" s="7"/>
      <c r="J20" s="7"/>
    </row>
    <row r="22" spans="2:3" ht="15.75">
      <c r="B22" s="20" t="s">
        <v>104</v>
      </c>
      <c r="C22" s="2" t="s">
        <v>105</v>
      </c>
    </row>
    <row r="23" spans="3:11" ht="17.25" customHeight="1">
      <c r="C23" s="69" t="s">
        <v>195</v>
      </c>
      <c r="D23" s="69"/>
      <c r="E23" s="69"/>
      <c r="F23" s="69"/>
      <c r="G23" s="69"/>
      <c r="H23" s="69"/>
      <c r="I23" s="69"/>
      <c r="J23" s="69"/>
      <c r="K23" s="69"/>
    </row>
    <row r="26" spans="2:3" ht="15.75">
      <c r="B26" s="20" t="s">
        <v>106</v>
      </c>
      <c r="C26" s="2" t="s">
        <v>3</v>
      </c>
    </row>
    <row r="27" spans="3:11" ht="50.25" customHeight="1">
      <c r="C27" s="68" t="s">
        <v>204</v>
      </c>
      <c r="D27" s="68"/>
      <c r="E27" s="68"/>
      <c r="F27" s="68"/>
      <c r="G27" s="68"/>
      <c r="H27" s="68"/>
      <c r="I27" s="68"/>
      <c r="J27" s="68"/>
      <c r="K27" s="68"/>
    </row>
    <row r="30" spans="2:3" ht="15.75">
      <c r="B30" s="20" t="s">
        <v>107</v>
      </c>
      <c r="C30" s="2" t="s">
        <v>108</v>
      </c>
    </row>
    <row r="31" spans="3:11" ht="15">
      <c r="C31" s="70" t="s">
        <v>194</v>
      </c>
      <c r="D31" s="70"/>
      <c r="E31" s="70"/>
      <c r="F31" s="70"/>
      <c r="G31" s="70"/>
      <c r="H31" s="70"/>
      <c r="I31" s="70"/>
      <c r="J31" s="70"/>
      <c r="K31" s="70"/>
    </row>
    <row r="34" spans="2:3" ht="15.75">
      <c r="B34" s="20" t="s">
        <v>109</v>
      </c>
      <c r="C34" s="2" t="s">
        <v>110</v>
      </c>
    </row>
    <row r="35" spans="3:11" ht="30" customHeight="1">
      <c r="C35" s="68" t="s">
        <v>203</v>
      </c>
      <c r="D35" s="68"/>
      <c r="E35" s="68"/>
      <c r="F35" s="68"/>
      <c r="G35" s="68"/>
      <c r="H35" s="68"/>
      <c r="I35" s="68"/>
      <c r="J35" s="68"/>
      <c r="K35" s="68"/>
    </row>
    <row r="38" spans="2:3" ht="15.75">
      <c r="B38" s="20" t="s">
        <v>111</v>
      </c>
      <c r="C38" s="2" t="s">
        <v>112</v>
      </c>
    </row>
    <row r="39" spans="3:4" ht="15">
      <c r="C39" t="s">
        <v>16</v>
      </c>
      <c r="D39" t="s">
        <v>188</v>
      </c>
    </row>
    <row r="40" spans="6:10" ht="15">
      <c r="F40" s="8"/>
      <c r="G40" s="8"/>
      <c r="H40" s="8"/>
      <c r="I40" s="8"/>
      <c r="J40" s="8"/>
    </row>
    <row r="41" spans="6:10" ht="15">
      <c r="F41" s="35"/>
      <c r="G41" s="8"/>
      <c r="H41" s="8"/>
      <c r="I41" s="27"/>
      <c r="J41" s="36" t="s">
        <v>0</v>
      </c>
    </row>
    <row r="42" spans="6:10" ht="15">
      <c r="F42" s="35" t="s">
        <v>113</v>
      </c>
      <c r="G42" s="8"/>
      <c r="H42" s="8"/>
      <c r="I42" s="27"/>
      <c r="J42" s="32">
        <v>1764383</v>
      </c>
    </row>
    <row r="43" spans="6:10" ht="15">
      <c r="F43" s="35" t="s">
        <v>114</v>
      </c>
      <c r="G43" s="8"/>
      <c r="H43" s="8"/>
      <c r="I43" s="27"/>
      <c r="J43" s="32">
        <v>608036</v>
      </c>
    </row>
    <row r="44" spans="6:10" ht="15">
      <c r="F44" s="35" t="s">
        <v>115</v>
      </c>
      <c r="G44" s="8"/>
      <c r="H44" s="8"/>
      <c r="I44" s="27"/>
      <c r="J44" s="32">
        <v>247661</v>
      </c>
    </row>
    <row r="46" spans="3:4" ht="15">
      <c r="C46" t="s">
        <v>18</v>
      </c>
      <c r="D46" t="s">
        <v>190</v>
      </c>
    </row>
    <row r="47" spans="6:10" ht="15">
      <c r="F47" s="8"/>
      <c r="G47" s="8"/>
      <c r="H47" s="8"/>
      <c r="I47" s="8"/>
      <c r="J47" s="8"/>
    </row>
    <row r="48" spans="6:10" ht="15">
      <c r="F48" s="35"/>
      <c r="G48" s="8"/>
      <c r="H48" s="8"/>
      <c r="I48" s="27"/>
      <c r="J48" s="37" t="s">
        <v>0</v>
      </c>
    </row>
    <row r="49" spans="6:10" ht="15">
      <c r="F49" s="35" t="s">
        <v>116</v>
      </c>
      <c r="G49" s="8"/>
      <c r="H49" s="8"/>
      <c r="I49" s="37"/>
      <c r="J49" s="32">
        <v>3603528</v>
      </c>
    </row>
    <row r="50" spans="6:10" ht="15">
      <c r="F50" s="35" t="s">
        <v>117</v>
      </c>
      <c r="G50" s="8"/>
      <c r="H50" s="8"/>
      <c r="I50" s="37"/>
      <c r="J50" s="32">
        <v>3603528</v>
      </c>
    </row>
    <row r="51" spans="6:10" ht="15">
      <c r="F51" s="35" t="s">
        <v>118</v>
      </c>
      <c r="G51" s="8"/>
      <c r="H51" s="8"/>
      <c r="I51" s="27"/>
      <c r="J51" s="32">
        <v>3467110</v>
      </c>
    </row>
    <row r="52" spans="6:10" ht="15">
      <c r="F52" s="3"/>
      <c r="G52" s="3"/>
      <c r="H52" s="3"/>
      <c r="I52" s="3"/>
      <c r="J52" s="7"/>
    </row>
    <row r="53" spans="6:10" ht="15">
      <c r="F53" s="3"/>
      <c r="G53" s="3"/>
      <c r="H53" s="3"/>
      <c r="I53" s="3"/>
      <c r="J53" s="7"/>
    </row>
    <row r="54" spans="6:10" ht="15">
      <c r="F54" s="3"/>
      <c r="G54" s="3"/>
      <c r="H54" s="3"/>
      <c r="I54" s="3"/>
      <c r="J54" s="7"/>
    </row>
    <row r="55" spans="2:3" ht="15.75">
      <c r="B55" s="20" t="s">
        <v>119</v>
      </c>
      <c r="C55" s="2" t="s">
        <v>120</v>
      </c>
    </row>
    <row r="56" spans="3:11" ht="54" customHeight="1">
      <c r="C56" s="68" t="s">
        <v>206</v>
      </c>
      <c r="D56" s="68"/>
      <c r="E56" s="68"/>
      <c r="F56" s="68"/>
      <c r="G56" s="68"/>
      <c r="H56" s="68"/>
      <c r="I56" s="68"/>
      <c r="J56" s="68"/>
      <c r="K56" s="68"/>
    </row>
    <row r="57" spans="3:11" ht="15">
      <c r="C57" s="68"/>
      <c r="D57" s="68"/>
      <c r="E57" s="68"/>
      <c r="F57" s="68"/>
      <c r="G57" s="68"/>
      <c r="H57" s="68"/>
      <c r="I57" s="68"/>
      <c r="J57" s="68"/>
      <c r="K57" s="68"/>
    </row>
    <row r="58" spans="3:11" ht="15">
      <c r="C58" s="67"/>
      <c r="D58" s="67"/>
      <c r="E58" s="67"/>
      <c r="F58" s="67"/>
      <c r="G58" s="67"/>
      <c r="H58" s="67"/>
      <c r="I58" s="67"/>
      <c r="J58" s="67"/>
      <c r="K58" s="67"/>
    </row>
    <row r="59" spans="3:11" ht="15">
      <c r="C59" s="67"/>
      <c r="D59" s="67"/>
      <c r="E59" s="67"/>
      <c r="F59" s="67"/>
      <c r="G59" s="67"/>
      <c r="H59" s="67"/>
      <c r="I59" s="67"/>
      <c r="J59" s="67"/>
      <c r="K59" s="67"/>
    </row>
    <row r="60" spans="3:11" ht="15">
      <c r="C60" s="67"/>
      <c r="D60" s="67"/>
      <c r="E60" s="67"/>
      <c r="F60" s="67"/>
      <c r="G60" s="67"/>
      <c r="H60" s="67"/>
      <c r="I60" s="67"/>
      <c r="J60" s="67"/>
      <c r="K60" s="67"/>
    </row>
    <row r="61" spans="3:11" ht="15">
      <c r="C61" s="67"/>
      <c r="D61" s="67"/>
      <c r="E61" s="67"/>
      <c r="F61" s="67"/>
      <c r="G61" s="67"/>
      <c r="H61" s="67"/>
      <c r="I61" s="67"/>
      <c r="J61" s="67"/>
      <c r="K61" s="67"/>
    </row>
    <row r="62" ht="15">
      <c r="B62" s="10"/>
    </row>
    <row r="63" spans="2:3" ht="15.75">
      <c r="B63" s="20" t="s">
        <v>121</v>
      </c>
      <c r="C63" s="2" t="s">
        <v>179</v>
      </c>
    </row>
    <row r="64" spans="3:11" ht="75.75" customHeight="1">
      <c r="C64" s="69" t="s">
        <v>198</v>
      </c>
      <c r="D64" s="69"/>
      <c r="E64" s="69"/>
      <c r="F64" s="69"/>
      <c r="G64" s="69"/>
      <c r="H64" s="69"/>
      <c r="I64" s="69"/>
      <c r="J64" s="69"/>
      <c r="K64" s="69"/>
    </row>
    <row r="67" spans="2:3" ht="15.75">
      <c r="B67" s="20" t="s">
        <v>124</v>
      </c>
      <c r="C67" s="2" t="s">
        <v>125</v>
      </c>
    </row>
    <row r="68" spans="3:11" ht="15">
      <c r="C68" s="71" t="s">
        <v>126</v>
      </c>
      <c r="D68" s="71"/>
      <c r="E68" s="71"/>
      <c r="F68" s="71"/>
      <c r="G68" s="71"/>
      <c r="H68" s="71"/>
      <c r="I68" s="71"/>
      <c r="J68" s="71"/>
      <c r="K68" s="71"/>
    </row>
    <row r="71" spans="2:3" ht="15.75">
      <c r="B71" s="20" t="s">
        <v>127</v>
      </c>
      <c r="C71" s="2" t="s">
        <v>128</v>
      </c>
    </row>
    <row r="72" spans="3:11" ht="30.75" customHeight="1">
      <c r="C72" s="71" t="s">
        <v>196</v>
      </c>
      <c r="D72" s="71"/>
      <c r="E72" s="71"/>
      <c r="F72" s="71"/>
      <c r="G72" s="71"/>
      <c r="H72" s="71"/>
      <c r="I72" s="71"/>
      <c r="J72" s="71"/>
      <c r="K72" s="71"/>
    </row>
    <row r="73" spans="3:11" ht="15" customHeight="1">
      <c r="C73" s="64"/>
      <c r="D73" s="64"/>
      <c r="E73" s="64"/>
      <c r="F73" s="64"/>
      <c r="G73" s="64"/>
      <c r="H73" s="64"/>
      <c r="I73" s="64"/>
      <c r="J73" s="64"/>
      <c r="K73" s="64"/>
    </row>
    <row r="75" spans="2:3" ht="15.75">
      <c r="B75" s="20" t="s">
        <v>129</v>
      </c>
      <c r="C75" s="2" t="s">
        <v>130</v>
      </c>
    </row>
    <row r="76" ht="15">
      <c r="C76" t="s">
        <v>189</v>
      </c>
    </row>
    <row r="78" spans="8:10" ht="15">
      <c r="H78" s="1" t="s">
        <v>0</v>
      </c>
      <c r="J78" s="1" t="s">
        <v>0</v>
      </c>
    </row>
    <row r="79" spans="8:10" ht="15">
      <c r="H79" s="1"/>
      <c r="J79" s="1"/>
    </row>
    <row r="80" spans="3:4" ht="15.75">
      <c r="C80" t="s">
        <v>122</v>
      </c>
      <c r="D80" s="2" t="s">
        <v>91</v>
      </c>
    </row>
    <row r="81" spans="4:10" ht="15.75">
      <c r="D81" s="2" t="s">
        <v>131</v>
      </c>
      <c r="H81" s="5"/>
      <c r="I81" s="5"/>
      <c r="J81" s="5"/>
    </row>
    <row r="82" spans="4:10" ht="15">
      <c r="D82" t="s">
        <v>132</v>
      </c>
      <c r="H82" s="5">
        <v>2847927</v>
      </c>
      <c r="I82" s="5"/>
      <c r="J82" s="5"/>
    </row>
    <row r="83" spans="4:10" ht="15">
      <c r="D83" t="s">
        <v>133</v>
      </c>
      <c r="H83" s="5"/>
      <c r="I83" s="5"/>
      <c r="J83" s="5"/>
    </row>
    <row r="84" spans="4:10" ht="15">
      <c r="D84" t="s">
        <v>134</v>
      </c>
      <c r="H84" s="6">
        <v>-293051</v>
      </c>
      <c r="I84" s="5"/>
      <c r="J84" s="5">
        <f>H82+H84</f>
        <v>2554876</v>
      </c>
    </row>
    <row r="85" spans="8:10" ht="15">
      <c r="H85" s="7"/>
      <c r="I85" s="5"/>
      <c r="J85" s="5"/>
    </row>
    <row r="86" spans="4:10" ht="15.75">
      <c r="D86" s="2" t="s">
        <v>135</v>
      </c>
      <c r="H86" s="5"/>
      <c r="I86" s="5"/>
      <c r="J86" s="5"/>
    </row>
    <row r="87" spans="4:10" ht="15">
      <c r="D87" t="s">
        <v>136</v>
      </c>
      <c r="H87" s="5">
        <v>2350000</v>
      </c>
      <c r="I87" s="5"/>
      <c r="J87" s="5"/>
    </row>
    <row r="88" spans="4:10" ht="15">
      <c r="D88" t="s">
        <v>137</v>
      </c>
      <c r="H88" s="5"/>
      <c r="I88" s="5"/>
      <c r="J88" s="5"/>
    </row>
    <row r="89" spans="4:10" ht="15">
      <c r="D89" t="s">
        <v>134</v>
      </c>
      <c r="H89" s="6">
        <v>-600000</v>
      </c>
      <c r="I89" s="5"/>
      <c r="J89" s="5">
        <f>H87+H89</f>
        <v>1750000</v>
      </c>
    </row>
    <row r="90" spans="8:10" ht="15.75" thickBot="1">
      <c r="H90" s="5"/>
      <c r="I90" s="5"/>
      <c r="J90" s="22">
        <f>SUM(J84:J89)</f>
        <v>4304876</v>
      </c>
    </row>
    <row r="91" spans="8:10" ht="15.75" thickTop="1">
      <c r="H91" s="5"/>
      <c r="I91" s="5"/>
      <c r="J91" s="7"/>
    </row>
    <row r="92" spans="8:10" ht="15">
      <c r="H92" s="5"/>
      <c r="I92" s="5"/>
      <c r="J92" s="5"/>
    </row>
    <row r="93" spans="3:10" ht="15.75">
      <c r="C93" t="s">
        <v>123</v>
      </c>
      <c r="D93" s="2" t="s">
        <v>77</v>
      </c>
      <c r="H93" s="5"/>
      <c r="I93" s="5"/>
      <c r="J93" s="5"/>
    </row>
    <row r="94" spans="4:10" ht="15.75">
      <c r="D94" s="2" t="s">
        <v>135</v>
      </c>
      <c r="H94" s="5"/>
      <c r="I94" s="5"/>
      <c r="J94" s="5"/>
    </row>
    <row r="95" spans="4:10" ht="15">
      <c r="D95" s="10" t="s">
        <v>6</v>
      </c>
      <c r="H95" s="5"/>
      <c r="I95" s="5"/>
      <c r="J95" s="5">
        <v>16083790</v>
      </c>
    </row>
    <row r="96" spans="4:10" ht="15">
      <c r="D96" t="s">
        <v>133</v>
      </c>
      <c r="H96" s="5"/>
      <c r="I96" s="5"/>
      <c r="J96" s="5"/>
    </row>
    <row r="97" spans="4:10" ht="15">
      <c r="D97" t="s">
        <v>134</v>
      </c>
      <c r="H97" s="5"/>
      <c r="I97" s="5"/>
      <c r="J97" s="5">
        <f>-H89-H84</f>
        <v>893051</v>
      </c>
    </row>
    <row r="98" spans="8:10" ht="15.75" thickBot="1">
      <c r="H98" s="5"/>
      <c r="I98" s="5"/>
      <c r="J98" s="22">
        <f>SUM(J95:J97)</f>
        <v>16976841</v>
      </c>
    </row>
    <row r="99" spans="8:10" ht="15.75" thickTop="1">
      <c r="H99" s="5"/>
      <c r="I99" s="5"/>
      <c r="J99" s="7"/>
    </row>
    <row r="100" spans="8:10" ht="15">
      <c r="H100" s="5"/>
      <c r="I100" s="5"/>
      <c r="J100" s="7"/>
    </row>
    <row r="102" spans="2:3" ht="15.75">
      <c r="B102" s="20" t="s">
        <v>138</v>
      </c>
      <c r="C102" s="2" t="s">
        <v>139</v>
      </c>
    </row>
    <row r="103" spans="3:11" ht="61.5" customHeight="1">
      <c r="C103" s="68" t="s">
        <v>205</v>
      </c>
      <c r="D103" s="68"/>
      <c r="E103" s="68"/>
      <c r="F103" s="68"/>
      <c r="G103" s="68"/>
      <c r="H103" s="68"/>
      <c r="I103" s="68"/>
      <c r="J103" s="68"/>
      <c r="K103" s="68"/>
    </row>
    <row r="106" spans="2:3" ht="15.75">
      <c r="B106" s="20" t="s">
        <v>140</v>
      </c>
      <c r="C106" s="2" t="s">
        <v>141</v>
      </c>
    </row>
    <row r="107" spans="3:11" ht="31.5" customHeight="1">
      <c r="C107" s="68" t="s">
        <v>201</v>
      </c>
      <c r="D107" s="68"/>
      <c r="E107" s="68"/>
      <c r="F107" s="68"/>
      <c r="G107" s="68"/>
      <c r="H107" s="68"/>
      <c r="I107" s="68"/>
      <c r="J107" s="68"/>
      <c r="K107" s="68"/>
    </row>
    <row r="110" spans="2:3" ht="15.75">
      <c r="B110" s="20" t="s">
        <v>142</v>
      </c>
      <c r="C110" s="2" t="s">
        <v>143</v>
      </c>
    </row>
    <row r="111" spans="3:11" ht="32.25" customHeight="1">
      <c r="C111" s="68" t="s">
        <v>202</v>
      </c>
      <c r="D111" s="68"/>
      <c r="E111" s="68"/>
      <c r="F111" s="68"/>
      <c r="G111" s="68"/>
      <c r="H111" s="68"/>
      <c r="I111" s="68"/>
      <c r="J111" s="68"/>
      <c r="K111" s="68"/>
    </row>
    <row r="116" spans="11:13" ht="15">
      <c r="K116" s="68"/>
      <c r="L116" s="68"/>
      <c r="M116" s="68"/>
    </row>
    <row r="117" spans="2:3" ht="15.75">
      <c r="B117" s="20" t="s">
        <v>144</v>
      </c>
      <c r="C117" s="2" t="s">
        <v>145</v>
      </c>
    </row>
    <row r="119" spans="7:11" ht="15">
      <c r="G119" s="1" t="s">
        <v>17</v>
      </c>
      <c r="I119" s="1" t="s">
        <v>146</v>
      </c>
      <c r="K119" s="1" t="s">
        <v>147</v>
      </c>
    </row>
    <row r="120" spans="7:11" ht="15">
      <c r="G120" s="9" t="s">
        <v>0</v>
      </c>
      <c r="I120" s="9" t="s">
        <v>0</v>
      </c>
      <c r="K120" s="9" t="s">
        <v>0</v>
      </c>
    </row>
    <row r="121" ht="15">
      <c r="C121" t="s">
        <v>148</v>
      </c>
    </row>
    <row r="122" spans="4:11" ht="15">
      <c r="D122" t="s">
        <v>149</v>
      </c>
      <c r="G122" s="5">
        <v>4357619</v>
      </c>
      <c r="I122" s="5">
        <v>605179</v>
      </c>
      <c r="K122" s="5">
        <v>32666541</v>
      </c>
    </row>
    <row r="123" spans="3:11" ht="15">
      <c r="C123" t="s">
        <v>150</v>
      </c>
      <c r="G123" s="5"/>
      <c r="I123" s="5"/>
      <c r="K123" s="5"/>
    </row>
    <row r="124" spans="4:11" ht="15">
      <c r="D124" t="s">
        <v>151</v>
      </c>
      <c r="G124" s="5">
        <v>2574041</v>
      </c>
      <c r="I124" s="5">
        <v>835069</v>
      </c>
      <c r="K124" s="5">
        <v>20958590</v>
      </c>
    </row>
    <row r="125" spans="3:11" ht="15">
      <c r="C125" t="s">
        <v>152</v>
      </c>
      <c r="G125" s="5"/>
      <c r="I125" s="5"/>
      <c r="K125" s="5"/>
    </row>
    <row r="126" spans="4:11" ht="15">
      <c r="D126" t="s">
        <v>153</v>
      </c>
      <c r="G126" s="5"/>
      <c r="I126" s="5"/>
      <c r="K126" s="5"/>
    </row>
    <row r="127" spans="4:11" ht="15">
      <c r="D127" t="s">
        <v>154</v>
      </c>
      <c r="G127" s="5">
        <v>6393359</v>
      </c>
      <c r="I127" s="5">
        <v>272293</v>
      </c>
      <c r="K127" s="5">
        <v>41480519</v>
      </c>
    </row>
    <row r="128" spans="3:11" ht="15">
      <c r="C128" t="s">
        <v>155</v>
      </c>
      <c r="G128" s="5">
        <v>654237</v>
      </c>
      <c r="I128" s="5">
        <v>-83605</v>
      </c>
      <c r="K128" s="5">
        <v>2499228</v>
      </c>
    </row>
    <row r="129" spans="3:11" ht="15">
      <c r="C129" t="s">
        <v>156</v>
      </c>
      <c r="G129" s="5">
        <v>295868</v>
      </c>
      <c r="I129" s="5">
        <v>-70792</v>
      </c>
      <c r="K129" s="5">
        <v>1857917</v>
      </c>
    </row>
    <row r="130" spans="3:11" ht="15">
      <c r="C130" t="s">
        <v>157</v>
      </c>
      <c r="G130" s="5">
        <v>0</v>
      </c>
      <c r="I130" s="5">
        <v>-840</v>
      </c>
      <c r="K130" s="5">
        <v>87825</v>
      </c>
    </row>
    <row r="131" spans="3:11" ht="15">
      <c r="C131" t="s">
        <v>158</v>
      </c>
      <c r="G131" s="5"/>
      <c r="I131" s="5"/>
      <c r="K131" s="5"/>
    </row>
    <row r="132" spans="4:11" ht="15">
      <c r="D132" t="s">
        <v>159</v>
      </c>
      <c r="G132" s="5">
        <v>6000</v>
      </c>
      <c r="I132" s="5">
        <v>-65340</v>
      </c>
      <c r="K132" s="5">
        <v>395371</v>
      </c>
    </row>
    <row r="133" spans="3:11" ht="15">
      <c r="C133" t="s">
        <v>160</v>
      </c>
      <c r="G133" s="6">
        <v>231350</v>
      </c>
      <c r="I133" s="6">
        <v>-165541</v>
      </c>
      <c r="K133" s="6">
        <v>2048749</v>
      </c>
    </row>
    <row r="134" spans="7:11" ht="15">
      <c r="G134" s="7">
        <f>SUM(G122:G133)</f>
        <v>14512474</v>
      </c>
      <c r="I134" s="7">
        <f>SUM(I121:I133)</f>
        <v>1326423</v>
      </c>
      <c r="K134" s="7">
        <f>SUM(K121:K133)</f>
        <v>101994740</v>
      </c>
    </row>
    <row r="135" spans="7:11" ht="15">
      <c r="G135" s="3"/>
      <c r="I135" s="3"/>
      <c r="K135" s="3"/>
    </row>
    <row r="136" spans="3:11" ht="15">
      <c r="C136" t="s">
        <v>161</v>
      </c>
      <c r="G136" s="7">
        <v>0</v>
      </c>
      <c r="I136" s="7">
        <v>-397019</v>
      </c>
      <c r="K136" s="7">
        <v>0</v>
      </c>
    </row>
    <row r="137" spans="7:11" ht="15.75" thickBot="1">
      <c r="G137" s="22">
        <f>SUM(G134:G136)</f>
        <v>14512474</v>
      </c>
      <c r="I137" s="22">
        <f>SUM(I134:I136)</f>
        <v>929404</v>
      </c>
      <c r="K137" s="22">
        <f>SUM(K134:K136)</f>
        <v>101994740</v>
      </c>
    </row>
    <row r="138" ht="15.75" thickTop="1"/>
    <row r="140" spans="2:3" ht="15.75">
      <c r="B140" s="20" t="s">
        <v>162</v>
      </c>
      <c r="C140" s="2" t="s">
        <v>163</v>
      </c>
    </row>
    <row r="141" spans="2:3" ht="15.75">
      <c r="B141" s="20"/>
      <c r="C141" s="2" t="s">
        <v>164</v>
      </c>
    </row>
    <row r="142" spans="3:11" ht="31.5" customHeight="1">
      <c r="C142" s="68" t="s">
        <v>192</v>
      </c>
      <c r="D142" s="68"/>
      <c r="E142" s="68"/>
      <c r="F142" s="68"/>
      <c r="G142" s="68"/>
      <c r="H142" s="68"/>
      <c r="I142" s="68"/>
      <c r="J142" s="68"/>
      <c r="K142" s="68"/>
    </row>
    <row r="143" spans="3:11" ht="15">
      <c r="C143" s="68"/>
      <c r="D143" s="68"/>
      <c r="E143" s="68"/>
      <c r="F143" s="68"/>
      <c r="G143" s="68"/>
      <c r="H143" s="68"/>
      <c r="I143" s="68"/>
      <c r="J143" s="68"/>
      <c r="K143" s="68"/>
    </row>
    <row r="145" spans="2:3" ht="15.75">
      <c r="B145" s="20" t="s">
        <v>165</v>
      </c>
      <c r="C145" s="2" t="s">
        <v>166</v>
      </c>
    </row>
    <row r="146" spans="2:11" ht="33" customHeight="1">
      <c r="B146" s="20"/>
      <c r="C146" s="68" t="s">
        <v>208</v>
      </c>
      <c r="D146" s="68"/>
      <c r="E146" s="68"/>
      <c r="F146" s="68"/>
      <c r="G146" s="68"/>
      <c r="H146" s="68"/>
      <c r="I146" s="68"/>
      <c r="J146" s="68"/>
      <c r="K146" s="68"/>
    </row>
    <row r="147" spans="2:11" ht="15">
      <c r="B147" s="20"/>
      <c r="C147" s="67"/>
      <c r="D147" s="67"/>
      <c r="E147" s="67"/>
      <c r="F147" s="67"/>
      <c r="G147" s="67"/>
      <c r="H147" s="67"/>
      <c r="I147" s="67"/>
      <c r="J147" s="67"/>
      <c r="K147" s="67"/>
    </row>
    <row r="148" spans="2:11" ht="15">
      <c r="B148" s="20"/>
      <c r="C148" s="65"/>
      <c r="D148" s="66"/>
      <c r="E148" s="66"/>
      <c r="F148" s="66"/>
      <c r="G148" s="66"/>
      <c r="H148" s="66"/>
      <c r="I148" s="66"/>
      <c r="J148" s="66"/>
      <c r="K148" s="66"/>
    </row>
    <row r="149" spans="2:3" ht="15" customHeight="1">
      <c r="B149" s="20" t="s">
        <v>167</v>
      </c>
      <c r="C149" s="2" t="s">
        <v>168</v>
      </c>
    </row>
    <row r="150" spans="3:11" ht="31.5" customHeight="1">
      <c r="C150" s="68" t="s">
        <v>193</v>
      </c>
      <c r="D150" s="68"/>
      <c r="E150" s="68"/>
      <c r="F150" s="68"/>
      <c r="G150" s="68"/>
      <c r="H150" s="68"/>
      <c r="I150" s="68"/>
      <c r="J150" s="68"/>
      <c r="K150" s="68"/>
    </row>
    <row r="151" spans="3:11" ht="15">
      <c r="C151" s="68"/>
      <c r="D151" s="68"/>
      <c r="E151" s="68"/>
      <c r="F151" s="68"/>
      <c r="G151" s="68"/>
      <c r="H151" s="68"/>
      <c r="I151" s="68"/>
      <c r="J151" s="68"/>
      <c r="K151" s="68"/>
    </row>
    <row r="153" spans="2:3" ht="15.75">
      <c r="B153" s="20" t="s">
        <v>169</v>
      </c>
      <c r="C153" s="2" t="s">
        <v>170</v>
      </c>
    </row>
    <row r="154" spans="3:11" ht="15">
      <c r="C154" s="71" t="s">
        <v>171</v>
      </c>
      <c r="D154" s="71"/>
      <c r="E154" s="71"/>
      <c r="F154" s="71"/>
      <c r="G154" s="71"/>
      <c r="H154" s="71"/>
      <c r="I154" s="71"/>
      <c r="J154" s="71"/>
      <c r="K154" s="71"/>
    </row>
    <row r="157" spans="2:3" ht="15.75">
      <c r="B157" s="20" t="s">
        <v>172</v>
      </c>
      <c r="C157" s="2" t="s">
        <v>7</v>
      </c>
    </row>
    <row r="158" spans="3:11" ht="15" customHeight="1">
      <c r="C158" s="68" t="s">
        <v>197</v>
      </c>
      <c r="D158" s="68"/>
      <c r="E158" s="68"/>
      <c r="F158" s="68"/>
      <c r="G158" s="68"/>
      <c r="H158" s="68"/>
      <c r="I158" s="68"/>
      <c r="J158" s="68"/>
      <c r="K158" s="68"/>
    </row>
    <row r="162" ht="15">
      <c r="B162" t="s">
        <v>173</v>
      </c>
    </row>
    <row r="163" ht="15">
      <c r="B163" t="s">
        <v>4</v>
      </c>
    </row>
    <row r="168" ht="15">
      <c r="B168" t="s">
        <v>174</v>
      </c>
    </row>
    <row r="169" ht="15">
      <c r="B169" t="s">
        <v>175</v>
      </c>
    </row>
    <row r="171" ht="15">
      <c r="B171" s="21" t="s">
        <v>207</v>
      </c>
    </row>
  </sheetData>
  <mergeCells count="21">
    <mergeCell ref="C64:K64"/>
    <mergeCell ref="C68:K68"/>
    <mergeCell ref="C158:K158"/>
    <mergeCell ref="C103:K103"/>
    <mergeCell ref="C72:K72"/>
    <mergeCell ref="C111:K111"/>
    <mergeCell ref="C151:K151"/>
    <mergeCell ref="C107:K107"/>
    <mergeCell ref="K116:M116"/>
    <mergeCell ref="C143:K143"/>
    <mergeCell ref="C150:K150"/>
    <mergeCell ref="C154:K154"/>
    <mergeCell ref="C146:K146"/>
    <mergeCell ref="C142:K142"/>
    <mergeCell ref="C57:K57"/>
    <mergeCell ref="C35:K35"/>
    <mergeCell ref="C27:K27"/>
    <mergeCell ref="C10:K10"/>
    <mergeCell ref="C23:K23"/>
    <mergeCell ref="C31:K31"/>
    <mergeCell ref="C56:K56"/>
  </mergeCells>
  <printOptions/>
  <pageMargins left="0.75" right="0.75" top="1" bottom="1" header="0.5" footer="0.5"/>
  <pageSetup horizontalDpi="300" verticalDpi="3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Industronics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Industronics Berhad</dc:title>
  <dc:subject/>
  <dc:creator>Chong Leong Yew</dc:creator>
  <cp:keywords/>
  <dc:description/>
  <cp:lastModifiedBy>industronics berhad</cp:lastModifiedBy>
  <cp:lastPrinted>2000-05-25T02:26:53Z</cp:lastPrinted>
  <dcterms:created xsi:type="dcterms:W3CDTF">2000-02-23T07:44:06Z</dcterms:created>
  <dcterms:modified xsi:type="dcterms:W3CDTF">2000-05-29T03:47:32Z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