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0"/>
  </bookViews>
  <sheets>
    <sheet name="CONSOL BS-SC (2)" sheetId="1" r:id="rId1"/>
    <sheet name="CONSOL INCOME STATEMENT (2)" sheetId="2" r:id="rId2"/>
  </sheets>
  <definedNames>
    <definedName name="_xlnm.Print_Area" localSheetId="0">'CONSOL BS-SC (2)'!$A$1:$G$53</definedName>
  </definedNames>
  <calcPr fullCalcOnLoad="1"/>
</workbook>
</file>

<file path=xl/sharedStrings.xml><?xml version="1.0" encoding="utf-8"?>
<sst xmlns="http://schemas.openxmlformats.org/spreadsheetml/2006/main" count="110" uniqueCount="89">
  <si>
    <t>LAY HONG BERHAD (107129-H)</t>
  </si>
  <si>
    <t>Incorporated in Malaysia</t>
  </si>
  <si>
    <t>Quarterly report on consolidated results for the financial quarter ended 31 December 1999</t>
  </si>
  <si>
    <t>The figures have not been audited</t>
  </si>
  <si>
    <t>CONSOLIDATED INCOME STATEMENT</t>
  </si>
  <si>
    <t xml:space="preserve">CURRENT </t>
  </si>
  <si>
    <t>YEAR</t>
  </si>
  <si>
    <t>CUMULATIVE</t>
  </si>
  <si>
    <t>QUARTER</t>
  </si>
  <si>
    <t xml:space="preserve">to </t>
  </si>
  <si>
    <t>31/12/99</t>
  </si>
  <si>
    <t>RM' 000</t>
  </si>
  <si>
    <t>(a)</t>
  </si>
  <si>
    <t xml:space="preserve">Turnover </t>
  </si>
  <si>
    <t>(b)</t>
  </si>
  <si>
    <t>Investment income</t>
  </si>
  <si>
    <t>(c)</t>
  </si>
  <si>
    <t>Other income including interest income</t>
  </si>
  <si>
    <t>Operating profit before interest on borrowings,</t>
  </si>
  <si>
    <t>depreciation and amortisation, exceptional</t>
  </si>
  <si>
    <t xml:space="preserve">items, income tax, minority interests and </t>
  </si>
  <si>
    <t>extraordinary items</t>
  </si>
  <si>
    <t>Interest on borrowings</t>
  </si>
  <si>
    <t xml:space="preserve">Depreciation and amortisation </t>
  </si>
  <si>
    <t>(d)</t>
  </si>
  <si>
    <t>Exceptional items</t>
  </si>
  <si>
    <t>(e)</t>
  </si>
  <si>
    <t>Operating profit after interest on borrowings,</t>
  </si>
  <si>
    <t>depreciation, amortisation and exceptional</t>
  </si>
  <si>
    <t xml:space="preserve">items, but before income tax, minority  </t>
  </si>
  <si>
    <t>interests and extraordinary items</t>
  </si>
  <si>
    <t>(f)</t>
  </si>
  <si>
    <t>Share in the results of associated company</t>
  </si>
  <si>
    <t>(g)</t>
  </si>
  <si>
    <t>Profit before taxation, minority interests and</t>
  </si>
  <si>
    <t>(h)</t>
  </si>
  <si>
    <t>Taxation</t>
  </si>
  <si>
    <t>(i)</t>
  </si>
  <si>
    <t>Profit after taxation before deducting</t>
  </si>
  <si>
    <t>minority interests</t>
  </si>
  <si>
    <t>(ii)</t>
  </si>
  <si>
    <t>Less minority interests</t>
  </si>
  <si>
    <t>(j)</t>
  </si>
  <si>
    <t xml:space="preserve">Profit after taxation attributable to members </t>
  </si>
  <si>
    <t>of the company</t>
  </si>
  <si>
    <t>(k)</t>
  </si>
  <si>
    <t>Extraordinary items</t>
  </si>
  <si>
    <t>(l)</t>
  </si>
  <si>
    <t xml:space="preserve">Profit after taxation and extraordinary items </t>
  </si>
  <si>
    <t>attributable to members of the company</t>
  </si>
  <si>
    <t xml:space="preserve">Earnings per share based on 2(j) above and  </t>
  </si>
  <si>
    <t>the number of ordinary shares in issue during</t>
  </si>
  <si>
    <t xml:space="preserve">the year of 17,500,000 (1998 : 17,500,000)(Sen) </t>
  </si>
  <si>
    <t>CONSOLIDATED BALANCE SHEET</t>
  </si>
  <si>
    <t>UNAUDITED</t>
  </si>
  <si>
    <t xml:space="preserve">AUDITED </t>
  </si>
  <si>
    <t xml:space="preserve">FINANCIAL </t>
  </si>
  <si>
    <t xml:space="preserve"> QUARTER</t>
  </si>
  <si>
    <t xml:space="preserve">YEAR </t>
  </si>
  <si>
    <t>AS AT</t>
  </si>
  <si>
    <t>31/3/99</t>
  </si>
  <si>
    <t>Fixed Assets</t>
  </si>
  <si>
    <t>Investment in Associated Company</t>
  </si>
  <si>
    <t>Long Term Investments</t>
  </si>
  <si>
    <t>Goodwill arising on consolidation</t>
  </si>
  <si>
    <t>Current Assets</t>
  </si>
  <si>
    <t>Stocks</t>
  </si>
  <si>
    <t>Trade Debtors</t>
  </si>
  <si>
    <t>Placements with financial institutions</t>
  </si>
  <si>
    <t>Cash &amp; bank balances</t>
  </si>
  <si>
    <t>Other debtors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</si>
  <si>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</si>
  <si>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</si>
  <si>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</si>
  <si>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</si>
  <si>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</si>
  <si>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</si>
  <si>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 xml:space="preserve">Net Current Assets </t>
  </si>
  <si>
    <t>Shareholders' Funds</t>
  </si>
  <si>
    <t>Share Capital</t>
  </si>
  <si>
    <t>Reserves</t>
  </si>
  <si>
    <t>Revaluation Reserve</t>
  </si>
  <si>
    <t>Capital Reserve</t>
  </si>
  <si>
    <t>Reserve on Consolidation</t>
  </si>
  <si>
    <t>Retained Profits</t>
  </si>
  <si>
    <t>Minority Interests</t>
  </si>
  <si>
    <t>Long Term Borrowings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</si>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</sst>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1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;[Red]\(#,##0\)"/>
    <numFmt numFmtId="185" formatCode="0;[Red]0"/>
    <numFmt numFmtId="186" formatCode="_(* #,##0_);_(* \(#,##0\);_(* &quot;-&quot;??_);_(@_)"/>
    <numFmt numFmtId="187" formatCode="_(* #,##0.0_);_(* \(#,##0.0\);_(* &quot;-&quot;??_);_(@_)"/>
    <numFmt numFmtId="188" formatCode="_-* #,##0.0_-;\-* #,##0.0_-;_-* &quot;-&quot;??_-;_-@_-"/>
    <numFmt numFmtId="189" formatCode="_-* #,##0_-;\-* #,##0_-;_-* &quot;-&quot;??_-;_-@_-"/>
    <numFmt numFmtId="190" formatCode="#,##0.00;[Red]#,##0.00"/>
    <numFmt numFmtId="191" formatCode="#,##0.0;[Red]#,##0.0"/>
    <numFmt numFmtId="192" formatCode="#,##0;[Red]#,##0"/>
    <numFmt numFmtId="193" formatCode="#,##0\ ;[Red]\(#,##0\)"/>
    <numFmt numFmtId="194" formatCode="_-* #,##0_-;* \(#,##0\)_-;_-* &quot;-&quot;??_-;_-@_-"/>
    <numFmt numFmtId="195" formatCode="0.00_);[Red]\(0.00\)"/>
    <numFmt numFmtId="196" formatCode="0_);[Red]\(0\)"/>
    <numFmt numFmtId="197" formatCode="&quot;RM&quot;#,##0;\-&quot;RM&quot;#,##0"/>
    <numFmt numFmtId="198" formatCode="&quot;RM&quot;#,##0;[Red]\-&quot;RM&quot;#,##0"/>
    <numFmt numFmtId="199" formatCode="&quot;RM&quot;#,##0.00;\-&quot;RM&quot;#,##0.00"/>
    <numFmt numFmtId="200" formatCode="&quot;RM&quot;#,##0.00;[Red]\-&quot;RM&quot;#,##0.00"/>
    <numFmt numFmtId="201" formatCode="_-&quot;RM&quot;* #,##0_-;\-&quot;RM&quot;* #,##0_-;_-&quot;RM&quot;* &quot;-&quot;_-;_-@_-"/>
    <numFmt numFmtId="202" formatCode="_-&quot;RM&quot;* #,##0.00_-;\-&quot;RM&quot;* #,##0.00_-;_-&quot;RM&quot;* &quot;-&quot;??_-;_-@_-"/>
    <numFmt numFmtId="203" formatCode="#,##0;\(#,##0\)"/>
    <numFmt numFmtId="204" formatCode="_-* #,##0.000_-;\-* #,##0.000_-;_-* &quot;-&quot;??_-;_-@_-"/>
    <numFmt numFmtId="205" formatCode="_-* #,##0.0000_-;\-* #,##0.0000_-;_-* &quot;-&quot;??_-;_-@_-"/>
    <numFmt numFmtId="206" formatCode="0_);\(0\)"/>
    <numFmt numFmtId="207" formatCode="#,##0.0000_);[Red]\(#,##0.0000\)"/>
    <numFmt numFmtId="208" formatCode="#,##0.000_);[Red]\(#,##0.000\)"/>
    <numFmt numFmtId="209" formatCode="#,##0.0_);[Red]\(#,##0.0\)"/>
    <numFmt numFmtId="210" formatCode="0.0"/>
    <numFmt numFmtId="211" formatCode="m/d"/>
    <numFmt numFmtId="212" formatCode="mm/dd/yy"/>
    <numFmt numFmtId="213" formatCode="#,##0.0;\(#,##0.0\)"/>
    <numFmt numFmtId="214" formatCode="0.0\p;\(0.0\)\p"/>
    <numFmt numFmtId="215" formatCode="0.0%;\(0.0\)%"/>
    <numFmt numFmtId="216" formatCode="0.0%"/>
    <numFmt numFmtId="217" formatCode="General_)"/>
    <numFmt numFmtId="218" formatCode="dd\-mmm\-yy_)"/>
    <numFmt numFmtId="219" formatCode="\ ?/1000"/>
    <numFmt numFmtId="220" formatCode="_(* #,##0.000_);_(* \(#,##0.000\);_(* &quot;-&quot;??_);_(@_)"/>
    <numFmt numFmtId="221" formatCode="0.00_)"/>
    <numFmt numFmtId="222" formatCode="#,##0.000_);\(#,##0.000\)"/>
    <numFmt numFmtId="223" formatCode="0.000_)"/>
    <numFmt numFmtId="224" formatCode="0_)"/>
    <numFmt numFmtId="225" formatCode="0.0000_)"/>
    <numFmt numFmtId="226" formatCode="0.0_)"/>
    <numFmt numFmtId="227" formatCode="0.000"/>
    <numFmt numFmtId="228" formatCode="#,##0.000"/>
    <numFmt numFmtId="229" formatCode="_(* #,##0.0000_);_(* \(#,##0.0000\);_(* &quot;-&quot;??_);_(@_)"/>
    <numFmt numFmtId="230" formatCode="0.000%"/>
    <numFmt numFmtId="231" formatCode="0.0000%"/>
    <numFmt numFmtId="232" formatCode="0.00000%"/>
    <numFmt numFmtId="233" formatCode="0.000000%"/>
    <numFmt numFmtId="234" formatCode="0.0000000%"/>
    <numFmt numFmtId="235" formatCode="0.00000000%"/>
    <numFmt numFmtId="236" formatCode="0.000000000%"/>
    <numFmt numFmtId="237" formatCode="_(* #,##0.00000_);_(* \(#,##0.00000\);_(* &quot;-&quot;??_);_(@_)"/>
    <numFmt numFmtId="238" formatCode="_(* #,##0.000000_);_(* \(#,##0.000000\);_(* &quot;-&quot;??_);_(@_)"/>
    <numFmt numFmtId="239" formatCode="0%\);[Red]\(0%\)"/>
    <numFmt numFmtId="240" formatCode="0%\);[Red]\(0%"/>
    <numFmt numFmtId="241" formatCode="0%_);[Red]\(0%\)"/>
    <numFmt numFmtId="242" formatCode="mmm\.\ d\ \'yy\ \a\t\ h:mm"/>
    <numFmt numFmtId="243" formatCode="_(&quot;$&quot;* #,##0.0_);_(&quot;$&quot;* \(#,##0.0\);_(&quot;$&quot;* &quot;-&quot;??_);_(@_)"/>
    <numFmt numFmtId="244" formatCode="_(&quot;$&quot;* #,##0_);_(&quot;$&quot;* \(#,##0\);_(&quot;$&quot;* &quot;-&quot;??_);_(@_)"/>
    <numFmt numFmtId="245" formatCode="&quot;$&quot;#,##0.0_);[Red]\(&quot;$&quot;#,##0.0\)"/>
    <numFmt numFmtId="246" formatCode="000000"/>
    <numFmt numFmtId="247" formatCode="000\-000000"/>
    <numFmt numFmtId="248" formatCode="&quot;$&quot;#,##0.0_);\(&quot;$&quot;#,##0.0\)"/>
    <numFmt numFmtId="249" formatCode="#,##0.0_);\(#,##0.0\)"/>
    <numFmt numFmtId="250" formatCode="0.0%;\(0.0%\)"/>
    <numFmt numFmtId="251" formatCode="&quot;$&quot;#,##0.0"/>
    <numFmt numFmtId="252" formatCode="0.0000"/>
    <numFmt numFmtId="253" formatCode="0.000000"/>
    <numFmt numFmtId="254" formatCode="0.00000"/>
    <numFmt numFmtId="255" formatCode="0.0000000"/>
    <numFmt numFmtId="256" formatCode="0.00000000"/>
    <numFmt numFmtId="257" formatCode="#,##0&quot;£&quot;_);\(#,##0&quot;£&quot;\)"/>
    <numFmt numFmtId="258" formatCode="#,##0&quot;£&quot;_);[Red]\(#,##0&quot;£&quot;\)"/>
    <numFmt numFmtId="259" formatCode="#,##0.00&quot;£&quot;_);\(#,##0.00&quot;£&quot;\)"/>
    <numFmt numFmtId="260" formatCode="#,##0.00&quot;£&quot;_);[Red]\(#,##0.00&quot;£&quot;\)"/>
    <numFmt numFmtId="261" formatCode="_ * #,##0_)&quot;£&quot;_ ;_ * \(#,##0\)&quot;£&quot;_ ;_ * &quot;-&quot;_)&quot;£&quot;_ ;_ @_ "/>
    <numFmt numFmtId="262" formatCode="_ * #,##0_)_£_ ;_ * \(#,##0\)_£_ ;_ * &quot;-&quot;_)_£_ ;_ @_ "/>
    <numFmt numFmtId="263" formatCode="_ * #,##0.00_)&quot;£&quot;_ ;_ * \(#,##0.00\)&quot;£&quot;_ ;_ * &quot;-&quot;??_)&quot;£&quot;_ ;_ @_ "/>
    <numFmt numFmtId="264" formatCode="_ * #,##0.00_)_£_ ;_ * \(#,##0.00\)_£_ ;_ * &quot;-&quot;??_)_£_ ;_ @_ "/>
    <numFmt numFmtId="265" formatCode="#,##0\ &quot;F&quot;;\-#,##0\ &quot;F&quot;"/>
    <numFmt numFmtId="266" formatCode="#,##0\ &quot;F&quot;;[Red]\-#,##0\ &quot;F&quot;"/>
    <numFmt numFmtId="267" formatCode="#,##0.00\ &quot;F&quot;;\-#,##0.00\ &quot;F&quot;"/>
    <numFmt numFmtId="268" formatCode="#,##0.00\ &quot;F&quot;;[Red]\-#,##0.00\ &quot;F&quot;"/>
    <numFmt numFmtId="269" formatCode="_-* #,##0\ &quot;F&quot;_-;\-* #,##0\ &quot;F&quot;_-;_-* &quot;-&quot;\ &quot;F&quot;_-;_-@_-"/>
    <numFmt numFmtId="270" formatCode="_-* #,##0\ _F_-;\-* #,##0\ _F_-;_-* &quot;-&quot;\ _F_-;_-@_-"/>
    <numFmt numFmtId="271" formatCode="_-* #,##0.00\ &quot;F&quot;_-;\-* #,##0.00\ &quot;F&quot;_-;_-* &quot;-&quot;??\ &quot;F&quot;_-;_-@_-"/>
    <numFmt numFmtId="272" formatCode="_-* #,##0.00\ _F_-;\-* #,##0.00\ _F_-;_-* &quot;-&quot;??\ _F_-;_-@_-"/>
    <numFmt numFmtId="273" formatCode="d/m/yy"/>
    <numFmt numFmtId="274" formatCode="d/m/yy\ h:mm"/>
    <numFmt numFmtId="275" formatCode="#,##0&quot; F&quot;_);\(#,##0&quot; F&quot;\)"/>
    <numFmt numFmtId="276" formatCode="#,##0&quot; F&quot;_);[Red]\(#,##0&quot; F&quot;\)"/>
    <numFmt numFmtId="277" formatCode="#,##0.00&quot; F&quot;_);\(#,##0.00&quot; F&quot;\)"/>
    <numFmt numFmtId="278" formatCode="#,##0.00&quot; F&quot;_);[Red]\(#,##0.00&quot; F&quot;\)"/>
    <numFmt numFmtId="279" formatCode="#,##0&quot; $&quot;;\-#,##0&quot; $&quot;"/>
    <numFmt numFmtId="280" formatCode="#,##0&quot; $&quot;;[Red]\-#,##0&quot; $&quot;"/>
    <numFmt numFmtId="281" formatCode="#,##0.00&quot; $&quot;;\-#,##0.00&quot; $&quot;"/>
    <numFmt numFmtId="282" formatCode="#,##0.00&quot; $&quot;;[Red]\-#,##0.00&quot; $&quot;"/>
    <numFmt numFmtId="283" formatCode="d\.m\.yy"/>
    <numFmt numFmtId="284" formatCode="d\.mmm\.yy"/>
    <numFmt numFmtId="285" formatCode="d\.mmm"/>
    <numFmt numFmtId="286" formatCode="mmm\.yy"/>
    <numFmt numFmtId="287" formatCode="d\.m\.yy\ h:mm"/>
    <numFmt numFmtId="288" formatCode="0&quot;  &quot;"/>
    <numFmt numFmtId="289" formatCode="0.00&quot;  &quot;"/>
    <numFmt numFmtId="290" formatCode="0.0&quot;  &quot;"/>
    <numFmt numFmtId="291" formatCode="0.000&quot;  &quot;"/>
    <numFmt numFmtId="292" formatCode="0.0000&quot;  &quot;"/>
    <numFmt numFmtId="293" formatCode="0.00000&quot;  &quot;"/>
    <numFmt numFmtId="294" formatCode="#,##0.00;\(#,##0.00\)"/>
    <numFmt numFmtId="295" formatCode="#,##0.0"/>
    <numFmt numFmtId="296" formatCode="#,##0\)"/>
    <numFmt numFmtId="297" formatCode="#,##0.0;[Red]\-#,##0.0"/>
    <numFmt numFmtId="298" formatCode="#,##0.0000"/>
    <numFmt numFmtId="299" formatCode="#,##0.0;\-#,##0.0"/>
    <numFmt numFmtId="300" formatCode="0\);"/>
    <numFmt numFmtId="301" formatCode="###0;[Red]\-###0"/>
    <numFmt numFmtId="302" formatCode="###0_);[Red]\(###0\)"/>
    <numFmt numFmtId="303" formatCode="##,##0.000_);\(#,##0.000\)"/>
    <numFmt numFmtId="304" formatCode="#,##0.000;\-#,##0.000"/>
    <numFmt numFmtId="305" formatCode="##,##0.0_);\(#,##0.0\)"/>
    <numFmt numFmtId="306" formatCode="#,##0.000;[Red]\-#,##0.000"/>
    <numFmt numFmtId="307" formatCode="#,##0_);[Red]\(#,##0\);\-"/>
    <numFmt numFmtId="308" formatCode="_-* #,##0.0_-;* \(#,##0.0\)_-;_-* &quot;-&quot;??_-;_-@_-"/>
    <numFmt numFmtId="309" formatCode="_-* #,##0.00_-;* \(#,##0.00\)_-;_-* &quot;-&quot;??_-;_-@_-"/>
    <numFmt numFmtId="310" formatCode="_-* #,##0.000_-;* \(#,##0.000\)_-;_-* &quot;-&quot;??_-;_-@_-"/>
    <numFmt numFmtId="311" formatCode="0.0_);[Red]\(0.0\)"/>
    <numFmt numFmtId="312" formatCode="_(* #,##0.0_);_(* \(#,##0.0\);_(* &quot;-&quot;_);_(@_)"/>
    <numFmt numFmtId="313" formatCode="_(* #,##0.00_);_(* \(#,##0.00\);_(* &quot;-&quot;_);_(@_)"/>
    <numFmt numFmtId="314" formatCode="_(* #,##0.000_);_(* \(#,##0.000\);_(* &quot;-&quot;_);_(@_)"/>
    <numFmt numFmtId="315" formatCode="_(* #,##0.0000_);_(* \(#,##0.0000\);_(* &quot;-&quot;_);_(@_)"/>
    <numFmt numFmtId="316" formatCode="_(* #,##0.00000_);_(* \(#,##0.00000\);_(* &quot;-&quot;_);_(@_)"/>
    <numFmt numFmtId="317" formatCode="_(* #,##0.000000_);_(* \(#,##0.000000\);_(* &quot;-&quot;_);_(@_)"/>
    <numFmt numFmtId="318" formatCode="0%\,\(0%\)"/>
    <numFmt numFmtId="319" formatCode="0%;\(0%\)"/>
    <numFmt numFmtId="320" formatCode="0.00%;\(0.00%\)"/>
    <numFmt numFmtId="321" formatCode="0.00%;\(0.00\)%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Book Antiqua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b/>
      <i/>
      <sz val="16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10"/>
      <name val="Univers (W1)"/>
      <family val="0"/>
    </font>
    <font>
      <sz val="10"/>
      <name val="Geneva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lightTrellis">
        <bgColor indexed="9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27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70" fontId="0" fillId="0" borderId="0" applyFont="0" applyFill="0" applyBorder="0" applyAlignment="0" applyProtection="0"/>
    <xf numFmtId="270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2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2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2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269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2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71" fontId="6" fillId="0" borderId="0" applyFont="0" applyFill="0" applyBorder="0" applyAlignment="0" applyProtection="0"/>
    <xf numFmtId="282" fontId="7" fillId="0" borderId="0" applyFont="0" applyFill="0" applyBorder="0" applyAlignment="0" applyProtection="0"/>
    <xf numFmtId="176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221" fontId="8" fillId="0" borderId="0">
      <alignment/>
      <protection/>
    </xf>
    <xf numFmtId="203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3" fontId="5" fillId="0" borderId="0">
      <alignment/>
      <protection/>
    </xf>
    <xf numFmtId="0" fontId="0" fillId="0" borderId="0">
      <alignment/>
      <protection/>
    </xf>
    <xf numFmtId="221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1">
      <alignment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0" borderId="0" applyBorder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2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17" fontId="9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4" fillId="0" borderId="0">
      <alignment/>
      <protection/>
    </xf>
    <xf numFmtId="9" fontId="0" fillId="0" borderId="0" applyFont="0" applyFill="0" applyBorder="0" applyAlignment="0" applyProtection="0"/>
  </cellStyleXfs>
  <cellXfs count="30">
    <xf numFmtId="37" fontId="0" fillId="0" borderId="0" xfId="0" applyAlignment="1">
      <alignment/>
    </xf>
    <xf numFmtId="0" fontId="1" fillId="0" borderId="0" xfId="96" applyFont="1">
      <alignment/>
      <protection/>
    </xf>
    <xf numFmtId="0" fontId="0" fillId="0" borderId="0" xfId="96">
      <alignment/>
      <protection/>
    </xf>
    <xf numFmtId="49" fontId="13" fillId="0" borderId="0" xfId="96" applyNumberFormat="1" applyFont="1">
      <alignment/>
      <protection/>
    </xf>
    <xf numFmtId="0" fontId="14" fillId="0" borderId="0" xfId="96" applyFont="1">
      <alignment/>
      <protection/>
    </xf>
    <xf numFmtId="0" fontId="13" fillId="0" borderId="0" xfId="96" applyFont="1">
      <alignment/>
      <protection/>
    </xf>
    <xf numFmtId="0" fontId="15" fillId="0" borderId="0" xfId="96" applyFont="1" applyAlignment="1">
      <alignment horizontal="center"/>
      <protection/>
    </xf>
    <xf numFmtId="0" fontId="15" fillId="0" borderId="0" xfId="96" applyFont="1">
      <alignment/>
      <protection/>
    </xf>
    <xf numFmtId="14" fontId="14" fillId="0" borderId="0" xfId="96" applyNumberFormat="1" applyFont="1" applyAlignment="1">
      <alignment horizontal="center"/>
      <protection/>
    </xf>
    <xf numFmtId="14" fontId="0" fillId="0" borderId="0" xfId="96" applyNumberFormat="1" applyAlignment="1">
      <alignment horizontal="center"/>
      <protection/>
    </xf>
    <xf numFmtId="0" fontId="14" fillId="0" borderId="0" xfId="96" applyFont="1" applyAlignment="1">
      <alignment horizontal="center"/>
      <protection/>
    </xf>
    <xf numFmtId="0" fontId="13" fillId="0" borderId="0" xfId="96" applyFont="1" applyAlignment="1">
      <alignment horizontal="center"/>
      <protection/>
    </xf>
    <xf numFmtId="186" fontId="14" fillId="0" borderId="0" xfId="15" applyNumberFormat="1" applyFont="1" applyAlignment="1">
      <alignment/>
    </xf>
    <xf numFmtId="186" fontId="14" fillId="0" borderId="1" xfId="15" applyNumberFormat="1" applyFont="1" applyBorder="1" applyAlignment="1">
      <alignment/>
    </xf>
    <xf numFmtId="186" fontId="0" fillId="0" borderId="0" xfId="15" applyNumberFormat="1" applyAlignment="1">
      <alignment/>
    </xf>
    <xf numFmtId="49" fontId="14" fillId="0" borderId="0" xfId="96" applyNumberFormat="1" applyFont="1">
      <alignment/>
      <protection/>
    </xf>
    <xf numFmtId="186" fontId="0" fillId="0" borderId="2" xfId="15" applyNumberFormat="1" applyBorder="1" applyAlignment="1">
      <alignment/>
    </xf>
    <xf numFmtId="186" fontId="1" fillId="0" borderId="0" xfId="15" applyNumberFormat="1" applyFont="1" applyAlignment="1">
      <alignment/>
    </xf>
    <xf numFmtId="186" fontId="13" fillId="0" borderId="0" xfId="15" applyNumberFormat="1" applyFont="1" applyAlignment="1">
      <alignment/>
    </xf>
    <xf numFmtId="0" fontId="0" fillId="0" borderId="0" xfId="96" applyAlignment="1">
      <alignment horizontal="center"/>
      <protection/>
    </xf>
    <xf numFmtId="0" fontId="0" fillId="0" borderId="0" xfId="96" applyAlignment="1">
      <alignment horizontal="left"/>
      <protection/>
    </xf>
    <xf numFmtId="0" fontId="1" fillId="0" borderId="0" xfId="96" applyFont="1" applyAlignment="1">
      <alignment horizontal="center"/>
      <protection/>
    </xf>
    <xf numFmtId="0" fontId="14" fillId="0" borderId="0" xfId="96" applyFont="1" applyAlignment="1">
      <alignment horizontal="left"/>
      <protection/>
    </xf>
    <xf numFmtId="186" fontId="0" fillId="0" borderId="0" xfId="15" applyNumberFormat="1" applyBorder="1" applyAlignment="1">
      <alignment/>
    </xf>
    <xf numFmtId="186" fontId="0" fillId="0" borderId="3" xfId="15" applyNumberFormat="1" applyBorder="1" applyAlignment="1">
      <alignment/>
    </xf>
    <xf numFmtId="43" fontId="0" fillId="0" borderId="0" xfId="15" applyNumberFormat="1" applyAlignment="1">
      <alignment/>
    </xf>
    <xf numFmtId="186" fontId="0" fillId="0" borderId="2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96" applyFont="1">
      <alignment/>
      <protection/>
    </xf>
    <xf numFmtId="229" fontId="0" fillId="0" borderId="0" xfId="15" applyNumberFormat="1" applyAlignment="1">
      <alignment/>
    </xf>
  </cellXfs>
  <cellStyles count="85">
    <cellStyle name="Normal" xfId="0"/>
    <cellStyle name="Comma" xfId="15"/>
    <cellStyle name="Comma [0]" xfId="16"/>
    <cellStyle name="Comma [0]_BHSBYE97" xfId="17"/>
    <cellStyle name="Comma [0]_BPR-Pacific Centre" xfId="18"/>
    <cellStyle name="Comma [0]_CONSOJV" xfId="19"/>
    <cellStyle name="Comma [0]_laroux" xfId="20"/>
    <cellStyle name="Comma [0]_laroux_1" xfId="21"/>
    <cellStyle name="Comma [0]_laroux_2" xfId="22"/>
    <cellStyle name="Comma [0]_laroux_MATERAL2" xfId="23"/>
    <cellStyle name="Comma [0]_laroux_mud plant bolted" xfId="24"/>
    <cellStyle name="Comma [0]_MATERAL2" xfId="25"/>
    <cellStyle name="Comma [0]_mud plant bolted" xfId="26"/>
    <cellStyle name="Comma [0]_PLDT" xfId="27"/>
    <cellStyle name="Comma [0]_PLDT_1" xfId="28"/>
    <cellStyle name="Comma [0]_PLDT_1_BHSBYE97" xfId="29"/>
    <cellStyle name="Comma [0]_PLDT_2" xfId="30"/>
    <cellStyle name="Comma [0]_PLDT_BHSBYE97" xfId="31"/>
    <cellStyle name="Comma_BHSBYE97" xfId="32"/>
    <cellStyle name="Comma_BPR-Pacific Centre" xfId="33"/>
    <cellStyle name="Comma_CONSOJV" xfId="34"/>
    <cellStyle name="Comma_laroux" xfId="35"/>
    <cellStyle name="Comma_laroux_1" xfId="36"/>
    <cellStyle name="Comma_laroux_2" xfId="37"/>
    <cellStyle name="Comma_MATERAL2" xfId="38"/>
    <cellStyle name="Comma_mud plant bolted" xfId="39"/>
    <cellStyle name="Comma_PLDT" xfId="40"/>
    <cellStyle name="Comma_PLDT_BHSBYE97" xfId="41"/>
    <cellStyle name="Currency" xfId="42"/>
    <cellStyle name="Currency [0]" xfId="43"/>
    <cellStyle name="Currency [0]_BHSBYE97" xfId="44"/>
    <cellStyle name="Currency [0]_BPR-Pacific Centre" xfId="45"/>
    <cellStyle name="Currency [0]_CONSOJV" xfId="46"/>
    <cellStyle name="Currency [0]_laroux" xfId="47"/>
    <cellStyle name="Currency [0]_laroux_1" xfId="48"/>
    <cellStyle name="Currency [0]_laroux_2" xfId="49"/>
    <cellStyle name="Currency [0]_laroux_MATERAL2" xfId="50"/>
    <cellStyle name="Currency [0]_laroux_mud plant bolted" xfId="51"/>
    <cellStyle name="Currency [0]_MATERAL2" xfId="52"/>
    <cellStyle name="Currency [0]_mud plant bolted" xfId="53"/>
    <cellStyle name="Currency [0]_PLDT" xfId="54"/>
    <cellStyle name="Currency [0]_pldt_1" xfId="55"/>
    <cellStyle name="Currency [0]_PLDT_BHSBYE97" xfId="56"/>
    <cellStyle name="Currency_BHSBYE97" xfId="57"/>
    <cellStyle name="Currency_BPR-Pacific Centre" xfId="58"/>
    <cellStyle name="Currency_CONSOJV" xfId="59"/>
    <cellStyle name="Currency_laroux" xfId="60"/>
    <cellStyle name="Currency_laroux_1" xfId="61"/>
    <cellStyle name="Currency_laroux_2" xfId="62"/>
    <cellStyle name="Currency_MATERAL2" xfId="63"/>
    <cellStyle name="Currency_mud plant bolted" xfId="64"/>
    <cellStyle name="Currency_PLDT" xfId="65"/>
    <cellStyle name="Currency_pldt_1" xfId="66"/>
    <cellStyle name="Currency_PLDT_BHSBYE97" xfId="67"/>
    <cellStyle name="Normal - Style1" xfId="68"/>
    <cellStyle name="Normal_BHSBYE97" xfId="69"/>
    <cellStyle name="Normal_BPR-Pacific Centre" xfId="70"/>
    <cellStyle name="Normal_CONSOJV" xfId="71"/>
    <cellStyle name="Normal_Co-wide Monthly" xfId="72"/>
    <cellStyle name="Normal_Inputs" xfId="73"/>
    <cellStyle name="Normal_isolectra fixed asset disclosure" xfId="74"/>
    <cellStyle name="Normal_laroux" xfId="75"/>
    <cellStyle name="Normal_laroux_1" xfId="76"/>
    <cellStyle name="Normal_laroux_2" xfId="77"/>
    <cellStyle name="Normal_laroux_3" xfId="78"/>
    <cellStyle name="Normal_laroux_4" xfId="79"/>
    <cellStyle name="Normal_laroux_5" xfId="80"/>
    <cellStyle name="Normal_laroux_6" xfId="81"/>
    <cellStyle name="Normal_laroux_7" xfId="82"/>
    <cellStyle name="Normal_laroux_8" xfId="83"/>
    <cellStyle name="Normal_LCFBPR" xfId="84"/>
    <cellStyle name="Normal_MATERAL2" xfId="85"/>
    <cellStyle name="Normal_mud plant bolted" xfId="86"/>
    <cellStyle name="Normal_PLDT" xfId="87"/>
    <cellStyle name="Normal_PLDT_1" xfId="88"/>
    <cellStyle name="Normal_PLDT_1_BHSBYE97" xfId="89"/>
    <cellStyle name="Normal_PLDT_1_LCFBPR" xfId="90"/>
    <cellStyle name="Normal_PLDT_2" xfId="91"/>
    <cellStyle name="Normal_pldt_3" xfId="92"/>
    <cellStyle name="Normal_pldt_4" xfId="93"/>
    <cellStyle name="Normal_PLDT_BHSBYE97" xfId="94"/>
    <cellStyle name="Normal_PLDT_LCFBPR" xfId="95"/>
    <cellStyle name="Normal_SCPLBS1299" xfId="96"/>
    <cellStyle name="Normal_tax" xfId="97"/>
    <cellStyle name="Percen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G54" sqref="G54"/>
    </sheetView>
  </sheetViews>
  <sheetFormatPr defaultColWidth="9.140625" defaultRowHeight="12.75"/>
  <cols>
    <col min="1" max="1" width="4.7109375" style="2" customWidth="1"/>
    <col min="2" max="2" width="3.140625" style="2" customWidth="1"/>
    <col min="3" max="3" width="31.421875" style="2" customWidth="1"/>
    <col min="4" max="4" width="7.7109375" style="2" customWidth="1"/>
    <col min="5" max="5" width="9.421875" style="2" customWidth="1"/>
    <col min="6" max="6" width="8.8515625" style="2" customWidth="1"/>
    <col min="7" max="7" width="10.57421875" style="2" customWidth="1"/>
    <col min="8" max="8" width="11.140625" style="2" customWidth="1"/>
    <col min="9" max="16384" width="9.140625" style="2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53</v>
      </c>
    </row>
    <row r="5" spans="4:8" ht="12.75">
      <c r="D5" s="7"/>
      <c r="E5" s="6" t="s">
        <v>54</v>
      </c>
      <c r="F5" s="6"/>
      <c r="G5" s="6" t="s">
        <v>55</v>
      </c>
      <c r="H5" s="19"/>
    </row>
    <row r="6" spans="4:8" ht="12.75">
      <c r="D6" s="7"/>
      <c r="E6" s="6" t="s">
        <v>5</v>
      </c>
      <c r="F6" s="6"/>
      <c r="G6" s="6" t="s">
        <v>56</v>
      </c>
      <c r="H6" s="19"/>
    </row>
    <row r="7" spans="4:8" ht="12.75">
      <c r="D7" s="7"/>
      <c r="E7" s="6" t="s">
        <v>57</v>
      </c>
      <c r="F7" s="6"/>
      <c r="G7" s="6" t="s">
        <v>58</v>
      </c>
      <c r="H7" s="19"/>
    </row>
    <row r="8" spans="4:8" ht="12.75">
      <c r="D8" s="7"/>
      <c r="E8" s="6" t="s">
        <v>59</v>
      </c>
      <c r="F8" s="6"/>
      <c r="G8" s="6" t="s">
        <v>59</v>
      </c>
      <c r="H8" s="19"/>
    </row>
    <row r="9" spans="1:8" ht="12.75">
      <c r="A9" s="20"/>
      <c r="E9" s="19" t="s">
        <v>10</v>
      </c>
      <c r="F9" s="19"/>
      <c r="G9" s="19" t="s">
        <v>60</v>
      </c>
      <c r="H9" s="19"/>
    </row>
    <row r="10" spans="1:8" ht="12.75">
      <c r="A10" s="20"/>
      <c r="E10" s="21" t="s">
        <v>11</v>
      </c>
      <c r="F10" s="1"/>
      <c r="G10" s="21" t="s">
        <v>11</v>
      </c>
      <c r="H10" s="19"/>
    </row>
    <row r="11" ht="12.75">
      <c r="A11" s="20"/>
    </row>
    <row r="12" spans="1:8" ht="12.75">
      <c r="A12" s="22">
        <v>1</v>
      </c>
      <c r="B12" s="2" t="s">
        <v>61</v>
      </c>
      <c r="E12" s="14">
        <v>36240</v>
      </c>
      <c r="F12" s="14"/>
      <c r="G12" s="14">
        <v>36301</v>
      </c>
      <c r="H12" s="14"/>
    </row>
    <row r="13" spans="1:8" ht="12.75">
      <c r="A13" s="22">
        <v>2</v>
      </c>
      <c r="B13" s="2" t="s">
        <v>62</v>
      </c>
      <c r="E13" s="14">
        <v>185</v>
      </c>
      <c r="F13" s="14"/>
      <c r="G13" s="14">
        <v>0</v>
      </c>
      <c r="H13" s="14"/>
    </row>
    <row r="14" spans="1:8" ht="12.75">
      <c r="A14" s="22">
        <v>3</v>
      </c>
      <c r="B14" s="2" t="s">
        <v>63</v>
      </c>
      <c r="E14" s="14">
        <v>470</v>
      </c>
      <c r="F14" s="14"/>
      <c r="G14" s="14">
        <v>658</v>
      </c>
      <c r="H14" s="14">
        <f>165*30</f>
        <v>4950</v>
      </c>
    </row>
    <row r="15" spans="1:8" ht="12.75">
      <c r="A15" s="22">
        <v>4</v>
      </c>
      <c r="B15" s="2" t="s">
        <v>64</v>
      </c>
      <c r="E15" s="14">
        <v>1993</v>
      </c>
      <c r="F15" s="14"/>
      <c r="G15" s="14">
        <v>1993</v>
      </c>
      <c r="H15" s="14"/>
    </row>
    <row r="16" spans="1:8" ht="12.75">
      <c r="A16" s="22"/>
      <c r="E16" s="14"/>
      <c r="F16" s="14"/>
      <c r="G16" s="14"/>
      <c r="H16" s="14"/>
    </row>
    <row r="17" spans="1:8" ht="12.75">
      <c r="A17" s="22">
        <v>5</v>
      </c>
      <c r="B17" s="2" t="s">
        <v>65</v>
      </c>
      <c r="E17" s="14"/>
      <c r="F17" s="14"/>
      <c r="G17" s="14"/>
      <c r="H17" s="14"/>
    </row>
    <row r="18" spans="1:8" ht="12.75">
      <c r="A18" s="22"/>
      <c r="C18" s="2" t="s">
        <v>66</v>
      </c>
      <c r="E18" s="14">
        <v>14638</v>
      </c>
      <c r="F18" s="14"/>
      <c r="G18" s="14">
        <v>12584</v>
      </c>
      <c r="H18" s="14"/>
    </row>
    <row r="19" spans="1:8" ht="12.75">
      <c r="A19" s="22"/>
      <c r="C19" s="2" t="s">
        <v>67</v>
      </c>
      <c r="E19" s="14">
        <v>9651</v>
      </c>
      <c r="F19" s="14"/>
      <c r="G19" s="14">
        <v>7544</v>
      </c>
      <c r="H19" s="14"/>
    </row>
    <row r="20" spans="1:8" ht="12.75">
      <c r="A20" s="22"/>
      <c r="C20" s="2" t="s">
        <v>68</v>
      </c>
      <c r="E20" s="14">
        <v>620</v>
      </c>
      <c r="F20" s="14"/>
      <c r="G20" s="14">
        <v>2023</v>
      </c>
      <c r="H20" s="14"/>
    </row>
    <row r="21" spans="1:8" ht="12.75">
      <c r="A21" s="22"/>
      <c r="C21" s="2" t="s">
        <v>69</v>
      </c>
      <c r="E21" s="14">
        <v>222</v>
      </c>
      <c r="F21" s="14"/>
      <c r="G21" s="14">
        <v>261</v>
      </c>
      <c r="H21" s="14"/>
    </row>
    <row r="22" spans="1:8" ht="12.75">
      <c r="A22" s="22"/>
      <c r="C22" s="2" t="s">
        <v>70</v>
      </c>
      <c r="E22" s="14">
        <v>683</v>
      </c>
      <c r="F22" s="14"/>
      <c r="G22" s="14">
        <v>1506</v>
      </c>
      <c r="H22" s="14"/>
    </row>
    <row r="23" spans="1:8" ht="12.75">
      <c r="A23" s="22"/>
      <c r="E23" s="16">
        <f>SUM(E18:E22)</f>
        <v>25814</v>
      </c>
      <c r="F23" s="14"/>
      <c r="G23" s="16">
        <f>SUM(G18:G22)</f>
        <v>23918</v>
      </c>
      <c r="H23" s="23"/>
    </row>
    <row r="24" spans="1:8" ht="12.75">
      <c r="A24" s="22">
        <v>6</v>
      </c>
      <c r="B24" s="2" t="s">
        <v>71</v>
      </c>
      <c r="E24" s="14"/>
      <c r="F24" s="14"/>
      <c r="G24" s="14"/>
      <c r="H24" s="14"/>
    </row>
    <row r="25" spans="1:8" ht="12.75">
      <c r="A25" s="22"/>
      <c r="C25" s="2" t="s">
        <v>72</v>
      </c>
      <c r="E25" s="14">
        <v>3880</v>
      </c>
      <c r="F25" s="14"/>
      <c r="G25" s="14">
        <v>3772</v>
      </c>
      <c r="H25" s="14"/>
    </row>
    <row r="26" spans="1:8" ht="12.75">
      <c r="A26" s="22"/>
      <c r="C26" s="2" t="s">
        <v>73</v>
      </c>
      <c r="E26" s="14">
        <v>4745</v>
      </c>
      <c r="F26" s="14"/>
      <c r="G26" s="14">
        <v>6132</v>
      </c>
      <c r="H26" s="14"/>
    </row>
    <row r="27" spans="1:8" ht="12.75">
      <c r="A27" s="22"/>
      <c r="C27" s="2" t="s">
        <v>74</v>
      </c>
      <c r="E27" s="14">
        <v>2836</v>
      </c>
      <c r="F27" s="14"/>
      <c r="G27" s="14">
        <v>3414</v>
      </c>
      <c r="H27" s="14"/>
    </row>
    <row r="28" spans="1:8" ht="12.75">
      <c r="A28" s="22"/>
      <c r="C28" s="2" t="s">
        <v>75</v>
      </c>
      <c r="E28" s="14">
        <v>1017</v>
      </c>
      <c r="F28" s="14"/>
      <c r="G28" s="14">
        <v>965</v>
      </c>
      <c r="H28" s="14"/>
    </row>
    <row r="29" spans="1:8" ht="12.75">
      <c r="A29" s="22"/>
      <c r="C29" s="2" t="s">
        <v>76</v>
      </c>
      <c r="E29" s="14">
        <v>0</v>
      </c>
      <c r="F29" s="14"/>
      <c r="G29" s="14">
        <v>1575</v>
      </c>
      <c r="H29" s="14"/>
    </row>
    <row r="30" spans="1:8" ht="12.75">
      <c r="A30" s="22"/>
      <c r="E30" s="26">
        <f>SUM(E25:E29)</f>
        <v>12478</v>
      </c>
      <c r="F30" s="14"/>
      <c r="G30" s="16">
        <f>SUM(G25:G29)</f>
        <v>15858</v>
      </c>
      <c r="H30" s="23"/>
    </row>
    <row r="31" spans="1:8" ht="12.75">
      <c r="A31" s="22"/>
      <c r="E31" s="14"/>
      <c r="F31" s="14"/>
      <c r="G31" s="14"/>
      <c r="H31" s="14"/>
    </row>
    <row r="32" spans="1:8" ht="12.75">
      <c r="A32" s="22">
        <v>7</v>
      </c>
      <c r="B32" s="2" t="s">
        <v>77</v>
      </c>
      <c r="E32" s="14">
        <f>E23-E30</f>
        <v>13336</v>
      </c>
      <c r="F32" s="14"/>
      <c r="G32" s="14">
        <f>G23-G30</f>
        <v>8060</v>
      </c>
      <c r="H32" s="14"/>
    </row>
    <row r="33" spans="1:8" ht="12.75">
      <c r="A33" s="22"/>
      <c r="E33" s="14"/>
      <c r="F33" s="14"/>
      <c r="G33" s="14"/>
      <c r="H33" s="14"/>
    </row>
    <row r="34" spans="1:8" ht="12.75">
      <c r="A34" s="22"/>
      <c r="E34" s="16">
        <f>SUM(E12:E15)+E32</f>
        <v>52224</v>
      </c>
      <c r="F34" s="14"/>
      <c r="G34" s="16">
        <f>SUM(G12:G15)+G32</f>
        <v>47012</v>
      </c>
      <c r="H34" s="23"/>
    </row>
    <row r="35" spans="1:8" ht="12.75">
      <c r="A35" s="22">
        <v>8</v>
      </c>
      <c r="B35" s="2" t="s">
        <v>78</v>
      </c>
      <c r="E35" s="14"/>
      <c r="F35" s="14"/>
      <c r="G35" s="14"/>
      <c r="H35" s="14"/>
    </row>
    <row r="36" spans="1:8" ht="6.75" customHeight="1">
      <c r="A36" s="22"/>
      <c r="E36" s="14"/>
      <c r="F36" s="14"/>
      <c r="G36" s="14"/>
      <c r="H36" s="14"/>
    </row>
    <row r="37" spans="1:8" ht="12.75">
      <c r="A37" s="22"/>
      <c r="B37" s="2" t="s">
        <v>79</v>
      </c>
      <c r="E37" s="14">
        <v>17500</v>
      </c>
      <c r="F37" s="14"/>
      <c r="G37" s="14">
        <v>17500</v>
      </c>
      <c r="H37" s="14"/>
    </row>
    <row r="38" spans="1:8" ht="12.75">
      <c r="A38" s="22"/>
      <c r="B38" s="2" t="s">
        <v>80</v>
      </c>
      <c r="E38" s="14"/>
      <c r="F38" s="14"/>
      <c r="G38" s="14"/>
      <c r="H38" s="14"/>
    </row>
    <row r="39" spans="1:8" ht="12.75">
      <c r="A39" s="22"/>
      <c r="C39" s="2" t="s">
        <v>81</v>
      </c>
      <c r="E39" s="14">
        <v>143</v>
      </c>
      <c r="F39" s="14"/>
      <c r="G39" s="14">
        <v>143</v>
      </c>
      <c r="H39" s="14"/>
    </row>
    <row r="40" spans="1:8" ht="12.75">
      <c r="A40" s="22"/>
      <c r="C40" s="2" t="s">
        <v>82</v>
      </c>
      <c r="E40" s="14">
        <v>539</v>
      </c>
      <c r="F40" s="14"/>
      <c r="G40" s="14">
        <v>539</v>
      </c>
      <c r="H40" s="14"/>
    </row>
    <row r="41" spans="1:8" ht="12.75">
      <c r="A41" s="22"/>
      <c r="C41" s="2" t="s">
        <v>83</v>
      </c>
      <c r="E41" s="14">
        <v>363</v>
      </c>
      <c r="F41" s="14"/>
      <c r="G41" s="14">
        <v>363</v>
      </c>
      <c r="H41" s="14"/>
    </row>
    <row r="42" spans="1:8" ht="12.75">
      <c r="A42" s="22"/>
      <c r="C42" s="2" t="s">
        <v>84</v>
      </c>
      <c r="E42" s="14">
        <v>25356</v>
      </c>
      <c r="F42" s="14"/>
      <c r="G42" s="14">
        <v>20482</v>
      </c>
      <c r="H42" s="14"/>
    </row>
    <row r="43" spans="1:8" ht="12.75">
      <c r="A43" s="22"/>
      <c r="E43" s="24">
        <f>SUM(E37:E42)</f>
        <v>43901</v>
      </c>
      <c r="F43" s="14"/>
      <c r="G43" s="24">
        <f>SUM(G37:G42)</f>
        <v>39027</v>
      </c>
      <c r="H43" s="23"/>
    </row>
    <row r="44" spans="1:8" ht="12.75">
      <c r="A44" s="22"/>
      <c r="E44" s="23"/>
      <c r="F44" s="23"/>
      <c r="G44" s="23"/>
      <c r="H44" s="23"/>
    </row>
    <row r="45" spans="1:8" ht="12.75">
      <c r="A45" s="22">
        <v>9</v>
      </c>
      <c r="B45" s="2" t="s">
        <v>85</v>
      </c>
      <c r="E45" s="14">
        <v>2874</v>
      </c>
      <c r="F45" s="14"/>
      <c r="G45" s="14">
        <v>2101</v>
      </c>
      <c r="H45" s="14"/>
    </row>
    <row r="46" spans="1:8" ht="12.75">
      <c r="A46" s="4"/>
      <c r="E46" s="14"/>
      <c r="F46" s="14"/>
      <c r="G46" s="14"/>
      <c r="H46" s="14"/>
    </row>
    <row r="47" spans="1:8" ht="12.75">
      <c r="A47" s="22">
        <v>10</v>
      </c>
      <c r="B47" s="2" t="s">
        <v>86</v>
      </c>
      <c r="E47" s="14">
        <v>1222</v>
      </c>
      <c r="F47" s="14"/>
      <c r="G47" s="14">
        <v>1657</v>
      </c>
      <c r="H47" s="14"/>
    </row>
    <row r="48" spans="1:8" ht="12.75">
      <c r="A48" s="22"/>
      <c r="E48" s="14"/>
      <c r="F48" s="14"/>
      <c r="G48" s="14"/>
      <c r="H48" s="14"/>
    </row>
    <row r="49" spans="1:8" ht="12.75">
      <c r="A49" s="22">
        <v>11</v>
      </c>
      <c r="B49" s="2" t="s">
        <v>87</v>
      </c>
      <c r="E49" s="14">
        <v>4227</v>
      </c>
      <c r="F49" s="14"/>
      <c r="G49" s="14">
        <v>4227</v>
      </c>
      <c r="H49" s="14"/>
    </row>
    <row r="50" spans="1:8" ht="12.75">
      <c r="A50" s="22"/>
      <c r="E50" s="14"/>
      <c r="F50" s="14"/>
      <c r="G50" s="14"/>
      <c r="H50" s="14"/>
    </row>
    <row r="51" spans="1:8" ht="12.75">
      <c r="A51" s="22"/>
      <c r="E51" s="16">
        <f>SUM(E43:E50)</f>
        <v>52224</v>
      </c>
      <c r="F51" s="14"/>
      <c r="G51" s="16">
        <f>SUM(G43:G50)</f>
        <v>47012</v>
      </c>
      <c r="H51" s="23"/>
    </row>
    <row r="52" spans="1:8" ht="12.75">
      <c r="A52" s="22"/>
      <c r="E52" s="14"/>
      <c r="F52" s="14"/>
      <c r="G52" s="14"/>
      <c r="H52" s="14"/>
    </row>
    <row r="53" spans="1:8" ht="12.75">
      <c r="A53" s="22">
        <v>12</v>
      </c>
      <c r="B53" s="28" t="s">
        <v>88</v>
      </c>
      <c r="E53" s="29">
        <f>(E43-E15)/17500</f>
        <v>2.394742857142857</v>
      </c>
      <c r="F53" s="14"/>
      <c r="G53" s="29">
        <f>(G43-G15)/17500</f>
        <v>2.1162285714285716</v>
      </c>
      <c r="H53" s="25"/>
    </row>
    <row r="54" spans="1:8" ht="12.75">
      <c r="A54" s="22"/>
      <c r="E54" s="14"/>
      <c r="F54" s="14"/>
      <c r="G54" s="14"/>
      <c r="H54" s="14"/>
    </row>
    <row r="55" spans="1:8" ht="12.75">
      <c r="A55" s="4"/>
      <c r="E55" s="14"/>
      <c r="F55" s="14"/>
      <c r="G55" s="14"/>
      <c r="H55" s="14"/>
    </row>
    <row r="56" spans="1:8" ht="12.75">
      <c r="A56" s="4"/>
      <c r="E56" s="14"/>
      <c r="F56" s="14"/>
      <c r="G56" s="14"/>
      <c r="H56" s="14"/>
    </row>
    <row r="57" spans="1:8" ht="12.75">
      <c r="A57" s="4"/>
      <c r="E57" s="14"/>
      <c r="F57" s="14"/>
      <c r="G57" s="14"/>
      <c r="H57" s="14"/>
    </row>
    <row r="58" spans="1:8" ht="12.75">
      <c r="A58" s="4"/>
      <c r="E58" s="14"/>
      <c r="F58" s="14"/>
      <c r="G58" s="14"/>
      <c r="H58" s="14"/>
    </row>
    <row r="59" spans="5:8" ht="12.75">
      <c r="E59" s="14"/>
      <c r="F59" s="14"/>
      <c r="G59" s="14"/>
      <c r="H59" s="14"/>
    </row>
    <row r="60" spans="5:8" ht="12.75">
      <c r="E60" s="14"/>
      <c r="F60" s="14"/>
      <c r="G60" s="14"/>
      <c r="H60" s="14"/>
    </row>
    <row r="61" spans="5:8" ht="12.75">
      <c r="E61" s="14"/>
      <c r="F61" s="14"/>
      <c r="G61" s="14"/>
      <c r="H61" s="14"/>
    </row>
    <row r="62" spans="5:8" ht="12.75">
      <c r="E62" s="14"/>
      <c r="F62" s="14"/>
      <c r="G62" s="14"/>
      <c r="H62" s="14"/>
    </row>
    <row r="63" spans="5:8" ht="12.75">
      <c r="E63" s="14"/>
      <c r="F63" s="14"/>
      <c r="G63" s="14"/>
      <c r="H63" s="14"/>
    </row>
  </sheetData>
  <printOptions/>
  <pageMargins left="1.25" right="0.75" top="0.5" bottom="0.5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45">
      <selection activeCell="H59" sqref="H59"/>
    </sheetView>
  </sheetViews>
  <sheetFormatPr defaultColWidth="9.140625" defaultRowHeight="12.75"/>
  <cols>
    <col min="1" max="1" width="3.28125" style="2" customWidth="1"/>
    <col min="2" max="2" width="4.00390625" style="2" customWidth="1"/>
    <col min="3" max="3" width="3.421875" style="2" customWidth="1"/>
    <col min="4" max="4" width="34.421875" style="2" customWidth="1"/>
    <col min="5" max="5" width="3.421875" style="2" customWidth="1"/>
    <col min="6" max="6" width="11.00390625" style="2" customWidth="1"/>
    <col min="7" max="7" width="2.421875" style="2" customWidth="1"/>
    <col min="8" max="8" width="11.00390625" style="2" bestFit="1" customWidth="1"/>
    <col min="9" max="9" width="2.421875" style="2" customWidth="1"/>
    <col min="10" max="16384" width="9.140625" style="2" customWidth="1"/>
  </cols>
  <sheetData>
    <row r="1" ht="12.75">
      <c r="A1" s="1" t="s">
        <v>0</v>
      </c>
    </row>
    <row r="2" ht="12.75">
      <c r="A2" s="2" t="s">
        <v>1</v>
      </c>
    </row>
    <row r="4" spans="1:9" ht="12.75">
      <c r="A4" s="3" t="s">
        <v>2</v>
      </c>
      <c r="B4" s="4"/>
      <c r="C4" s="4"/>
      <c r="D4" s="4"/>
      <c r="E4" s="4"/>
      <c r="F4" s="4"/>
      <c r="G4" s="4"/>
      <c r="H4" s="4"/>
      <c r="I4" s="4"/>
    </row>
    <row r="5" spans="1:9" ht="12.75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5" t="s">
        <v>4</v>
      </c>
      <c r="B7" s="4"/>
      <c r="C7" s="4"/>
      <c r="D7" s="4"/>
      <c r="E7" s="4"/>
      <c r="F7" s="4"/>
      <c r="G7" s="4"/>
      <c r="H7" s="4"/>
      <c r="I7" s="4"/>
    </row>
    <row r="8" spans="1:9" ht="12.75">
      <c r="A8" s="4"/>
      <c r="B8" s="4"/>
      <c r="C8" s="4"/>
      <c r="D8" s="4"/>
      <c r="E8" s="4"/>
      <c r="F8" s="6" t="s">
        <v>5</v>
      </c>
      <c r="G8" s="4"/>
      <c r="H8" s="6" t="s">
        <v>5</v>
      </c>
      <c r="I8" s="4"/>
    </row>
    <row r="9" spans="1:9" ht="12.75">
      <c r="A9" s="4"/>
      <c r="B9" s="4"/>
      <c r="C9" s="4"/>
      <c r="D9" s="4"/>
      <c r="E9" s="4"/>
      <c r="F9" s="6" t="s">
        <v>6</v>
      </c>
      <c r="G9" s="7"/>
      <c r="H9" s="6" t="s">
        <v>7</v>
      </c>
      <c r="I9" s="4"/>
    </row>
    <row r="10" spans="1:9" ht="12.75">
      <c r="A10" s="4"/>
      <c r="B10" s="4"/>
      <c r="C10" s="4"/>
      <c r="D10" s="4"/>
      <c r="E10" s="4"/>
      <c r="F10" s="6" t="s">
        <v>8</v>
      </c>
      <c r="G10" s="7"/>
      <c r="H10" s="6" t="s">
        <v>8</v>
      </c>
      <c r="I10" s="4"/>
    </row>
    <row r="11" spans="1:9" ht="12.75">
      <c r="A11" s="4"/>
      <c r="B11" s="4"/>
      <c r="C11" s="4"/>
      <c r="D11" s="4"/>
      <c r="E11" s="4"/>
      <c r="F11" s="8">
        <v>36170</v>
      </c>
      <c r="G11" s="4"/>
      <c r="H11" s="8">
        <v>36164</v>
      </c>
      <c r="I11" s="4"/>
    </row>
    <row r="12" spans="1:9" ht="12.75" hidden="1">
      <c r="A12" s="4"/>
      <c r="B12" s="4"/>
      <c r="C12" s="4"/>
      <c r="D12" s="4"/>
      <c r="E12" s="4"/>
      <c r="F12" s="9">
        <v>36167</v>
      </c>
      <c r="G12" s="4"/>
      <c r="H12" s="8">
        <v>36164</v>
      </c>
      <c r="I12" s="4"/>
    </row>
    <row r="13" spans="1:9" ht="12.75" hidden="1">
      <c r="A13" s="4"/>
      <c r="B13" s="4"/>
      <c r="C13" s="4"/>
      <c r="D13" s="4"/>
      <c r="E13" s="4"/>
      <c r="F13" s="10" t="s">
        <v>9</v>
      </c>
      <c r="G13" s="4"/>
      <c r="H13" s="10" t="s">
        <v>9</v>
      </c>
      <c r="I13" s="4"/>
    </row>
    <row r="14" spans="1:9" ht="12.75">
      <c r="A14" s="4"/>
      <c r="B14" s="4"/>
      <c r="C14" s="4"/>
      <c r="D14" s="4"/>
      <c r="E14" s="4"/>
      <c r="F14" s="10" t="s">
        <v>9</v>
      </c>
      <c r="G14" s="4"/>
      <c r="H14" s="10" t="s">
        <v>9</v>
      </c>
      <c r="I14" s="4"/>
    </row>
    <row r="15" spans="1:9" ht="12.75">
      <c r="A15" s="4"/>
      <c r="B15" s="4"/>
      <c r="C15" s="4"/>
      <c r="D15" s="4"/>
      <c r="E15" s="4"/>
      <c r="F15" s="10" t="s">
        <v>10</v>
      </c>
      <c r="G15" s="4"/>
      <c r="H15" s="10" t="s">
        <v>10</v>
      </c>
      <c r="I15" s="4"/>
    </row>
    <row r="16" spans="1:9" ht="12.75">
      <c r="A16" s="4"/>
      <c r="B16" s="4"/>
      <c r="C16" s="4"/>
      <c r="D16" s="4"/>
      <c r="E16" s="4"/>
      <c r="F16" s="11" t="s">
        <v>11</v>
      </c>
      <c r="G16" s="5"/>
      <c r="H16" s="11" t="s">
        <v>11</v>
      </c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4">
        <v>1</v>
      </c>
      <c r="B18" s="4" t="s">
        <v>12</v>
      </c>
      <c r="C18" s="4" t="s">
        <v>13</v>
      </c>
      <c r="D18" s="4"/>
      <c r="E18" s="4"/>
      <c r="F18" s="12">
        <v>17566</v>
      </c>
      <c r="G18" s="12"/>
      <c r="H18" s="12">
        <v>57935</v>
      </c>
      <c r="I18" s="12"/>
    </row>
    <row r="19" spans="1:9" ht="7.5" customHeight="1">
      <c r="A19" s="4"/>
      <c r="B19" s="4"/>
      <c r="C19" s="4"/>
      <c r="D19" s="4"/>
      <c r="E19" s="4"/>
      <c r="F19" s="12"/>
      <c r="G19" s="12"/>
      <c r="H19" s="12"/>
      <c r="I19" s="12"/>
    </row>
    <row r="20" spans="1:9" ht="12.75">
      <c r="A20" s="4"/>
      <c r="B20" s="4" t="s">
        <v>14</v>
      </c>
      <c r="C20" s="4" t="s">
        <v>15</v>
      </c>
      <c r="D20" s="4"/>
      <c r="E20" s="4"/>
      <c r="F20" s="12">
        <v>3</v>
      </c>
      <c r="G20" s="12"/>
      <c r="H20" s="12">
        <v>12</v>
      </c>
      <c r="I20" s="12"/>
    </row>
    <row r="21" spans="1:9" ht="7.5" customHeight="1">
      <c r="A21" s="4"/>
      <c r="B21" s="4"/>
      <c r="C21" s="4"/>
      <c r="D21" s="4"/>
      <c r="E21" s="4"/>
      <c r="F21" s="12"/>
      <c r="G21" s="12"/>
      <c r="H21" s="12"/>
      <c r="I21" s="12"/>
    </row>
    <row r="22" spans="1:9" ht="12.75">
      <c r="A22" s="4"/>
      <c r="B22" s="4" t="s">
        <v>16</v>
      </c>
      <c r="C22" s="4" t="s">
        <v>17</v>
      </c>
      <c r="D22" s="4"/>
      <c r="E22" s="4"/>
      <c r="F22" s="12">
        <v>49</v>
      </c>
      <c r="G22" s="12"/>
      <c r="H22" s="12">
        <v>481</v>
      </c>
      <c r="I22" s="12"/>
    </row>
    <row r="23" spans="1:9" ht="7.5" customHeight="1">
      <c r="A23" s="4"/>
      <c r="B23" s="4"/>
      <c r="C23" s="4"/>
      <c r="D23" s="4"/>
      <c r="E23" s="4"/>
      <c r="F23" s="12"/>
      <c r="G23" s="12"/>
      <c r="H23" s="12"/>
      <c r="I23" s="12"/>
    </row>
    <row r="24" spans="1:9" ht="12.75">
      <c r="A24" s="4">
        <v>2</v>
      </c>
      <c r="B24" s="4" t="s">
        <v>12</v>
      </c>
      <c r="C24" s="4" t="s">
        <v>18</v>
      </c>
      <c r="D24" s="4"/>
      <c r="E24" s="4"/>
      <c r="F24" s="12">
        <f>F35-F31-F29</f>
        <v>2120</v>
      </c>
      <c r="G24" s="12"/>
      <c r="H24" s="12">
        <f>H35-H31-H29</f>
        <v>9154</v>
      </c>
      <c r="I24" s="12"/>
    </row>
    <row r="25" spans="1:9" ht="12.75">
      <c r="A25" s="4"/>
      <c r="B25" s="4"/>
      <c r="C25" s="4" t="s">
        <v>19</v>
      </c>
      <c r="D25" s="4"/>
      <c r="E25" s="4"/>
      <c r="F25" s="12"/>
      <c r="G25" s="12"/>
      <c r="H25" s="12"/>
      <c r="I25" s="12"/>
    </row>
    <row r="26" spans="1:9" ht="12.75">
      <c r="A26" s="4"/>
      <c r="B26" s="4"/>
      <c r="C26" s="4" t="s">
        <v>20</v>
      </c>
      <c r="D26" s="4"/>
      <c r="E26" s="4"/>
      <c r="F26" s="12"/>
      <c r="G26" s="12"/>
      <c r="H26" s="12"/>
      <c r="I26" s="12"/>
    </row>
    <row r="27" spans="1:9" ht="12.75">
      <c r="A27" s="4"/>
      <c r="B27" s="4"/>
      <c r="C27" s="4" t="s">
        <v>21</v>
      </c>
      <c r="D27" s="4"/>
      <c r="E27" s="4"/>
      <c r="F27" s="12"/>
      <c r="G27" s="12"/>
      <c r="H27" s="12"/>
      <c r="I27" s="12"/>
    </row>
    <row r="28" spans="1:9" ht="7.5" customHeight="1">
      <c r="A28" s="4"/>
      <c r="B28" s="4"/>
      <c r="C28" s="4"/>
      <c r="D28" s="4"/>
      <c r="E28" s="4"/>
      <c r="F28" s="12"/>
      <c r="G28" s="12"/>
      <c r="H28" s="12"/>
      <c r="I28" s="12"/>
    </row>
    <row r="29" spans="1:9" ht="12.75">
      <c r="A29" s="4"/>
      <c r="B29" s="4" t="s">
        <v>14</v>
      </c>
      <c r="C29" s="4" t="s">
        <v>22</v>
      </c>
      <c r="D29" s="4"/>
      <c r="E29" s="4"/>
      <c r="F29" s="12">
        <v>-81</v>
      </c>
      <c r="G29" s="12"/>
      <c r="H29" s="12">
        <v>-233</v>
      </c>
      <c r="I29" s="12"/>
    </row>
    <row r="30" spans="1:9" ht="7.5" customHeight="1">
      <c r="A30" s="4"/>
      <c r="B30" s="4"/>
      <c r="C30" s="4"/>
      <c r="D30" s="4"/>
      <c r="E30" s="4"/>
      <c r="F30" s="12"/>
      <c r="G30" s="12"/>
      <c r="H30" s="12"/>
      <c r="I30" s="12"/>
    </row>
    <row r="31" spans="1:9" ht="12.75">
      <c r="A31" s="4"/>
      <c r="B31" s="4" t="s">
        <v>16</v>
      </c>
      <c r="C31" s="4" t="s">
        <v>23</v>
      </c>
      <c r="D31" s="4"/>
      <c r="E31" s="4"/>
      <c r="F31" s="12">
        <v>-763</v>
      </c>
      <c r="G31" s="12"/>
      <c r="H31" s="12">
        <v>-2259</v>
      </c>
      <c r="I31" s="12"/>
    </row>
    <row r="32" spans="1:9" ht="7.5" customHeight="1">
      <c r="A32" s="4"/>
      <c r="B32" s="4"/>
      <c r="C32" s="4"/>
      <c r="D32" s="4"/>
      <c r="E32" s="4"/>
      <c r="F32" s="12"/>
      <c r="G32" s="12"/>
      <c r="H32" s="12"/>
      <c r="I32" s="12"/>
    </row>
    <row r="33" spans="1:9" ht="12.75">
      <c r="A33" s="4"/>
      <c r="B33" s="4" t="s">
        <v>24</v>
      </c>
      <c r="C33" s="4" t="s">
        <v>25</v>
      </c>
      <c r="D33" s="4"/>
      <c r="E33" s="4"/>
      <c r="F33" s="12">
        <v>0</v>
      </c>
      <c r="G33" s="12"/>
      <c r="H33" s="12">
        <v>0</v>
      </c>
      <c r="I33" s="12"/>
    </row>
    <row r="34" spans="1:9" ht="7.5" customHeight="1">
      <c r="A34" s="4"/>
      <c r="B34" s="4"/>
      <c r="C34" s="4"/>
      <c r="D34" s="4"/>
      <c r="E34" s="4"/>
      <c r="F34" s="13"/>
      <c r="G34" s="12"/>
      <c r="H34" s="13"/>
      <c r="I34" s="12"/>
    </row>
    <row r="35" spans="1:9" ht="12.75">
      <c r="A35" s="4"/>
      <c r="B35" s="4" t="s">
        <v>26</v>
      </c>
      <c r="C35" s="4" t="s">
        <v>27</v>
      </c>
      <c r="D35" s="4"/>
      <c r="E35" s="4"/>
      <c r="F35" s="12">
        <v>1276</v>
      </c>
      <c r="G35" s="12"/>
      <c r="H35" s="12">
        <v>6662</v>
      </c>
      <c r="I35" s="12"/>
    </row>
    <row r="36" spans="1:9" ht="12.75">
      <c r="A36" s="4"/>
      <c r="B36" s="4"/>
      <c r="C36" s="4" t="s">
        <v>28</v>
      </c>
      <c r="D36" s="4"/>
      <c r="E36" s="4"/>
      <c r="F36" s="12"/>
      <c r="G36" s="12"/>
      <c r="H36" s="12"/>
      <c r="I36" s="12"/>
    </row>
    <row r="37" spans="1:9" ht="12.75">
      <c r="A37" s="4"/>
      <c r="B37" s="4"/>
      <c r="C37" s="4" t="s">
        <v>29</v>
      </c>
      <c r="D37" s="4"/>
      <c r="E37" s="4"/>
      <c r="F37" s="12"/>
      <c r="G37" s="12"/>
      <c r="H37" s="12"/>
      <c r="I37" s="12"/>
    </row>
    <row r="38" spans="1:9" ht="12.75">
      <c r="A38" s="4"/>
      <c r="B38" s="4"/>
      <c r="C38" s="4" t="s">
        <v>30</v>
      </c>
      <c r="D38" s="4"/>
      <c r="E38" s="4"/>
      <c r="F38" s="12"/>
      <c r="G38" s="12"/>
      <c r="H38" s="12"/>
      <c r="I38" s="12"/>
    </row>
    <row r="39" spans="1:9" ht="7.5" customHeight="1">
      <c r="A39" s="4"/>
      <c r="B39" s="4"/>
      <c r="C39" s="4"/>
      <c r="D39" s="4"/>
      <c r="E39" s="4"/>
      <c r="F39" s="12"/>
      <c r="G39" s="12"/>
      <c r="H39" s="12"/>
      <c r="I39" s="12"/>
    </row>
    <row r="40" spans="1:9" ht="12.75">
      <c r="A40" s="4"/>
      <c r="B40" s="4" t="s">
        <v>31</v>
      </c>
      <c r="C40" s="4" t="s">
        <v>32</v>
      </c>
      <c r="D40" s="4"/>
      <c r="E40" s="4"/>
      <c r="F40" s="12">
        <v>-15</v>
      </c>
      <c r="G40" s="12"/>
      <c r="H40" s="12">
        <v>-15</v>
      </c>
      <c r="I40" s="12"/>
    </row>
    <row r="41" spans="1:9" ht="7.5" customHeight="1">
      <c r="A41" s="4"/>
      <c r="B41" s="4"/>
      <c r="C41" s="4"/>
      <c r="D41" s="4"/>
      <c r="E41" s="4"/>
      <c r="F41" s="13"/>
      <c r="G41" s="12"/>
      <c r="H41" s="13"/>
      <c r="I41" s="12"/>
    </row>
    <row r="42" spans="1:9" ht="12.75">
      <c r="A42" s="4"/>
      <c r="B42" s="4" t="s">
        <v>33</v>
      </c>
      <c r="C42" s="4" t="s">
        <v>34</v>
      </c>
      <c r="D42" s="4"/>
      <c r="E42" s="4"/>
      <c r="F42" s="14">
        <f>SUM(F35:F41)</f>
        <v>1261</v>
      </c>
      <c r="G42" s="12"/>
      <c r="H42" s="14">
        <f>SUM(H35:H41)</f>
        <v>6647</v>
      </c>
      <c r="I42" s="12"/>
    </row>
    <row r="43" spans="1:9" ht="12.75">
      <c r="A43" s="4"/>
      <c r="B43" s="4"/>
      <c r="C43" s="4" t="s">
        <v>21</v>
      </c>
      <c r="D43" s="4"/>
      <c r="E43" s="4"/>
      <c r="F43" s="12"/>
      <c r="G43" s="12"/>
      <c r="H43" s="12"/>
      <c r="I43" s="12"/>
    </row>
    <row r="44" spans="1:9" ht="7.5" customHeight="1">
      <c r="A44" s="4"/>
      <c r="B44" s="4"/>
      <c r="C44" s="4"/>
      <c r="D44" s="4"/>
      <c r="E44" s="4"/>
      <c r="F44" s="12"/>
      <c r="G44" s="12"/>
      <c r="H44" s="12"/>
      <c r="I44" s="12"/>
    </row>
    <row r="45" spans="1:9" ht="12.75">
      <c r="A45" s="4"/>
      <c r="B45" s="4" t="s">
        <v>35</v>
      </c>
      <c r="C45" s="4" t="s">
        <v>36</v>
      </c>
      <c r="D45" s="4"/>
      <c r="E45" s="4"/>
      <c r="F45" s="12">
        <v>200</v>
      </c>
      <c r="G45" s="12"/>
      <c r="H45" s="12">
        <v>1000</v>
      </c>
      <c r="I45" s="12"/>
    </row>
    <row r="46" spans="1:9" ht="7.5" customHeight="1">
      <c r="A46" s="4"/>
      <c r="B46" s="4"/>
      <c r="C46" s="4"/>
      <c r="D46" s="4"/>
      <c r="E46" s="4"/>
      <c r="F46" s="13"/>
      <c r="G46" s="12"/>
      <c r="H46" s="13"/>
      <c r="I46" s="12"/>
    </row>
    <row r="47" spans="1:9" ht="12.75">
      <c r="A47" s="4"/>
      <c r="B47" s="15" t="s">
        <v>37</v>
      </c>
      <c r="C47" s="15" t="s">
        <v>37</v>
      </c>
      <c r="D47" s="4" t="s">
        <v>38</v>
      </c>
      <c r="E47" s="4"/>
      <c r="F47" s="14">
        <f>F42-F45</f>
        <v>1061</v>
      </c>
      <c r="G47" s="14"/>
      <c r="H47" s="14">
        <f>H42-H45</f>
        <v>5647</v>
      </c>
      <c r="I47" s="12"/>
    </row>
    <row r="48" spans="1:9" ht="12.75">
      <c r="A48" s="4"/>
      <c r="B48" s="4"/>
      <c r="C48" s="4"/>
      <c r="D48" s="4" t="s">
        <v>39</v>
      </c>
      <c r="E48" s="4"/>
      <c r="F48" s="12"/>
      <c r="G48" s="12"/>
      <c r="H48" s="12"/>
      <c r="I48" s="12"/>
    </row>
    <row r="49" spans="1:9" ht="12.75">
      <c r="A49" s="4"/>
      <c r="B49" s="4"/>
      <c r="C49" s="4" t="s">
        <v>40</v>
      </c>
      <c r="D49" s="4" t="s">
        <v>41</v>
      </c>
      <c r="E49" s="4"/>
      <c r="F49" s="12">
        <v>-227</v>
      </c>
      <c r="G49" s="12"/>
      <c r="H49" s="12">
        <v>-774</v>
      </c>
      <c r="I49" s="12"/>
    </row>
    <row r="50" spans="1:9" ht="7.5" customHeight="1">
      <c r="A50" s="4"/>
      <c r="B50" s="4"/>
      <c r="C50" s="4"/>
      <c r="D50" s="4"/>
      <c r="E50" s="4"/>
      <c r="F50" s="12"/>
      <c r="G50" s="12"/>
      <c r="H50" s="12"/>
      <c r="I50" s="12"/>
    </row>
    <row r="51" spans="1:9" ht="12.75">
      <c r="A51" s="4"/>
      <c r="B51" s="4" t="s">
        <v>42</v>
      </c>
      <c r="C51" s="4" t="s">
        <v>43</v>
      </c>
      <c r="D51" s="4"/>
      <c r="E51" s="4"/>
      <c r="F51" s="16">
        <f>SUM(F47:F50)</f>
        <v>834</v>
      </c>
      <c r="G51" s="12"/>
      <c r="H51" s="16">
        <f>SUM(H47:H50)</f>
        <v>4873</v>
      </c>
      <c r="I51" s="12"/>
    </row>
    <row r="52" spans="1:9" ht="12.75">
      <c r="A52" s="4"/>
      <c r="B52" s="4"/>
      <c r="C52" s="4" t="s">
        <v>44</v>
      </c>
      <c r="D52" s="4"/>
      <c r="E52" s="4"/>
      <c r="F52" s="12"/>
      <c r="G52" s="12"/>
      <c r="H52" s="12"/>
      <c r="I52" s="12"/>
    </row>
    <row r="53" spans="1:9" ht="7.5" customHeight="1">
      <c r="A53" s="4"/>
      <c r="B53" s="4"/>
      <c r="C53" s="4"/>
      <c r="D53" s="4"/>
      <c r="E53" s="4"/>
      <c r="F53" s="12"/>
      <c r="G53" s="12"/>
      <c r="H53" s="12"/>
      <c r="I53" s="12"/>
    </row>
    <row r="54" spans="1:9" ht="12.75">
      <c r="A54" s="4"/>
      <c r="B54" s="4" t="s">
        <v>45</v>
      </c>
      <c r="C54" s="15" t="s">
        <v>37</v>
      </c>
      <c r="D54" s="4" t="s">
        <v>46</v>
      </c>
      <c r="E54" s="4"/>
      <c r="F54" s="12">
        <v>0</v>
      </c>
      <c r="G54" s="12"/>
      <c r="H54" s="12">
        <v>0</v>
      </c>
      <c r="I54" s="12"/>
    </row>
    <row r="55" spans="1:9" ht="7.5" customHeight="1">
      <c r="A55" s="4"/>
      <c r="B55" s="4"/>
      <c r="C55" s="4"/>
      <c r="D55" s="4"/>
      <c r="E55" s="4"/>
      <c r="F55" s="12"/>
      <c r="G55" s="12"/>
      <c r="H55" s="12"/>
      <c r="I55" s="12"/>
    </row>
    <row r="56" spans="1:9" ht="12.75">
      <c r="A56" s="4"/>
      <c r="B56" s="4" t="s">
        <v>47</v>
      </c>
      <c r="C56" s="4" t="s">
        <v>48</v>
      </c>
      <c r="D56" s="4"/>
      <c r="E56" s="4"/>
      <c r="F56" s="17">
        <f>+F51</f>
        <v>834</v>
      </c>
      <c r="G56" s="18"/>
      <c r="H56" s="17">
        <f>+H51</f>
        <v>4873</v>
      </c>
      <c r="I56" s="12"/>
    </row>
    <row r="57" spans="1:9" ht="12.75">
      <c r="A57" s="4"/>
      <c r="B57" s="4"/>
      <c r="C57" s="4" t="s">
        <v>49</v>
      </c>
      <c r="D57" s="4"/>
      <c r="E57" s="4"/>
      <c r="F57" s="18"/>
      <c r="G57" s="18"/>
      <c r="H57" s="18"/>
      <c r="I57" s="12"/>
    </row>
    <row r="58" spans="1:9" ht="7.5" customHeight="1">
      <c r="A58" s="4"/>
      <c r="B58" s="4"/>
      <c r="C58" s="4"/>
      <c r="D58" s="4"/>
      <c r="E58" s="4"/>
      <c r="F58" s="18"/>
      <c r="G58" s="18"/>
      <c r="H58" s="18"/>
      <c r="I58" s="12"/>
    </row>
    <row r="59" spans="1:9" ht="12.75">
      <c r="A59" s="4">
        <v>3</v>
      </c>
      <c r="B59" s="4" t="s">
        <v>12</v>
      </c>
      <c r="C59" s="4" t="s">
        <v>50</v>
      </c>
      <c r="D59" s="4"/>
      <c r="E59" s="4"/>
      <c r="F59" s="27">
        <f>F56/17500*100</f>
        <v>4.765714285714286</v>
      </c>
      <c r="G59" s="18"/>
      <c r="H59" s="27">
        <f>H56/17500*100</f>
        <v>27.845714285714283</v>
      </c>
      <c r="I59" s="12"/>
    </row>
    <row r="60" spans="1:9" ht="12.75">
      <c r="A60" s="4"/>
      <c r="B60" s="4"/>
      <c r="C60" s="4" t="s">
        <v>51</v>
      </c>
      <c r="D60" s="4"/>
      <c r="E60" s="4"/>
      <c r="F60" s="12"/>
      <c r="G60" s="12"/>
      <c r="H60" s="12"/>
      <c r="I60" s="12"/>
    </row>
    <row r="61" spans="1:9" ht="12.75">
      <c r="A61" s="4"/>
      <c r="B61" s="4"/>
      <c r="C61" s="4" t="s">
        <v>52</v>
      </c>
      <c r="D61" s="4"/>
      <c r="E61" s="4"/>
      <c r="F61" s="12"/>
      <c r="G61" s="12"/>
      <c r="H61" s="12"/>
      <c r="I61" s="12"/>
    </row>
    <row r="62" spans="1:9" ht="12.75">
      <c r="A62" s="4"/>
      <c r="B62" s="4"/>
      <c r="C62" s="4"/>
      <c r="D62" s="4"/>
      <c r="E62" s="4"/>
      <c r="F62" s="12"/>
      <c r="G62" s="12"/>
      <c r="H62" s="12"/>
      <c r="I62" s="12"/>
    </row>
    <row r="63" spans="1:9" ht="12.75">
      <c r="A63" s="4"/>
      <c r="B63" s="4"/>
      <c r="C63" s="4"/>
      <c r="D63" s="4"/>
      <c r="E63" s="4"/>
      <c r="F63" s="12"/>
      <c r="G63" s="12"/>
      <c r="H63" s="12"/>
      <c r="I63" s="12"/>
    </row>
    <row r="64" spans="1:9" ht="12.75">
      <c r="A64" s="4"/>
      <c r="B64" s="4"/>
      <c r="C64" s="4"/>
      <c r="D64" s="4"/>
      <c r="E64" s="4"/>
      <c r="F64" s="12"/>
      <c r="G64" s="12"/>
      <c r="H64" s="12"/>
      <c r="I64" s="12"/>
    </row>
    <row r="65" spans="1:9" ht="12.75">
      <c r="A65" s="4"/>
      <c r="B65" s="4"/>
      <c r="C65" s="4"/>
      <c r="D65" s="4"/>
      <c r="E65" s="4"/>
      <c r="F65" s="12"/>
      <c r="G65" s="12"/>
      <c r="H65" s="12"/>
      <c r="I65" s="12"/>
    </row>
    <row r="66" spans="1:9" ht="12.75">
      <c r="A66" s="4"/>
      <c r="B66" s="4"/>
      <c r="C66" s="4"/>
      <c r="D66" s="4"/>
      <c r="E66" s="4"/>
      <c r="F66" s="12"/>
      <c r="G66" s="12"/>
      <c r="H66" s="12"/>
      <c r="I66" s="12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</sheetData>
  <printOptions/>
  <pageMargins left="1.25" right="0.75" top="0.5" bottom="0.5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Lay Hong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 Hong Berhad</dc:creator>
  <cp:keywords/>
  <dc:description/>
  <cp:lastModifiedBy>User</cp:lastModifiedBy>
  <cp:lastPrinted>2000-02-22T04:07:47Z</cp:lastPrinted>
  <dcterms:created xsi:type="dcterms:W3CDTF">2000-02-21T07:42:36Z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