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60" windowWidth="9570" windowHeight="2220" tabRatio="735" activeTab="1"/>
  </bookViews>
  <sheets>
    <sheet name="SC-BS" sheetId="1" r:id="rId1"/>
    <sheet name="SC-NTA" sheetId="2" r:id="rId2"/>
  </sheets>
  <definedNames>
    <definedName name="_xlnm.Print_Area" localSheetId="1">'SC-NTA'!$A$1:$E$97</definedName>
  </definedNames>
  <calcPr fullCalcOnLoad="1"/>
</workbook>
</file>

<file path=xl/sharedStrings.xml><?xml version="1.0" encoding="utf-8"?>
<sst xmlns="http://schemas.openxmlformats.org/spreadsheetml/2006/main" count="126" uniqueCount="113">
  <si>
    <t>HARVEST COURT INDUSTRIES BERHAD</t>
  </si>
  <si>
    <t>CURRENT ASSETS</t>
  </si>
  <si>
    <t>TRADE DEBTORS</t>
  </si>
  <si>
    <t>CURRENT LIABILITIES</t>
  </si>
  <si>
    <t>TRADE CREDITORS</t>
  </si>
  <si>
    <t>TAXATION</t>
  </si>
  <si>
    <t>DEFERRED TAXATION</t>
  </si>
  <si>
    <t>NET CURRENT ASSETS / ( LIABILITIES )</t>
  </si>
  <si>
    <t>SHARE CAPITAL</t>
  </si>
  <si>
    <t>INTANGIBLE ASSETS</t>
  </si>
  <si>
    <t>GOODWILL ON CONSOLIDATION</t>
  </si>
  <si>
    <t>TURNOVER</t>
  </si>
  <si>
    <t xml:space="preserve"> </t>
  </si>
  <si>
    <t>EXCEPTIONAL ITEM - NATURE &amp; AMOUNT</t>
  </si>
  <si>
    <t>EXTRAORDINARY ITEM - NATURE &amp; AMOUNT</t>
  </si>
  <si>
    <t>RM '000</t>
  </si>
  <si>
    <t>CONSOLIDATED BALANCE SHEET</t>
  </si>
  <si>
    <t>PROVISION FOR TAXATION</t>
  </si>
  <si>
    <t>CURRENT YEAR PROSPECTS</t>
  </si>
  <si>
    <t>Timber Product Manufacturing</t>
  </si>
  <si>
    <t>Construction</t>
  </si>
  <si>
    <t>Property Development</t>
  </si>
  <si>
    <t>Investment Holding</t>
  </si>
  <si>
    <t>EMPLOYED</t>
  </si>
  <si>
    <t>ASSETS</t>
  </si>
  <si>
    <t>Consolidation adjustment</t>
  </si>
  <si>
    <t>Total</t>
  </si>
  <si>
    <t>Not applicable.</t>
  </si>
  <si>
    <t xml:space="preserve">CASH </t>
  </si>
  <si>
    <t>SHORT TERM BORROWINGS</t>
  </si>
  <si>
    <t>RESERVES</t>
  </si>
  <si>
    <t>LONG TERM BORROWINGS</t>
  </si>
  <si>
    <t>OTHER LONG TERM LIABILITIES</t>
  </si>
  <si>
    <t>NET TANGIBLE ASSETS PER SHARE (SEN)</t>
  </si>
  <si>
    <t>TOTAL:</t>
  </si>
  <si>
    <t>CONTROL:</t>
  </si>
  <si>
    <t>RM'000</t>
  </si>
  <si>
    <t>QUOTED SECURITIES (PLACE) - PURCHASE OR DISPOSAL</t>
  </si>
  <si>
    <t>OPERATION - SEASONALLY OR CYCLICALLY</t>
  </si>
  <si>
    <t>REVIEW OF PERFORMANCE OF THE COMPANY AND ITS PRINCIPAL SUBSIDIARIES</t>
  </si>
  <si>
    <t>CHANGE OF FINANCIAL POLICIES &amp; METHOD</t>
  </si>
  <si>
    <t>NOTES TO ACCOUNT</t>
  </si>
  <si>
    <t>GROUP BORROWINGS &amp; DEBT SECURITIES</t>
  </si>
  <si>
    <t>SECURED BORROWINGS</t>
  </si>
  <si>
    <t>UNSECURED BORROWINGS</t>
  </si>
  <si>
    <t xml:space="preserve">OPERATING </t>
  </si>
  <si>
    <t>AS AT END OF</t>
  </si>
  <si>
    <t>CURRENT QUARTER</t>
  </si>
  <si>
    <t>AS AT PRECEDING</t>
  </si>
  <si>
    <t>FINANCIAL YEAR END</t>
  </si>
  <si>
    <t>Not applicable</t>
  </si>
  <si>
    <t>Corporate Guarantee given to third parties for trade purposes</t>
  </si>
  <si>
    <t xml:space="preserve">Save and except for the case disclosed previously involving M/S Interdor Massiuholzturen GMBH against </t>
  </si>
  <si>
    <t>OTHER CREDITORS &amp; ACCRUALS</t>
  </si>
  <si>
    <t>31/12/2000</t>
  </si>
  <si>
    <t>PROPERTY, PLANT &amp; EQUIPMENT</t>
  </si>
  <si>
    <t>INVESTMENT PROPERTY</t>
  </si>
  <si>
    <t>INVENTORIES</t>
  </si>
  <si>
    <t>OTHER DEBTORS, DEPOSITS &amp; PREPAYMENTS</t>
  </si>
  <si>
    <t>HIRE PURCHASE CREDITORS</t>
  </si>
  <si>
    <t>SHAREHOLDERS' FUNDS</t>
  </si>
  <si>
    <t>- SHARE PREMIUM</t>
  </si>
  <si>
    <t>- RETAINED PROFITS</t>
  </si>
  <si>
    <t>- EXCHANGE TRANSLATION RESERVE</t>
  </si>
  <si>
    <t>MINORITY INTERESTS</t>
  </si>
  <si>
    <t xml:space="preserve">PROFIT/(LOSS) </t>
  </si>
  <si>
    <t>The same accounting policies and methods of computation used in the preparation of the Group's last</t>
  </si>
  <si>
    <t>annual financial statements have been applied in the preparation of the quarterly financial statements.</t>
  </si>
  <si>
    <t>There were no exceptional items during the financial quarter.</t>
  </si>
  <si>
    <t>There were no extraordinary items during the financial quarter.</t>
  </si>
  <si>
    <t>There were no disposals of investments and/or properties during the financial quarter.</t>
  </si>
  <si>
    <t>There were no purchases and/or disposals of quoted shares during the financial quarter.</t>
  </si>
  <si>
    <t>STATUS OF CORPORATE PROPOSALS</t>
  </si>
  <si>
    <t>Harvest Court (M) Sdn Bhd, there was no material litigation against the Group.</t>
  </si>
  <si>
    <t>This note is not applicable.</t>
  </si>
  <si>
    <t>DIVIDENDS</t>
  </si>
  <si>
    <t>No dividend has been recommended for this financial quarter.</t>
  </si>
  <si>
    <t>PROFIT/(LOSS) ON SALE OF INVESTMENT/PROPERTIES</t>
  </si>
  <si>
    <t>6 (A)</t>
  </si>
  <si>
    <t>6 (B)</t>
  </si>
  <si>
    <t>There is no change in the status of the corporate proposals announced previously.</t>
  </si>
  <si>
    <t xml:space="preserve">ISSUANCE &amp; REPAYMENT - DEBT/EQUITY SECURITIES, SHARE BUY-BACKS, </t>
  </si>
  <si>
    <t>SHARE CANCELLATIONS, TREASURY SHARES AND RESALE OF TREASURY SHARES</t>
  </si>
  <si>
    <t>(A)</t>
  </si>
  <si>
    <t>(B)</t>
  </si>
  <si>
    <t>(C)</t>
  </si>
  <si>
    <t>ALL IN LOCAL CURRENCIES</t>
  </si>
  <si>
    <t>Corporate Guarantee given to banks for subsidiaries' facilities</t>
  </si>
  <si>
    <t>FINANCIAL INSTRUMENTS WITH OFF BALANCE SHEET RISK</t>
  </si>
  <si>
    <t>MATERIAL LITIGATION</t>
  </si>
  <si>
    <t xml:space="preserve">CONTINGENT LIABILITIES </t>
  </si>
  <si>
    <t xml:space="preserve">MATERIAL CHANGES IN RESULTS FOR CURRENT QUARTER COMPARED TO </t>
  </si>
  <si>
    <t>THE IMMEDIATE PRECEDING QUARTER</t>
  </si>
  <si>
    <t>VARIANCE ON PROFIT FORECAST/PROFIT GUARANTEE</t>
  </si>
  <si>
    <t>control measures to improve performance.</t>
  </si>
  <si>
    <t>There were no material events.</t>
  </si>
  <si>
    <t>SEGMENT RESULTS</t>
  </si>
  <si>
    <t>31/12/2001</t>
  </si>
  <si>
    <t>The group does not hold any investments in quoted shares at end of 31 December 2001.</t>
  </si>
  <si>
    <t>MATERIAL EVENTS SUBSEQUENT TO 31 DECEMBER 2001</t>
  </si>
  <si>
    <t xml:space="preserve">with RM123 thousand in the preceding quarter. </t>
  </si>
  <si>
    <t>There was no seasonal nor cyclical effects in the company's operations during the current quarter.</t>
  </si>
  <si>
    <t>Barring any unforeseen circumstances, the Group expects the performance in 2002 to be maintained.</t>
  </si>
  <si>
    <t>There was no adjustment for over/under provision for prior periods/years.</t>
  </si>
  <si>
    <t>CHANGES IN COMPOSITION OF COMPANY/GROUP</t>
  </si>
  <si>
    <t xml:space="preserve">During the quarter ended 31 December 2001, Harvest Court Industries Berhad acquired a further 28.8% equity </t>
  </si>
  <si>
    <t>in Harvest Rimba Sdn Bhd thereby increasing the the Company's equity holdings to 98.8% from 70%. Details</t>
  </si>
  <si>
    <t>of these changes had been announced to the KLSE on 20 December 2001.</t>
  </si>
  <si>
    <t xml:space="preserve">Group profit before taxation for the quarter under review was RM559 thousand compared </t>
  </si>
  <si>
    <t xml:space="preserve">However, the Group will continue to improve its productivity and implement various cost </t>
  </si>
  <si>
    <t xml:space="preserve">the previous year, a decrease of 6%. This was due to lower demand from the Group's global markets. </t>
  </si>
  <si>
    <t>AFTER TAX</t>
  </si>
  <si>
    <t xml:space="preserve">The Group's revenue for the year ended 31 December 2001 was lower compared to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</si>
</sst>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_(* #,##0.0000_);_(* \(#,##0.0000\);_(* &quot;-&quot;????_);_(@_)"/>
    <numFmt numFmtId="171" formatCode="0.0"/>
    <numFmt numFmtId="172" formatCode="_(* #,##0.000_);_(* \(#,##0.000\);_(* &quot;-&quot;?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Times New Roman"/>
      <family val="1"/>
    </font>
    <font>
      <b/>
      <u val="singleAccounting"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168" fontId="5" fillId="0" borderId="0" xfId="15" applyNumberFormat="1" applyFont="1" applyAlignment="1">
      <alignment/>
    </xf>
    <xf numFmtId="0" fontId="5" fillId="0" borderId="0" xfId="0" applyFont="1" applyAlignment="1">
      <alignment/>
    </xf>
    <xf numFmtId="43" fontId="4" fillId="0" borderId="0" xfId="0" applyNumberFormat="1" applyFont="1" applyBorder="1" applyAlignment="1">
      <alignment/>
    </xf>
    <xf numFmtId="168" fontId="4" fillId="0" borderId="0" xfId="15" applyNumberFormat="1" applyFont="1" applyAlignment="1">
      <alignment/>
    </xf>
    <xf numFmtId="168" fontId="4" fillId="0" borderId="1" xfId="15" applyNumberFormat="1" applyFont="1" applyBorder="1" applyAlignment="1">
      <alignment/>
    </xf>
    <xf numFmtId="168" fontId="4" fillId="0" borderId="0" xfId="15" applyNumberFormat="1" applyFont="1" applyAlignment="1">
      <alignment horizontal="right"/>
    </xf>
    <xf numFmtId="168" fontId="5" fillId="0" borderId="0" xfId="15" applyNumberFormat="1" applyFont="1" applyAlignment="1" quotePrefix="1">
      <alignment/>
    </xf>
    <xf numFmtId="0" fontId="5" fillId="0" borderId="0" xfId="0" applyFont="1" applyAlignment="1">
      <alignment horizontal="left"/>
    </xf>
    <xf numFmtId="168" fontId="5" fillId="0" borderId="2" xfId="15" applyNumberFormat="1" applyFont="1" applyBorder="1" applyAlignment="1">
      <alignment/>
    </xf>
    <xf numFmtId="168" fontId="4" fillId="0" borderId="2" xfId="15" applyNumberFormat="1" applyFont="1" applyBorder="1" applyAlignment="1">
      <alignment/>
    </xf>
    <xf numFmtId="43" fontId="4" fillId="0" borderId="2" xfId="15" applyFont="1" applyBorder="1" applyAlignment="1">
      <alignment/>
    </xf>
    <xf numFmtId="168" fontId="4" fillId="0" borderId="0" xfId="15" applyNumberFormat="1" applyFont="1" applyAlignment="1" quotePrefix="1">
      <alignment horizontal="right"/>
    </xf>
    <xf numFmtId="168" fontId="8" fillId="0" borderId="0" xfId="15" applyNumberFormat="1" applyFont="1" applyAlignment="1">
      <alignment horizontal="right"/>
    </xf>
    <xf numFmtId="168" fontId="9" fillId="0" borderId="0" xfId="15" applyNumberFormat="1" applyFont="1" applyAlignment="1">
      <alignment/>
    </xf>
    <xf numFmtId="168" fontId="10" fillId="0" borderId="0" xfId="15" applyNumberFormat="1" applyFont="1" applyAlignment="1">
      <alignment/>
    </xf>
    <xf numFmtId="0" fontId="10" fillId="0" borderId="0" xfId="0" applyFont="1" applyBorder="1" applyAlignment="1">
      <alignment/>
    </xf>
    <xf numFmtId="168" fontId="8" fillId="0" borderId="0" xfId="15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/>
    </xf>
    <xf numFmtId="168" fontId="10" fillId="0" borderId="4" xfId="15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10" fillId="0" borderId="5" xfId="0" applyFont="1" applyBorder="1" applyAlignment="1">
      <alignment/>
    </xf>
    <xf numFmtId="168" fontId="10" fillId="0" borderId="6" xfId="15" applyNumberFormat="1" applyFont="1" applyBorder="1" applyAlignment="1">
      <alignment/>
    </xf>
    <xf numFmtId="0" fontId="10" fillId="0" borderId="7" xfId="0" applyFont="1" applyBorder="1" applyAlignment="1">
      <alignment/>
    </xf>
    <xf numFmtId="168" fontId="10" fillId="0" borderId="8" xfId="15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0" fontId="10" fillId="0" borderId="9" xfId="0" applyFont="1" applyBorder="1" applyAlignment="1">
      <alignment/>
    </xf>
    <xf numFmtId="168" fontId="10" fillId="0" borderId="10" xfId="15" applyNumberFormat="1" applyFont="1" applyBorder="1" applyAlignment="1">
      <alignment/>
    </xf>
    <xf numFmtId="43" fontId="10" fillId="0" borderId="0" xfId="15" applyFont="1" applyBorder="1" applyAlignment="1">
      <alignment/>
    </xf>
    <xf numFmtId="0" fontId="8" fillId="0" borderId="2" xfId="0" applyFont="1" applyBorder="1" applyAlignment="1">
      <alignment/>
    </xf>
    <xf numFmtId="167" fontId="8" fillId="0" borderId="0" xfId="15" applyNumberFormat="1" applyFont="1" applyAlignment="1">
      <alignment horizontal="right"/>
    </xf>
    <xf numFmtId="0" fontId="8" fillId="0" borderId="11" xfId="0" applyFont="1" applyBorder="1" applyAlignment="1">
      <alignment/>
    </xf>
    <xf numFmtId="168" fontId="10" fillId="0" borderId="0" xfId="15" applyNumberFormat="1" applyFont="1" applyBorder="1" applyAlignment="1">
      <alignment/>
    </xf>
    <xf numFmtId="0" fontId="11" fillId="0" borderId="3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 horizontal="center"/>
    </xf>
    <xf numFmtId="43" fontId="10" fillId="0" borderId="2" xfId="15" applyFont="1" applyBorder="1" applyAlignment="1">
      <alignment/>
    </xf>
    <xf numFmtId="43" fontId="10" fillId="0" borderId="10" xfId="15" applyFont="1" applyBorder="1" applyAlignment="1">
      <alignment/>
    </xf>
    <xf numFmtId="168" fontId="10" fillId="0" borderId="3" xfId="15" applyNumberFormat="1" applyFont="1" applyBorder="1" applyAlignment="1">
      <alignment/>
    </xf>
    <xf numFmtId="168" fontId="10" fillId="0" borderId="3" xfId="0" applyNumberFormat="1" applyFont="1" applyBorder="1" applyAlignment="1">
      <alignment/>
    </xf>
    <xf numFmtId="168" fontId="10" fillId="0" borderId="4" xfId="0" applyNumberFormat="1" applyFont="1" applyBorder="1" applyAlignment="1">
      <alignment/>
    </xf>
    <xf numFmtId="168" fontId="10" fillId="0" borderId="2" xfId="15" applyNumberFormat="1" applyFont="1" applyBorder="1" applyAlignment="1">
      <alignment/>
    </xf>
    <xf numFmtId="168" fontId="10" fillId="0" borderId="10" xfId="0" applyNumberFormat="1" applyFont="1" applyBorder="1" applyAlignment="1">
      <alignment/>
    </xf>
    <xf numFmtId="168" fontId="8" fillId="0" borderId="10" xfId="15" applyNumberFormat="1" applyFont="1" applyBorder="1" applyAlignment="1">
      <alignment/>
    </xf>
    <xf numFmtId="168" fontId="8" fillId="0" borderId="2" xfId="0" applyNumberFormat="1" applyFont="1" applyBorder="1" applyAlignment="1">
      <alignment/>
    </xf>
    <xf numFmtId="168" fontId="8" fillId="0" borderId="1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10" fillId="0" borderId="13" xfId="0" applyFont="1" applyBorder="1" applyAlignment="1">
      <alignment/>
    </xf>
    <xf numFmtId="168" fontId="10" fillId="0" borderId="14" xfId="15" applyNumberFormat="1" applyFont="1" applyBorder="1" applyAlignment="1">
      <alignment/>
    </xf>
    <xf numFmtId="168" fontId="10" fillId="0" borderId="15" xfId="15" applyNumberFormat="1" applyFont="1" applyBorder="1" applyAlignment="1">
      <alignment/>
    </xf>
    <xf numFmtId="0" fontId="8" fillId="0" borderId="9" xfId="0" applyFont="1" applyBorder="1" applyAlignment="1">
      <alignment/>
    </xf>
    <xf numFmtId="168" fontId="8" fillId="0" borderId="16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161925</xdr:rowOff>
    </xdr:from>
    <xdr:to>
      <xdr:col>3</xdr:col>
      <xdr:colOff>1200150</xdr:colOff>
      <xdr:row>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276725" y="161925"/>
          <a:ext cx="180022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DRAFT/UNAUDITED </a:t>
          </a:r>
        </a:p>
      </xdr:txBody>
    </xdr:sp>
    <xdr:clientData/>
  </xdr:twoCellAnchor>
  <xdr:twoCellAnchor>
    <xdr:from>
      <xdr:col>2</xdr:col>
      <xdr:colOff>581025</xdr:colOff>
      <xdr:row>0</xdr:row>
      <xdr:rowOff>161925</xdr:rowOff>
    </xdr:from>
    <xdr:to>
      <xdr:col>3</xdr:col>
      <xdr:colOff>1200150</xdr:colOff>
      <xdr:row>1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4276725" y="161925"/>
          <a:ext cx="180022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DRAFT/UNAUDITED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zoomScale="75" zoomScaleNormal="75" workbookViewId="0" topLeftCell="A1">
      <selection activeCell="B41" sqref="B41"/>
    </sheetView>
  </sheetViews>
  <sheetFormatPr defaultColWidth="9.140625" defaultRowHeight="12.75"/>
  <cols>
    <col min="1" max="1" width="4.28125" style="9" customWidth="1"/>
    <col min="2" max="2" width="58.00390625" style="3" customWidth="1"/>
    <col min="3" max="3" width="25.57421875" style="2" customWidth="1"/>
    <col min="4" max="4" width="28.28125" style="2" customWidth="1"/>
    <col min="5" max="5" width="14.421875" style="3" customWidth="1"/>
    <col min="6" max="6" width="13.7109375" style="3" customWidth="1"/>
    <col min="7" max="16384" width="9.140625" style="3" customWidth="1"/>
  </cols>
  <sheetData>
    <row r="1" ht="15.75">
      <c r="B1" s="1" t="s">
        <v>0</v>
      </c>
    </row>
    <row r="2" spans="2:4" ht="15.75">
      <c r="B2" s="1" t="s">
        <v>16</v>
      </c>
      <c r="C2" s="7" t="s">
        <v>46</v>
      </c>
      <c r="D2" s="7" t="s">
        <v>48</v>
      </c>
    </row>
    <row r="3" spans="2:4" ht="15.75">
      <c r="B3" s="1"/>
      <c r="C3" s="7" t="s">
        <v>47</v>
      </c>
      <c r="D3" s="7" t="s">
        <v>49</v>
      </c>
    </row>
    <row r="4" spans="2:4" ht="15.75">
      <c r="B4" s="4"/>
      <c r="C4" s="13" t="s">
        <v>97</v>
      </c>
      <c r="D4" s="7" t="s">
        <v>54</v>
      </c>
    </row>
    <row r="5" spans="3:4" ht="15.75">
      <c r="C5" s="7" t="s">
        <v>15</v>
      </c>
      <c r="D5" s="7" t="s">
        <v>15</v>
      </c>
    </row>
    <row r="6" ht="15">
      <c r="B6" s="2" t="s">
        <v>12</v>
      </c>
    </row>
    <row r="7" spans="1:4" ht="15.75">
      <c r="A7" s="9">
        <v>1</v>
      </c>
      <c r="B7" s="5" t="s">
        <v>55</v>
      </c>
      <c r="C7" s="10">
        <v>19090</v>
      </c>
      <c r="D7" s="10">
        <v>18824.498</v>
      </c>
    </row>
    <row r="8" ht="15.75">
      <c r="B8" s="5"/>
    </row>
    <row r="9" spans="1:4" ht="15.75">
      <c r="A9" s="9">
        <v>2</v>
      </c>
      <c r="B9" s="5" t="s">
        <v>56</v>
      </c>
      <c r="C9" s="10">
        <v>19516</v>
      </c>
      <c r="D9" s="10">
        <v>18626.111</v>
      </c>
    </row>
    <row r="10" ht="15.75">
      <c r="B10" s="5"/>
    </row>
    <row r="11" spans="1:4" ht="15.75">
      <c r="A11" s="9">
        <v>3</v>
      </c>
      <c r="B11" s="5" t="s">
        <v>10</v>
      </c>
      <c r="C11" s="10">
        <v>472</v>
      </c>
      <c r="D11" s="10">
        <v>397.17</v>
      </c>
    </row>
    <row r="12" ht="15.75">
      <c r="B12" s="5"/>
    </row>
    <row r="13" spans="1:4" ht="15.75">
      <c r="A13" s="9">
        <v>4</v>
      </c>
      <c r="B13" s="5" t="s">
        <v>9</v>
      </c>
      <c r="C13" s="10">
        <v>0</v>
      </c>
      <c r="D13" s="10">
        <v>0</v>
      </c>
    </row>
    <row r="15" spans="1:3" ht="15.75">
      <c r="A15" s="9">
        <v>5</v>
      </c>
      <c r="B15" s="5" t="s">
        <v>1</v>
      </c>
      <c r="C15" s="2" t="s">
        <v>12</v>
      </c>
    </row>
    <row r="16" spans="2:4" ht="15">
      <c r="B16" s="2" t="s">
        <v>57</v>
      </c>
      <c r="C16" s="2">
        <v>15437</v>
      </c>
      <c r="D16" s="2">
        <v>13145.022</v>
      </c>
    </row>
    <row r="17" spans="2:4" ht="15">
      <c r="B17" s="2" t="s">
        <v>2</v>
      </c>
      <c r="C17" s="2">
        <v>4303</v>
      </c>
      <c r="D17" s="2">
        <v>5705.933</v>
      </c>
    </row>
    <row r="18" spans="2:4" ht="15">
      <c r="B18" s="2" t="s">
        <v>28</v>
      </c>
      <c r="C18" s="2">
        <f>477+93</f>
        <v>570</v>
      </c>
      <c r="D18" s="2">
        <v>1155.723</v>
      </c>
    </row>
    <row r="19" spans="2:4" ht="15">
      <c r="B19" s="2" t="s">
        <v>58</v>
      </c>
      <c r="C19" s="2">
        <f>1255+5</f>
        <v>1260</v>
      </c>
      <c r="D19" s="2">
        <v>1102.841</v>
      </c>
    </row>
    <row r="20" spans="2:4" ht="15.75">
      <c r="B20" s="2" t="s">
        <v>12</v>
      </c>
      <c r="C20" s="6">
        <f>SUM(C16:C19)</f>
        <v>21570</v>
      </c>
      <c r="D20" s="6">
        <v>21109.519</v>
      </c>
    </row>
    <row r="22" spans="1:3" ht="15.75">
      <c r="A22" s="9">
        <v>6</v>
      </c>
      <c r="B22" s="5" t="s">
        <v>3</v>
      </c>
      <c r="C22" s="2" t="s">
        <v>12</v>
      </c>
    </row>
    <row r="23" spans="2:4" ht="15">
      <c r="B23" s="2" t="s">
        <v>4</v>
      </c>
      <c r="C23" s="2">
        <v>2427</v>
      </c>
      <c r="D23" s="2">
        <v>2216.049</v>
      </c>
    </row>
    <row r="24" spans="2:4" ht="15">
      <c r="B24" s="2" t="s">
        <v>53</v>
      </c>
      <c r="C24" s="2">
        <f>3591+10</f>
        <v>3601</v>
      </c>
      <c r="D24" s="2">
        <v>1826.1</v>
      </c>
    </row>
    <row r="25" spans="2:4" ht="15">
      <c r="B25" s="2" t="s">
        <v>29</v>
      </c>
      <c r="C25" s="2">
        <f>27764+2476</f>
        <v>30240</v>
      </c>
      <c r="D25" s="2">
        <v>27189.386</v>
      </c>
    </row>
    <row r="26" spans="2:4" ht="15">
      <c r="B26" s="2" t="s">
        <v>59</v>
      </c>
      <c r="C26" s="2">
        <v>832</v>
      </c>
      <c r="D26" s="2">
        <v>794.764</v>
      </c>
    </row>
    <row r="27" spans="2:4" ht="15">
      <c r="B27" s="2" t="s">
        <v>17</v>
      </c>
      <c r="C27" s="2">
        <v>2248</v>
      </c>
      <c r="D27" s="2">
        <v>4105.538</v>
      </c>
    </row>
    <row r="28" spans="2:4" ht="15.75">
      <c r="B28" s="2" t="s">
        <v>12</v>
      </c>
      <c r="C28" s="6">
        <f>SUM(C23:C27)</f>
        <v>39348</v>
      </c>
      <c r="D28" s="6">
        <v>36131.837</v>
      </c>
    </row>
    <row r="30" spans="1:4" ht="15.75">
      <c r="A30" s="9">
        <v>7</v>
      </c>
      <c r="B30" s="5" t="s">
        <v>7</v>
      </c>
      <c r="C30" s="11">
        <f>C20-C28</f>
        <v>-17778</v>
      </c>
      <c r="D30" s="11">
        <v>-15022.318</v>
      </c>
    </row>
    <row r="31" ht="15.75">
      <c r="B31" s="5"/>
    </row>
    <row r="32" spans="1:2" ht="15.75">
      <c r="A32" s="9">
        <v>8</v>
      </c>
      <c r="B32" s="5" t="s">
        <v>60</v>
      </c>
    </row>
    <row r="33" spans="2:4" ht="15">
      <c r="B33" s="2" t="s">
        <v>8</v>
      </c>
      <c r="C33" s="2">
        <v>19820</v>
      </c>
      <c r="D33" s="2">
        <v>19820</v>
      </c>
    </row>
    <row r="34" spans="2:4" ht="15">
      <c r="B34" s="2" t="s">
        <v>30</v>
      </c>
      <c r="C34" s="2">
        <v>0</v>
      </c>
      <c r="D34" s="2">
        <v>0</v>
      </c>
    </row>
    <row r="35" spans="2:4" ht="15">
      <c r="B35" s="8" t="s">
        <v>61</v>
      </c>
      <c r="C35" s="2">
        <v>10</v>
      </c>
      <c r="D35" s="2">
        <v>10</v>
      </c>
    </row>
    <row r="36" spans="2:4" ht="15">
      <c r="B36" s="8" t="s">
        <v>63</v>
      </c>
      <c r="C36" s="2">
        <v>89</v>
      </c>
      <c r="D36" s="2">
        <v>26.762</v>
      </c>
    </row>
    <row r="37" spans="2:4" ht="15">
      <c r="B37" s="8" t="s">
        <v>62</v>
      </c>
      <c r="C37" s="2">
        <v>-9816</v>
      </c>
      <c r="D37" s="2">
        <v>-10392.554</v>
      </c>
    </row>
    <row r="38" spans="3:4" ht="15.75">
      <c r="C38" s="6">
        <f>SUM(C33:C37)</f>
        <v>10103</v>
      </c>
      <c r="D38" s="6">
        <v>9464.207999999999</v>
      </c>
    </row>
    <row r="40" spans="1:4" ht="15.75">
      <c r="A40" s="9">
        <v>9</v>
      </c>
      <c r="B40" s="5" t="s">
        <v>64</v>
      </c>
      <c r="C40" s="10">
        <v>77</v>
      </c>
      <c r="D40" s="10">
        <v>0</v>
      </c>
    </row>
    <row r="41" ht="15.75">
      <c r="B41" s="5"/>
    </row>
    <row r="42" spans="1:4" ht="15.75">
      <c r="A42" s="9">
        <v>10</v>
      </c>
      <c r="B42" s="5" t="s">
        <v>31</v>
      </c>
      <c r="C42" s="10">
        <f>9525</f>
        <v>9525</v>
      </c>
      <c r="D42" s="10">
        <v>11939.046</v>
      </c>
    </row>
    <row r="43" ht="15.75">
      <c r="B43" s="5"/>
    </row>
    <row r="44" spans="1:4" ht="15.75">
      <c r="A44" s="9">
        <v>11</v>
      </c>
      <c r="B44" s="5" t="s">
        <v>32</v>
      </c>
      <c r="C44" s="10">
        <v>552</v>
      </c>
      <c r="D44" s="10">
        <v>872.212</v>
      </c>
    </row>
    <row r="45" ht="15.75">
      <c r="B45" s="5"/>
    </row>
    <row r="46" spans="1:4" ht="15.75">
      <c r="A46" s="9">
        <v>12</v>
      </c>
      <c r="B46" s="5" t="s">
        <v>6</v>
      </c>
      <c r="C46" s="10">
        <v>1043</v>
      </c>
      <c r="D46" s="10">
        <v>550</v>
      </c>
    </row>
    <row r="47" ht="15">
      <c r="B47" s="2" t="s">
        <v>12</v>
      </c>
    </row>
    <row r="48" spans="1:4" ht="15.75">
      <c r="A48" s="9">
        <v>13</v>
      </c>
      <c r="B48" s="1" t="s">
        <v>33</v>
      </c>
      <c r="C48" s="12">
        <f>(C38-C11)/C33*100</f>
        <v>48.59233097880929</v>
      </c>
      <c r="D48" s="12">
        <v>45.746912209889</v>
      </c>
    </row>
    <row r="50" spans="2:4" ht="15">
      <c r="B50" s="3" t="s">
        <v>35</v>
      </c>
      <c r="C50" s="2">
        <v>-0.00037050499668112025</v>
      </c>
      <c r="D50" s="2">
        <v>-0.005000000010113581</v>
      </c>
    </row>
  </sheetData>
  <printOptions/>
  <pageMargins left="0.75" right="0.75" top="1" bottom="1" header="0.5" footer="0.5"/>
  <pageSetup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="75" zoomScaleNormal="75" workbookViewId="0" topLeftCell="A59">
      <selection activeCell="B101" sqref="B101"/>
    </sheetView>
  </sheetViews>
  <sheetFormatPr defaultColWidth="9.140625" defaultRowHeight="12.75"/>
  <cols>
    <col min="1" max="1" width="8.00390625" style="24" customWidth="1"/>
    <col min="2" max="2" width="47.421875" style="17" customWidth="1"/>
    <col min="3" max="3" width="17.7109375" style="17" customWidth="1"/>
    <col min="4" max="4" width="22.28125" style="17" customWidth="1"/>
    <col min="5" max="5" width="21.421875" style="17" customWidth="1"/>
    <col min="6" max="6" width="17.8515625" style="17" customWidth="1"/>
    <col min="7" max="16384" width="9.140625" style="17" customWidth="1"/>
  </cols>
  <sheetData>
    <row r="1" spans="1:4" ht="20.25">
      <c r="A1" s="14"/>
      <c r="B1" s="15" t="s">
        <v>41</v>
      </c>
      <c r="C1" s="16"/>
      <c r="D1" s="16"/>
    </row>
    <row r="2" spans="1:4" ht="15.75">
      <c r="A2" s="14"/>
      <c r="B2" s="16"/>
      <c r="C2" s="16"/>
      <c r="D2" s="16"/>
    </row>
    <row r="3" spans="1:4" ht="15.75">
      <c r="A3" s="14">
        <v>1</v>
      </c>
      <c r="B3" s="18" t="s">
        <v>40</v>
      </c>
      <c r="C3" s="16"/>
      <c r="D3" s="16"/>
    </row>
    <row r="4" spans="1:4" ht="15.75">
      <c r="A4" s="14" t="s">
        <v>12</v>
      </c>
      <c r="B4" s="16" t="s">
        <v>66</v>
      </c>
      <c r="C4" s="16"/>
      <c r="D4" s="16"/>
    </row>
    <row r="5" spans="1:4" ht="15.75">
      <c r="A5" s="14"/>
      <c r="B5" s="16" t="s">
        <v>67</v>
      </c>
      <c r="C5" s="16"/>
      <c r="D5" s="16"/>
    </row>
    <row r="6" spans="1:4" ht="15.75">
      <c r="A6" s="14"/>
      <c r="B6" s="16"/>
      <c r="C6" s="16"/>
      <c r="D6" s="16"/>
    </row>
    <row r="7" spans="1:4" ht="15.75">
      <c r="A7" s="14">
        <v>2</v>
      </c>
      <c r="B7" s="18" t="s">
        <v>13</v>
      </c>
      <c r="C7" s="16"/>
      <c r="D7" s="16"/>
    </row>
    <row r="8" spans="1:4" ht="15.75">
      <c r="A8" s="14"/>
      <c r="B8" s="16" t="s">
        <v>68</v>
      </c>
      <c r="C8" s="16"/>
      <c r="D8" s="16"/>
    </row>
    <row r="9" spans="1:4" ht="15.75">
      <c r="A9" s="14"/>
      <c r="B9" s="16"/>
      <c r="C9" s="16"/>
      <c r="D9" s="16"/>
    </row>
    <row r="10" spans="1:4" ht="15.75">
      <c r="A10" s="14">
        <v>3</v>
      </c>
      <c r="B10" s="18" t="s">
        <v>14</v>
      </c>
      <c r="C10" s="16"/>
      <c r="D10" s="16"/>
    </row>
    <row r="11" spans="1:4" ht="15.75">
      <c r="A11" s="14"/>
      <c r="B11" s="16" t="s">
        <v>69</v>
      </c>
      <c r="C11" s="16"/>
      <c r="D11" s="16"/>
    </row>
    <row r="12" spans="1:4" ht="15.75">
      <c r="A12" s="14"/>
      <c r="B12" s="16"/>
      <c r="C12" s="16"/>
      <c r="D12" s="16"/>
    </row>
    <row r="13" spans="1:4" ht="15.75">
      <c r="A13" s="14">
        <v>4</v>
      </c>
      <c r="B13" s="18" t="s">
        <v>5</v>
      </c>
      <c r="C13" s="16"/>
      <c r="D13" s="16"/>
    </row>
    <row r="14" spans="1:4" ht="15.75">
      <c r="A14" s="14"/>
      <c r="B14" s="16" t="s">
        <v>103</v>
      </c>
      <c r="C14" s="16"/>
      <c r="D14" s="16"/>
    </row>
    <row r="15" spans="1:4" ht="15.75">
      <c r="A15" s="14"/>
      <c r="B15" s="16"/>
      <c r="C15" s="16"/>
      <c r="D15" s="16"/>
    </row>
    <row r="16" spans="1:4" ht="15.75">
      <c r="A16" s="14">
        <v>5</v>
      </c>
      <c r="B16" s="18" t="s">
        <v>77</v>
      </c>
      <c r="C16" s="16"/>
      <c r="D16" s="16"/>
    </row>
    <row r="17" spans="1:4" ht="15.75">
      <c r="A17" s="14"/>
      <c r="B17" s="16" t="s">
        <v>70</v>
      </c>
      <c r="C17" s="16"/>
      <c r="D17" s="16"/>
    </row>
    <row r="18" spans="1:4" ht="15.75">
      <c r="A18" s="14"/>
      <c r="B18" s="16"/>
      <c r="C18" s="16"/>
      <c r="D18" s="16"/>
    </row>
    <row r="19" spans="1:4" ht="15.75">
      <c r="A19" s="14">
        <v>6</v>
      </c>
      <c r="B19" s="18" t="s">
        <v>37</v>
      </c>
      <c r="C19" s="16"/>
      <c r="D19" s="16"/>
    </row>
    <row r="20" spans="1:4" ht="15.75">
      <c r="A20" s="14" t="s">
        <v>78</v>
      </c>
      <c r="B20" s="16" t="s">
        <v>71</v>
      </c>
      <c r="C20" s="16"/>
      <c r="D20" s="16"/>
    </row>
    <row r="21" spans="1:4" ht="15.75">
      <c r="A21" s="14"/>
      <c r="B21" s="16"/>
      <c r="C21" s="16"/>
      <c r="D21" s="16"/>
    </row>
    <row r="22" spans="1:4" ht="15.75">
      <c r="A22" s="14" t="s">
        <v>79</v>
      </c>
      <c r="B22" s="16" t="s">
        <v>98</v>
      </c>
      <c r="C22" s="16"/>
      <c r="D22" s="16"/>
    </row>
    <row r="23" spans="1:4" ht="15.75">
      <c r="A23" s="14"/>
      <c r="B23" s="16"/>
      <c r="C23" s="16"/>
      <c r="D23" s="16"/>
    </row>
    <row r="24" spans="1:4" ht="15.75">
      <c r="A24" s="14">
        <v>7</v>
      </c>
      <c r="B24" s="18" t="s">
        <v>104</v>
      </c>
      <c r="C24" s="16"/>
      <c r="D24" s="16"/>
    </row>
    <row r="25" spans="1:4" s="19" customFormat="1" ht="15.75">
      <c r="A25" s="14"/>
      <c r="B25" s="16" t="s">
        <v>105</v>
      </c>
      <c r="C25" s="16"/>
      <c r="D25" s="16"/>
    </row>
    <row r="26" spans="1:4" s="19" customFormat="1" ht="15.75">
      <c r="A26" s="14"/>
      <c r="B26" s="16" t="s">
        <v>106</v>
      </c>
      <c r="C26" s="16"/>
      <c r="D26" s="16"/>
    </row>
    <row r="27" spans="1:4" s="19" customFormat="1" ht="15.75">
      <c r="A27" s="14"/>
      <c r="B27" s="16" t="s">
        <v>107</v>
      </c>
      <c r="C27" s="16"/>
      <c r="D27" s="16"/>
    </row>
    <row r="28" spans="1:4" s="19" customFormat="1" ht="15.75">
      <c r="A28" s="14"/>
      <c r="B28" s="16"/>
      <c r="C28" s="16"/>
      <c r="D28" s="16"/>
    </row>
    <row r="29" spans="1:4" s="19" customFormat="1" ht="15.75">
      <c r="A29" s="14">
        <v>8</v>
      </c>
      <c r="B29" s="18" t="s">
        <v>72</v>
      </c>
      <c r="C29" s="16"/>
      <c r="D29" s="16"/>
    </row>
    <row r="30" spans="1:4" s="19" customFormat="1" ht="15.75">
      <c r="A30" s="14"/>
      <c r="B30" s="16" t="s">
        <v>80</v>
      </c>
      <c r="C30" s="16"/>
      <c r="D30" s="16"/>
    </row>
    <row r="31" spans="1:4" s="19" customFormat="1" ht="15.75">
      <c r="A31" s="14"/>
      <c r="C31" s="16"/>
      <c r="D31" s="16"/>
    </row>
    <row r="32" spans="1:4" ht="15.75">
      <c r="A32" s="14">
        <v>9</v>
      </c>
      <c r="B32" s="18" t="s">
        <v>81</v>
      </c>
      <c r="C32" s="16"/>
      <c r="D32" s="16"/>
    </row>
    <row r="33" spans="1:4" ht="15.75">
      <c r="A33" s="14"/>
      <c r="B33" s="18" t="s">
        <v>82</v>
      </c>
      <c r="C33" s="16"/>
      <c r="D33" s="16"/>
    </row>
    <row r="34" spans="1:4" ht="15.75">
      <c r="A34" s="14"/>
      <c r="B34" s="16" t="s">
        <v>50</v>
      </c>
      <c r="C34" s="16"/>
      <c r="D34" s="16"/>
    </row>
    <row r="35" spans="1:4" ht="15.75">
      <c r="A35" s="14"/>
      <c r="B35" s="16"/>
      <c r="C35" s="16"/>
      <c r="D35" s="16"/>
    </row>
    <row r="36" spans="1:2" ht="15.75">
      <c r="A36" s="14">
        <v>10</v>
      </c>
      <c r="B36" s="20" t="s">
        <v>42</v>
      </c>
    </row>
    <row r="37" spans="1:3" ht="15.75">
      <c r="A37" s="14"/>
      <c r="B37" s="20"/>
      <c r="C37" s="21" t="s">
        <v>36</v>
      </c>
    </row>
    <row r="38" spans="1:3" ht="15.75">
      <c r="A38" s="14" t="s">
        <v>83</v>
      </c>
      <c r="B38" s="22" t="s">
        <v>43</v>
      </c>
      <c r="C38" s="23">
        <v>39765</v>
      </c>
    </row>
    <row r="39" spans="2:3" ht="15.75">
      <c r="B39" s="25" t="s">
        <v>44</v>
      </c>
      <c r="C39" s="26">
        <v>0</v>
      </c>
    </row>
    <row r="40" spans="2:3" ht="16.5" thickBot="1">
      <c r="B40" s="27" t="s">
        <v>34</v>
      </c>
      <c r="C40" s="28">
        <f>SUM(C38:C39)</f>
        <v>39765</v>
      </c>
    </row>
    <row r="41" spans="2:3" ht="16.5" thickTop="1">
      <c r="B41" s="25"/>
      <c r="C41" s="26"/>
    </row>
    <row r="42" spans="1:3" ht="15.75">
      <c r="A42" s="14" t="s">
        <v>84</v>
      </c>
      <c r="B42" s="25" t="s">
        <v>31</v>
      </c>
      <c r="C42" s="26">
        <v>9525</v>
      </c>
    </row>
    <row r="43" spans="2:3" ht="15.75">
      <c r="B43" s="25" t="s">
        <v>29</v>
      </c>
      <c r="C43" s="26">
        <f>27764+2476</f>
        <v>30240</v>
      </c>
    </row>
    <row r="44" spans="2:4" ht="16.5" thickBot="1">
      <c r="B44" s="27" t="s">
        <v>34</v>
      </c>
      <c r="C44" s="28">
        <f>SUM(C42:C43)</f>
        <v>39765</v>
      </c>
      <c r="D44" s="29" t="s">
        <v>12</v>
      </c>
    </row>
    <row r="45" spans="2:4" ht="16.5" thickTop="1">
      <c r="B45" s="25"/>
      <c r="C45" s="26"/>
      <c r="D45" s="29"/>
    </row>
    <row r="46" spans="1:4" ht="15.75">
      <c r="A46" s="14" t="s">
        <v>85</v>
      </c>
      <c r="B46" s="30" t="s">
        <v>86</v>
      </c>
      <c r="C46" s="31">
        <f>C44</f>
        <v>39765</v>
      </c>
      <c r="D46" s="19"/>
    </row>
    <row r="47" spans="3:4" ht="15.75">
      <c r="C47" s="32"/>
      <c r="D47" s="19"/>
    </row>
    <row r="49" spans="1:4" ht="15.75">
      <c r="A49" s="14">
        <v>11</v>
      </c>
      <c r="B49" s="20" t="s">
        <v>90</v>
      </c>
      <c r="D49" s="21" t="s">
        <v>36</v>
      </c>
    </row>
    <row r="50" spans="1:4" ht="15.75">
      <c r="A50" s="34">
        <v>11.1</v>
      </c>
      <c r="B50" s="22" t="s">
        <v>87</v>
      </c>
      <c r="C50" s="57"/>
      <c r="D50" s="58">
        <v>9000</v>
      </c>
    </row>
    <row r="51" spans="1:4" ht="15.75">
      <c r="A51" s="34"/>
      <c r="B51" s="25"/>
      <c r="D51" s="59"/>
    </row>
    <row r="52" spans="1:4" ht="15.75">
      <c r="A52" s="34">
        <v>11.2</v>
      </c>
      <c r="B52" s="25" t="s">
        <v>51</v>
      </c>
      <c r="D52" s="59">
        <v>3000</v>
      </c>
    </row>
    <row r="53" spans="2:4" ht="15.75">
      <c r="B53" s="60" t="s">
        <v>26</v>
      </c>
      <c r="C53" s="33"/>
      <c r="D53" s="61">
        <f>SUM(D50:D52)</f>
        <v>12000</v>
      </c>
    </row>
    <row r="54" ht="15.75">
      <c r="D54" s="36"/>
    </row>
    <row r="55" spans="1:4" ht="15.75">
      <c r="A55" s="14">
        <v>12</v>
      </c>
      <c r="B55" s="18" t="s">
        <v>88</v>
      </c>
      <c r="C55" s="16"/>
      <c r="D55" s="16"/>
    </row>
    <row r="56" spans="1:4" ht="15.75">
      <c r="A56" s="14"/>
      <c r="B56" s="16" t="s">
        <v>27</v>
      </c>
      <c r="C56" s="16"/>
      <c r="D56" s="16"/>
    </row>
    <row r="57" spans="1:4" ht="15.75">
      <c r="A57" s="14"/>
      <c r="B57" s="16"/>
      <c r="C57" s="16"/>
      <c r="D57" s="16"/>
    </row>
    <row r="58" spans="1:4" ht="15.75">
      <c r="A58" s="14">
        <v>13</v>
      </c>
      <c r="B58" s="18" t="s">
        <v>89</v>
      </c>
      <c r="C58" s="16"/>
      <c r="D58" s="16"/>
    </row>
    <row r="59" spans="1:4" ht="15.75">
      <c r="A59" s="14"/>
      <c r="B59" s="16" t="s">
        <v>52</v>
      </c>
      <c r="C59" s="16"/>
      <c r="D59" s="16"/>
    </row>
    <row r="60" spans="1:4" ht="15.75">
      <c r="A60" s="14"/>
      <c r="B60" s="16" t="s">
        <v>73</v>
      </c>
      <c r="C60" s="16"/>
      <c r="D60" s="16"/>
    </row>
    <row r="61" ht="15.75">
      <c r="C61" s="32"/>
    </row>
    <row r="62" spans="1:5" ht="15.75">
      <c r="A62" s="14">
        <v>14</v>
      </c>
      <c r="B62" s="37" t="s">
        <v>96</v>
      </c>
      <c r="C62" s="38" t="s">
        <v>11</v>
      </c>
      <c r="D62" s="39" t="s">
        <v>45</v>
      </c>
      <c r="E62" s="38" t="s">
        <v>24</v>
      </c>
    </row>
    <row r="63" spans="2:5" ht="15.75">
      <c r="B63" s="40"/>
      <c r="C63" s="41"/>
      <c r="D63" s="42" t="s">
        <v>65</v>
      </c>
      <c r="E63" s="43" t="s">
        <v>23</v>
      </c>
    </row>
    <row r="64" spans="2:5" ht="16.5" thickBot="1">
      <c r="B64" s="35" t="s">
        <v>12</v>
      </c>
      <c r="C64" s="44"/>
      <c r="D64" s="45" t="s">
        <v>111</v>
      </c>
      <c r="E64" s="44"/>
    </row>
    <row r="65" spans="2:5" ht="16.5" thickTop="1">
      <c r="B65" s="25" t="s">
        <v>19</v>
      </c>
      <c r="C65" s="26">
        <v>60658265</v>
      </c>
      <c r="D65" s="36">
        <v>1348649</v>
      </c>
      <c r="E65" s="26">
        <v>94731434</v>
      </c>
    </row>
    <row r="66" spans="2:5" ht="15.75">
      <c r="B66" s="25" t="s">
        <v>20</v>
      </c>
      <c r="C66" s="26">
        <v>1007602</v>
      </c>
      <c r="D66" s="36">
        <v>-224572</v>
      </c>
      <c r="E66" s="26">
        <v>22173195</v>
      </c>
    </row>
    <row r="67" spans="2:5" ht="15.75">
      <c r="B67" s="25" t="s">
        <v>21</v>
      </c>
      <c r="C67" s="26">
        <v>0</v>
      </c>
      <c r="D67" s="32">
        <v>0</v>
      </c>
      <c r="E67" s="26">
        <v>0</v>
      </c>
    </row>
    <row r="68" spans="2:6" ht="15.75">
      <c r="B68" s="25" t="s">
        <v>22</v>
      </c>
      <c r="C68" s="31">
        <v>0</v>
      </c>
      <c r="D68" s="46">
        <v>0</v>
      </c>
      <c r="E68" s="47">
        <v>0</v>
      </c>
      <c r="F68" s="25"/>
    </row>
    <row r="69" spans="2:6" ht="15.75">
      <c r="B69" s="25"/>
      <c r="C69" s="48">
        <f>SUM(C65:C68)</f>
        <v>61665867</v>
      </c>
      <c r="D69" s="49">
        <f>SUM(D65:D68)</f>
        <v>1124077</v>
      </c>
      <c r="E69" s="50">
        <f>SUM(E65:E68)</f>
        <v>116904629</v>
      </c>
      <c r="F69" s="25"/>
    </row>
    <row r="70" spans="2:5" ht="15.75">
      <c r="B70" s="25" t="s">
        <v>25</v>
      </c>
      <c r="C70" s="31">
        <v>-28357435</v>
      </c>
      <c r="D70" s="51">
        <v>-548524</v>
      </c>
      <c r="E70" s="52">
        <v>-56256977</v>
      </c>
    </row>
    <row r="71" spans="2:5" ht="15.75">
      <c r="B71" s="30"/>
      <c r="C71" s="53">
        <f>SUM(C69:C70)</f>
        <v>33308432</v>
      </c>
      <c r="D71" s="54">
        <f>D69+D70</f>
        <v>575553</v>
      </c>
      <c r="E71" s="55">
        <f>E69+E70</f>
        <v>60647652</v>
      </c>
    </row>
    <row r="72" spans="3:4" ht="15.75">
      <c r="C72" s="19"/>
      <c r="D72" s="19"/>
    </row>
    <row r="73" spans="1:4" ht="15.75">
      <c r="A73" s="14">
        <v>15</v>
      </c>
      <c r="B73" s="18" t="s">
        <v>91</v>
      </c>
      <c r="C73" s="16"/>
      <c r="D73" s="16"/>
    </row>
    <row r="74" spans="1:4" ht="15.75">
      <c r="A74" s="14"/>
      <c r="B74" s="18" t="s">
        <v>92</v>
      </c>
      <c r="C74" s="16"/>
      <c r="D74" s="16"/>
    </row>
    <row r="75" spans="1:4" ht="15.75">
      <c r="A75" s="14"/>
      <c r="B75" s="16" t="s">
        <v>108</v>
      </c>
      <c r="C75" s="16"/>
      <c r="D75" s="16"/>
    </row>
    <row r="76" spans="1:4" ht="15.75">
      <c r="A76" s="14"/>
      <c r="B76" s="16" t="s">
        <v>100</v>
      </c>
      <c r="C76" s="16"/>
      <c r="D76" s="16"/>
    </row>
    <row r="77" spans="1:4" ht="15.75">
      <c r="A77" s="14"/>
      <c r="B77" s="16"/>
      <c r="C77" s="16"/>
      <c r="D77" s="16"/>
    </row>
    <row r="78" spans="1:4" ht="15.75">
      <c r="A78" s="14">
        <v>16</v>
      </c>
      <c r="B78" s="18" t="s">
        <v>39</v>
      </c>
      <c r="C78" s="16"/>
      <c r="D78" s="16"/>
    </row>
    <row r="79" spans="1:2" s="19" customFormat="1" ht="15.75">
      <c r="A79" s="56"/>
      <c r="B79" s="16" t="s">
        <v>112</v>
      </c>
    </row>
    <row r="80" spans="1:2" s="19" customFormat="1" ht="15.75">
      <c r="A80" s="56"/>
      <c r="B80" s="16" t="s">
        <v>110</v>
      </c>
    </row>
    <row r="81" spans="1:2" s="19" customFormat="1" ht="15.75">
      <c r="A81" s="56"/>
      <c r="B81" s="16" t="s">
        <v>109</v>
      </c>
    </row>
    <row r="82" spans="1:4" ht="15.75">
      <c r="A82" s="14"/>
      <c r="B82" s="16" t="s">
        <v>94</v>
      </c>
      <c r="C82" s="16"/>
      <c r="D82" s="16"/>
    </row>
    <row r="83" spans="1:4" ht="15.75">
      <c r="A83" s="14"/>
      <c r="B83" s="16"/>
      <c r="C83" s="16"/>
      <c r="D83" s="16"/>
    </row>
    <row r="84" spans="1:4" ht="15.75">
      <c r="A84" s="14">
        <v>17</v>
      </c>
      <c r="B84" s="18" t="s">
        <v>99</v>
      </c>
      <c r="C84" s="16"/>
      <c r="D84" s="16"/>
    </row>
    <row r="85" spans="1:4" ht="15.75">
      <c r="A85" s="14"/>
      <c r="B85" s="16" t="s">
        <v>95</v>
      </c>
      <c r="C85" s="16"/>
      <c r="D85" s="16"/>
    </row>
    <row r="86" spans="1:4" ht="15.75">
      <c r="A86" s="14"/>
      <c r="B86" s="16"/>
      <c r="C86" s="16"/>
      <c r="D86" s="16"/>
    </row>
    <row r="87" spans="1:2" ht="15.75">
      <c r="A87" s="14">
        <v>18</v>
      </c>
      <c r="B87" s="18" t="s">
        <v>38</v>
      </c>
    </row>
    <row r="88" ht="15.75">
      <c r="B88" s="16" t="s">
        <v>101</v>
      </c>
    </row>
    <row r="89" spans="1:4" ht="15.75">
      <c r="A89" s="14"/>
      <c r="B89" s="16"/>
      <c r="C89" s="16"/>
      <c r="D89" s="16"/>
    </row>
    <row r="90" spans="1:4" ht="15.75">
      <c r="A90" s="14">
        <v>19</v>
      </c>
      <c r="B90" s="18" t="s">
        <v>18</v>
      </c>
      <c r="C90" s="16"/>
      <c r="D90" s="16"/>
    </row>
    <row r="91" spans="1:2" s="19" customFormat="1" ht="15.75">
      <c r="A91" s="56"/>
      <c r="B91" s="16" t="s">
        <v>102</v>
      </c>
    </row>
    <row r="92" s="19" customFormat="1" ht="15.75">
      <c r="A92" s="56"/>
    </row>
    <row r="93" spans="1:4" ht="15.75">
      <c r="A93" s="14">
        <v>20</v>
      </c>
      <c r="B93" s="18" t="s">
        <v>93</v>
      </c>
      <c r="C93" s="16"/>
      <c r="D93" s="16"/>
    </row>
    <row r="94" spans="1:4" ht="15.75">
      <c r="A94" s="14"/>
      <c r="B94" s="16" t="s">
        <v>74</v>
      </c>
      <c r="C94" s="16"/>
      <c r="D94" s="16"/>
    </row>
    <row r="95" spans="1:4" ht="15.75">
      <c r="A95" s="14"/>
      <c r="B95" s="16"/>
      <c r="C95" s="16"/>
      <c r="D95" s="16"/>
    </row>
    <row r="96" spans="1:4" ht="15.75">
      <c r="A96" s="14">
        <v>21</v>
      </c>
      <c r="B96" s="18" t="s">
        <v>75</v>
      </c>
      <c r="C96" s="16"/>
      <c r="D96" s="16"/>
    </row>
    <row r="97" spans="1:4" ht="15.75">
      <c r="A97" s="14"/>
      <c r="B97" s="16" t="s">
        <v>76</v>
      </c>
      <c r="C97" s="16"/>
      <c r="D97" s="16"/>
    </row>
  </sheetData>
  <printOptions/>
  <pageMargins left="0.5" right="0.5" top="1" bottom="1" header="0.5" footer="0.5"/>
  <pageSetup horizontalDpi="300" verticalDpi="3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Aaron Kwan</cp:lastModifiedBy>
  <cp:lastPrinted>2002-02-28T08:33:52Z</cp:lastPrinted>
  <dcterms:created xsi:type="dcterms:W3CDTF">1999-09-17T11:00:18Z</dcterms:created>
  <dcterms:modified xsi:type="dcterms:W3CDTF">2002-02-28T08:52:16Z</dcterms:modified>
  <cp:category/>
  <cp:version/>
  <cp:contentType/>
  <cp:contentStatus/>
</cp:coreProperties>
</file>