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<sst xmlns="http://schemas.openxmlformats.org/spreadsheetml/2006/main" count="157" uniqueCount="131">
  <si>
    <t>CONSOLIDATED INCOME STATEMENT</t>
  </si>
  <si>
    <t>(a)</t>
  </si>
  <si>
    <t>(b)</t>
  </si>
  <si>
    <t>Investment income</t>
  </si>
  <si>
    <t>(c)</t>
  </si>
  <si>
    <t>amortisation, exceptional</t>
  </si>
  <si>
    <t>items, income tax, minority</t>
  </si>
  <si>
    <t>interests and extraordinary</t>
  </si>
  <si>
    <t>items</t>
  </si>
  <si>
    <t>(d)</t>
  </si>
  <si>
    <t>Exceptional items</t>
  </si>
  <si>
    <t>(e)</t>
  </si>
  <si>
    <t>extraordinary items</t>
  </si>
  <si>
    <t>(f)</t>
  </si>
  <si>
    <t>(g)</t>
  </si>
  <si>
    <t>(h)</t>
  </si>
  <si>
    <t>(ii)</t>
  </si>
  <si>
    <t>(j)</t>
  </si>
  <si>
    <t>attributable to members of</t>
  </si>
  <si>
    <t>the company</t>
  </si>
  <si>
    <t>(k)</t>
  </si>
  <si>
    <t>Extraordinary items</t>
  </si>
  <si>
    <t>(iii)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</si>
  <si>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</si>
  <si>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</si>
  <si>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</si>
  <si>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</si>
  <si>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</si>
  <si>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</si>
  <si>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</si>
  <si>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</si>
  <si>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</si>
  <si>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</si>
  <si>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</si>
  <si>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</si>
  <si>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</si>
  <si>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</si>
  <si>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</si>
  <si>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</si>
  <si>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</si>
  <si>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Long Term Investments</t>
  </si>
  <si>
    <t>Intangible Assets</t>
  </si>
  <si>
    <t>Current Assets</t>
  </si>
  <si>
    <t xml:space="preserve">     Short Term Investments</t>
  </si>
  <si>
    <t>Current Liabilities</t>
  </si>
  <si>
    <t xml:space="preserve">     Short Term Borrowings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</si>
  <si>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</si>
  <si>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</si>
  <si>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</si>
  <si>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</si>
  <si>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</si>
  <si>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</si>
  <si>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</si>
  <si>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</si>
  <si>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</si>
  <si>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</si>
  <si>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</si>
  <si>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</si>
  <si>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</si>
  <si>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</si>
  <si>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</si>
  <si>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</si>
  <si>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</si>
  <si>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</si>
  <si>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</si>
  <si>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</si>
  <si>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</si>
  <si>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</si>
  <si>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</si>
  <si>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</si>
  <si>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HAI MING HOLDINGS BERHAD &amp; GROUP OF COMPANIES</t>
  </si>
  <si>
    <t xml:space="preserve">     Others</t>
  </si>
  <si>
    <t>PERIOD</t>
  </si>
  <si>
    <t xml:space="preserve">              prepayment</t>
  </si>
  <si>
    <t xml:space="preserve">       -  Exchange fluctuation reserve</t>
  </si>
  <si>
    <t>RM'000</t>
  </si>
  <si>
    <t>chk</t>
  </si>
  <si>
    <t>Net tangible assets per share (RM)</t>
  </si>
  <si>
    <t>AS AT END OF CURRENT QUARTER</t>
  </si>
  <si>
    <t>AS AT PRECEDING FINANCIAL YEAR END</t>
  </si>
  <si>
    <t>Investment in Associated</t>
  </si>
  <si>
    <t>30/04/2001</t>
  </si>
  <si>
    <t>Deferred Taxation</t>
  </si>
  <si>
    <t xml:space="preserve">Depreciation and </t>
  </si>
  <si>
    <t>Revenue</t>
  </si>
  <si>
    <t>Other income</t>
  </si>
  <si>
    <t>Finance Cost</t>
  </si>
  <si>
    <t>Income Tax</t>
  </si>
  <si>
    <t>Profit/(loss) after income tax</t>
  </si>
  <si>
    <t>Minority interests</t>
  </si>
  <si>
    <t>Profit/(loss) before</t>
  </si>
  <si>
    <t>finance cost, depreciation and</t>
  </si>
  <si>
    <t>income tax, minority interests and</t>
  </si>
  <si>
    <t>Share of profit and losses</t>
  </si>
  <si>
    <t>of associated companies</t>
  </si>
  <si>
    <t>Profit/(loss) before income</t>
  </si>
  <si>
    <t>tax, minority interests and</t>
  </si>
  <si>
    <t>extraordinary items after</t>
  </si>
  <si>
    <t>associated companies</t>
  </si>
  <si>
    <t>Pre-acquisition profit/(loss),</t>
  </si>
  <si>
    <t>if applicable</t>
  </si>
  <si>
    <t>Net profit/(loss) from</t>
  </si>
  <si>
    <t>ordinary activities</t>
  </si>
  <si>
    <t>(m)</t>
  </si>
  <si>
    <t>Net profit/(loss) attributable</t>
  </si>
  <si>
    <t>to members of the company</t>
  </si>
  <si>
    <t>Earnings per share based</t>
  </si>
  <si>
    <t>deducting any provision for</t>
  </si>
  <si>
    <t>preference dividends, if any :</t>
  </si>
  <si>
    <t xml:space="preserve">Basic (based on ordinary </t>
  </si>
  <si>
    <t>shares - sen)</t>
  </si>
  <si>
    <t>Fully diluted (based on</t>
  </si>
  <si>
    <t>on 2(m) above after</t>
  </si>
  <si>
    <t>share of profit and losses of</t>
  </si>
  <si>
    <t>(I)  (i)</t>
  </si>
  <si>
    <t>Property, plant and equipment</t>
  </si>
  <si>
    <t>Investment property</t>
  </si>
  <si>
    <t>Goodwill on consolidation</t>
  </si>
  <si>
    <t>Other long term assets</t>
  </si>
  <si>
    <t xml:space="preserve">     Inventories</t>
  </si>
  <si>
    <t xml:space="preserve">     Trade Receivables</t>
  </si>
  <si>
    <t xml:space="preserve">     Proposed Dividend</t>
  </si>
  <si>
    <t xml:space="preserve">     Trade Payables</t>
  </si>
  <si>
    <t xml:space="preserve">     Other Payables</t>
  </si>
  <si>
    <t xml:space="preserve">   Companies/ Subsidiary Companies</t>
  </si>
  <si>
    <t>Quarterly report on consolidated results for the first quarter ended 31/10/2001</t>
  </si>
  <si>
    <t>May 00 - Oct 00</t>
  </si>
  <si>
    <t>May 01 - Oct 01</t>
  </si>
  <si>
    <t>Aug  01 -Oct 01</t>
  </si>
  <si>
    <t>Aug 00 - Oct 00</t>
  </si>
  <si>
    <t>31/10/2001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</si>
</sst>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173" fontId="6" fillId="2" borderId="3" xfId="15" applyNumberFormat="1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43" fontId="0" fillId="0" borderId="10" xfId="15" applyFont="1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43" fontId="0" fillId="0" borderId="12" xfId="15" applyFill="1" applyBorder="1" applyAlignment="1">
      <alignment horizontal="center"/>
    </xf>
    <xf numFmtId="43" fontId="0" fillId="0" borderId="13" xfId="15" applyFill="1" applyBorder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15" xfId="15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5" fontId="6" fillId="0" borderId="6" xfId="15" applyNumberFormat="1" applyFont="1" applyBorder="1" applyAlignment="1">
      <alignment horizontal="center"/>
    </xf>
    <xf numFmtId="175" fontId="6" fillId="0" borderId="7" xfId="15" applyNumberFormat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73" fontId="0" fillId="0" borderId="8" xfId="15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173" fontId="0" fillId="0" borderId="7" xfId="15" applyNumberForma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75" fontId="6" fillId="0" borderId="8" xfId="15" applyNumberFormat="1" applyFont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6" fillId="0" borderId="10" xfId="15" applyNumberFormat="1" applyFont="1" applyBorder="1" applyAlignment="1">
      <alignment horizontal="center"/>
    </xf>
    <xf numFmtId="173" fontId="6" fillId="0" borderId="11" xfId="15" applyNumberFormat="1" applyFont="1" applyBorder="1" applyAlignment="1">
      <alignment horizontal="center"/>
    </xf>
    <xf numFmtId="173" fontId="6" fillId="0" borderId="12" xfId="15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73" fontId="0" fillId="0" borderId="13" xfId="15" applyNumberForma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5" fontId="0" fillId="0" borderId="8" xfId="15" applyNumberFormat="1" applyBorder="1" applyAlignment="1">
      <alignment horizontal="center"/>
    </xf>
    <xf numFmtId="175" fontId="0" fillId="0" borderId="6" xfId="15" applyNumberFormat="1" applyBorder="1" applyAlignment="1">
      <alignment horizontal="center"/>
    </xf>
    <xf numFmtId="175" fontId="0" fillId="0" borderId="7" xfId="15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3" fontId="4" fillId="2" borderId="16" xfId="15" applyNumberFormat="1" applyFont="1" applyFill="1" applyBorder="1" applyAlignment="1">
      <alignment horizontal="center"/>
    </xf>
    <xf numFmtId="173" fontId="4" fillId="2" borderId="17" xfId="15" applyNumberFormat="1" applyFont="1" applyFill="1" applyBorder="1" applyAlignment="1">
      <alignment horizontal="center"/>
    </xf>
    <xf numFmtId="173" fontId="4" fillId="2" borderId="18" xfId="15" applyNumberFormat="1" applyFont="1" applyFill="1" applyBorder="1" applyAlignment="1">
      <alignment horizontal="center"/>
    </xf>
    <xf numFmtId="173" fontId="7" fillId="2" borderId="16" xfId="15" applyNumberFormat="1" applyFont="1" applyFill="1" applyBorder="1" applyAlignment="1">
      <alignment horizontal="center"/>
    </xf>
    <xf numFmtId="173" fontId="7" fillId="2" borderId="17" xfId="15" applyNumberFormat="1" applyFont="1" applyFill="1" applyBorder="1" applyAlignment="1">
      <alignment horizontal="center"/>
    </xf>
    <xf numFmtId="173" fontId="7" fillId="2" borderId="18" xfId="15" applyNumberFormat="1" applyFont="1" applyFill="1" applyBorder="1" applyAlignment="1">
      <alignment horizontal="center"/>
    </xf>
    <xf numFmtId="173" fontId="6" fillId="0" borderId="8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173" fontId="6" fillId="0" borderId="7" xfId="15" applyNumberFormat="1" applyFon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3" fontId="6" fillId="0" borderId="13" xfId="15" applyNumberFormat="1" applyFont="1" applyBorder="1" applyAlignment="1">
      <alignment horizontal="center"/>
    </xf>
    <xf numFmtId="173" fontId="6" fillId="0" borderId="15" xfId="15" applyNumberFormat="1" applyFont="1" applyBorder="1" applyAlignment="1">
      <alignment horizontal="center"/>
    </xf>
    <xf numFmtId="173" fontId="6" fillId="2" borderId="3" xfId="15" applyNumberFormat="1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3" fontId="0" fillId="0" borderId="13" xfId="15" applyNumberFormat="1" applyFont="1" applyBorder="1" applyAlignment="1">
      <alignment horizontal="center"/>
    </xf>
    <xf numFmtId="43" fontId="0" fillId="2" borderId="13" xfId="15" applyNumberFormat="1" applyFill="1" applyBorder="1" applyAlignment="1">
      <alignment horizontal="center"/>
    </xf>
    <xf numFmtId="173" fontId="0" fillId="2" borderId="14" xfId="15" applyNumberFormat="1" applyFill="1" applyBorder="1" applyAlignment="1">
      <alignment horizontal="center"/>
    </xf>
    <xf numFmtId="173" fontId="0" fillId="2" borderId="15" xfId="15" applyNumberFormat="1" applyFill="1" applyBorder="1" applyAlignment="1">
      <alignment horizontal="center"/>
    </xf>
    <xf numFmtId="43" fontId="6" fillId="2" borderId="13" xfId="15" applyNumberFormat="1" applyFont="1" applyFill="1" applyBorder="1" applyAlignment="1">
      <alignment horizontal="center"/>
    </xf>
    <xf numFmtId="173" fontId="6" fillId="2" borderId="14" xfId="15" applyNumberFormat="1" applyFont="1" applyFill="1" applyBorder="1" applyAlignment="1">
      <alignment horizontal="center"/>
    </xf>
    <xf numFmtId="173" fontId="6" fillId="2" borderId="15" xfId="15" applyNumberFormat="1" applyFont="1" applyFill="1" applyBorder="1" applyAlignment="1">
      <alignment horizontal="center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6" fillId="0" borderId="19" xfId="15" applyNumberFormat="1" applyFont="1" applyBorder="1" applyAlignment="1">
      <alignment horizontal="center"/>
    </xf>
    <xf numFmtId="173" fontId="6" fillId="0" borderId="20" xfId="15" applyNumberFormat="1" applyFont="1" applyBorder="1" applyAlignment="1">
      <alignment horizontal="center"/>
    </xf>
    <xf numFmtId="173" fontId="6" fillId="0" borderId="21" xfId="15" applyNumberFormat="1" applyFont="1" applyBorder="1" applyAlignment="1">
      <alignment horizontal="center"/>
    </xf>
    <xf numFmtId="173" fontId="4" fillId="2" borderId="13" xfId="15" applyNumberFormat="1" applyFont="1" applyFill="1" applyBorder="1" applyAlignment="1">
      <alignment horizontal="center"/>
    </xf>
    <xf numFmtId="173" fontId="4" fillId="2" borderId="14" xfId="15" applyNumberFormat="1" applyFont="1" applyFill="1" applyBorder="1" applyAlignment="1">
      <alignment horizontal="center"/>
    </xf>
    <xf numFmtId="173" fontId="4" fillId="2" borderId="15" xfId="15" applyNumberFormat="1" applyFont="1" applyFill="1" applyBorder="1" applyAlignment="1">
      <alignment horizontal="center"/>
    </xf>
    <xf numFmtId="173" fontId="7" fillId="2" borderId="13" xfId="15" applyNumberFormat="1" applyFont="1" applyFill="1" applyBorder="1" applyAlignment="1">
      <alignment horizontal="center"/>
    </xf>
    <xf numFmtId="173" fontId="7" fillId="2" borderId="14" xfId="15" applyNumberFormat="1" applyFont="1" applyFill="1" applyBorder="1" applyAlignment="1">
      <alignment horizontal="center"/>
    </xf>
    <xf numFmtId="173" fontId="7" fillId="2" borderId="15" xfId="15" applyNumberFormat="1" applyFont="1" applyFill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173" fontId="0" fillId="0" borderId="8" xfId="15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6" fillId="2" borderId="13" xfId="15" applyNumberFormat="1" applyFont="1" applyFill="1" applyBorder="1" applyAlignment="1">
      <alignment horizontal="center"/>
    </xf>
    <xf numFmtId="43" fontId="6" fillId="2" borderId="15" xfId="15" applyNumberFormat="1" applyFont="1" applyFill="1" applyBorder="1" applyAlignment="1">
      <alignment horizontal="center"/>
    </xf>
    <xf numFmtId="173" fontId="0" fillId="2" borderId="13" xfId="15" applyNumberFormat="1" applyFill="1" applyBorder="1" applyAlignment="1">
      <alignment horizontal="center"/>
    </xf>
    <xf numFmtId="43" fontId="0" fillId="2" borderId="13" xfId="15" applyFill="1" applyBorder="1" applyAlignment="1">
      <alignment horizontal="center"/>
    </xf>
    <xf numFmtId="43" fontId="0" fillId="2" borderId="15" xfId="15" applyFill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43" fontId="0" fillId="2" borderId="14" xfId="15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4" fillId="2" borderId="22" xfId="15" applyNumberFormat="1" applyFont="1" applyFill="1" applyBorder="1" applyAlignment="1">
      <alignment horizontal="center"/>
    </xf>
    <xf numFmtId="173" fontId="4" fillId="2" borderId="23" xfId="15" applyNumberFormat="1" applyFont="1" applyFill="1" applyBorder="1" applyAlignment="1">
      <alignment horizontal="center"/>
    </xf>
    <xf numFmtId="173" fontId="4" fillId="2" borderId="24" xfId="15" applyNumberFormat="1" applyFont="1" applyFill="1" applyBorder="1" applyAlignment="1">
      <alignment horizontal="center"/>
    </xf>
    <xf numFmtId="173" fontId="7" fillId="2" borderId="22" xfId="15" applyNumberFormat="1" applyFont="1" applyFill="1" applyBorder="1" applyAlignment="1">
      <alignment horizontal="center"/>
    </xf>
    <xf numFmtId="173" fontId="7" fillId="2" borderId="23" xfId="15" applyNumberFormat="1" applyFont="1" applyFill="1" applyBorder="1" applyAlignment="1">
      <alignment horizontal="center"/>
    </xf>
    <xf numFmtId="173" fontId="7" fillId="2" borderId="2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9"/>
  <sheetViews>
    <sheetView tabSelected="1" zoomScale="75" zoomScaleNormal="75" workbookViewId="0" topLeftCell="A42">
      <selection activeCell="F64" sqref="F64:I64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0.28125" style="24" customWidth="1"/>
    <col min="4" max="4" width="2.8515625" style="24" customWidth="1"/>
    <col min="5" max="5" width="20.00390625" style="24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8" t="s">
        <v>70</v>
      </c>
    </row>
    <row r="2" ht="12.75">
      <c r="B2" s="1" t="s">
        <v>125</v>
      </c>
    </row>
    <row r="3" ht="12.75">
      <c r="B3" t="s">
        <v>59</v>
      </c>
    </row>
    <row r="4" spans="4:9" ht="12" customHeight="1">
      <c r="D4" s="25"/>
      <c r="E4" s="26"/>
      <c r="I4" s="11"/>
    </row>
    <row r="5" ht="6.75" customHeight="1"/>
    <row r="6" ht="12.75">
      <c r="B6" s="8" t="s">
        <v>0</v>
      </c>
    </row>
    <row r="7" ht="6" customHeight="1"/>
    <row r="8" spans="2:15" ht="12.75">
      <c r="B8" s="168"/>
      <c r="C8" s="169"/>
      <c r="D8" s="169"/>
      <c r="E8" s="184"/>
      <c r="F8" s="186" t="s">
        <v>28</v>
      </c>
      <c r="G8" s="186"/>
      <c r="H8" s="186"/>
      <c r="I8" s="186"/>
      <c r="J8" s="186"/>
      <c r="K8" s="186"/>
      <c r="L8" s="189" t="s">
        <v>34</v>
      </c>
      <c r="M8" s="186"/>
      <c r="N8" s="186"/>
      <c r="O8" s="190"/>
    </row>
    <row r="9" spans="2:15" ht="12.75">
      <c r="B9" s="114"/>
      <c r="C9" s="115"/>
      <c r="D9" s="115"/>
      <c r="E9" s="116"/>
      <c r="F9" s="168" t="s">
        <v>29</v>
      </c>
      <c r="G9" s="169"/>
      <c r="H9" s="169"/>
      <c r="I9" s="184"/>
      <c r="J9" s="168" t="s">
        <v>31</v>
      </c>
      <c r="K9" s="184"/>
      <c r="L9" s="168" t="s">
        <v>29</v>
      </c>
      <c r="M9" s="184"/>
      <c r="N9" s="191" t="s">
        <v>31</v>
      </c>
      <c r="O9" s="192"/>
    </row>
    <row r="10" spans="2:15" ht="12.75">
      <c r="B10" s="114"/>
      <c r="C10" s="115"/>
      <c r="D10" s="115"/>
      <c r="E10" s="116"/>
      <c r="F10" s="114" t="s">
        <v>30</v>
      </c>
      <c r="G10" s="115"/>
      <c r="H10" s="115"/>
      <c r="I10" s="116"/>
      <c r="J10" s="114" t="s">
        <v>32</v>
      </c>
      <c r="K10" s="116"/>
      <c r="L10" s="114" t="s">
        <v>33</v>
      </c>
      <c r="M10" s="116"/>
      <c r="N10" s="121" t="s">
        <v>32</v>
      </c>
      <c r="O10" s="122"/>
    </row>
    <row r="11" spans="2:15" ht="12.75">
      <c r="B11" s="114"/>
      <c r="C11" s="115"/>
      <c r="D11" s="115"/>
      <c r="E11" s="116"/>
      <c r="F11" s="114"/>
      <c r="G11" s="115"/>
      <c r="H11" s="115"/>
      <c r="I11" s="116"/>
      <c r="J11" s="114" t="s">
        <v>61</v>
      </c>
      <c r="K11" s="116"/>
      <c r="L11" s="114"/>
      <c r="M11" s="116"/>
      <c r="N11" s="121" t="s">
        <v>61</v>
      </c>
      <c r="O11" s="122"/>
    </row>
    <row r="12" spans="2:15" ht="12.75">
      <c r="B12" s="114"/>
      <c r="C12" s="115"/>
      <c r="D12" s="115"/>
      <c r="E12" s="116"/>
      <c r="F12" s="114"/>
      <c r="G12" s="115"/>
      <c r="H12" s="115"/>
      <c r="I12" s="116"/>
      <c r="J12" s="114" t="s">
        <v>60</v>
      </c>
      <c r="K12" s="116"/>
      <c r="L12" s="114"/>
      <c r="M12" s="116"/>
      <c r="N12" s="121" t="s">
        <v>72</v>
      </c>
      <c r="O12" s="122"/>
    </row>
    <row r="13" spans="2:15" ht="12.75">
      <c r="B13" s="114"/>
      <c r="C13" s="115"/>
      <c r="D13" s="115"/>
      <c r="E13" s="116"/>
      <c r="F13" s="114" t="s">
        <v>128</v>
      </c>
      <c r="G13" s="115"/>
      <c r="H13" s="115"/>
      <c r="I13" s="116"/>
      <c r="J13" s="114" t="s">
        <v>129</v>
      </c>
      <c r="K13" s="116"/>
      <c r="L13" s="114" t="s">
        <v>127</v>
      </c>
      <c r="M13" s="116"/>
      <c r="N13" s="121" t="s">
        <v>126</v>
      </c>
      <c r="O13" s="122"/>
    </row>
    <row r="14" spans="2:15" ht="7.5" customHeight="1">
      <c r="B14" s="114"/>
      <c r="C14" s="115"/>
      <c r="D14" s="115"/>
      <c r="E14" s="116"/>
      <c r="F14" s="114"/>
      <c r="G14" s="115"/>
      <c r="H14" s="115"/>
      <c r="I14" s="116"/>
      <c r="J14" s="110"/>
      <c r="K14" s="111"/>
      <c r="L14" s="4"/>
      <c r="M14" s="2"/>
      <c r="N14" s="110"/>
      <c r="O14" s="111"/>
    </row>
    <row r="15" spans="2:15" ht="12.75">
      <c r="B15" s="170"/>
      <c r="C15" s="171"/>
      <c r="D15" s="171"/>
      <c r="E15" s="185"/>
      <c r="F15" s="170" t="s">
        <v>75</v>
      </c>
      <c r="G15" s="171"/>
      <c r="H15" s="171"/>
      <c r="I15" s="185"/>
      <c r="J15" s="112" t="s">
        <v>75</v>
      </c>
      <c r="K15" s="113"/>
      <c r="L15" s="112" t="s">
        <v>75</v>
      </c>
      <c r="M15" s="113"/>
      <c r="N15" s="112" t="s">
        <v>75</v>
      </c>
      <c r="O15" s="113"/>
    </row>
    <row r="16" spans="2:15" ht="11.25" customHeight="1">
      <c r="B16" s="41">
        <v>1</v>
      </c>
      <c r="C16" s="57"/>
      <c r="D16" s="58"/>
      <c r="E16" s="77"/>
      <c r="F16" s="78"/>
      <c r="G16" s="79"/>
      <c r="H16" s="79"/>
      <c r="I16" s="80"/>
      <c r="J16" s="70"/>
      <c r="K16" s="72"/>
      <c r="L16" s="78"/>
      <c r="M16" s="80"/>
      <c r="N16" s="70"/>
      <c r="O16" s="72"/>
    </row>
    <row r="17" spans="2:15" ht="12.75">
      <c r="B17" s="44" t="s">
        <v>1</v>
      </c>
      <c r="C17" s="73" t="s">
        <v>84</v>
      </c>
      <c r="D17" s="73"/>
      <c r="E17" s="74"/>
      <c r="F17" s="123">
        <v>6703</v>
      </c>
      <c r="G17" s="76"/>
      <c r="H17" s="76"/>
      <c r="I17" s="69"/>
      <c r="J17" s="117">
        <v>6262</v>
      </c>
      <c r="K17" s="118"/>
      <c r="L17" s="75">
        <v>14658</v>
      </c>
      <c r="M17" s="69"/>
      <c r="N17" s="117">
        <v>12450</v>
      </c>
      <c r="O17" s="118"/>
    </row>
    <row r="18" spans="2:15" ht="12.75">
      <c r="B18" s="45" t="s">
        <v>2</v>
      </c>
      <c r="C18" s="61" t="s">
        <v>3</v>
      </c>
      <c r="D18" s="61"/>
      <c r="E18" s="62"/>
      <c r="F18" s="63">
        <v>0</v>
      </c>
      <c r="G18" s="64"/>
      <c r="H18" s="64"/>
      <c r="I18" s="65"/>
      <c r="J18" s="98">
        <v>0</v>
      </c>
      <c r="K18" s="100"/>
      <c r="L18" s="63">
        <v>0</v>
      </c>
      <c r="M18" s="65"/>
      <c r="N18" s="98">
        <v>0</v>
      </c>
      <c r="O18" s="100"/>
    </row>
    <row r="19" spans="2:15" ht="12.75">
      <c r="B19" s="44" t="s">
        <v>4</v>
      </c>
      <c r="C19" s="66" t="s">
        <v>85</v>
      </c>
      <c r="D19" s="66"/>
      <c r="E19" s="67"/>
      <c r="F19" s="75">
        <v>463</v>
      </c>
      <c r="G19" s="76"/>
      <c r="H19" s="76"/>
      <c r="I19" s="69"/>
      <c r="J19" s="117">
        <v>324</v>
      </c>
      <c r="K19" s="118"/>
      <c r="L19" s="75">
        <v>574</v>
      </c>
      <c r="M19" s="69"/>
      <c r="N19" s="117">
        <v>528</v>
      </c>
      <c r="O19" s="118"/>
    </row>
    <row r="20" spans="2:15" ht="11.25" customHeight="1">
      <c r="B20" s="38">
        <v>2</v>
      </c>
      <c r="C20" s="66" t="s">
        <v>90</v>
      </c>
      <c r="D20" s="66"/>
      <c r="E20" s="67"/>
      <c r="F20" s="78"/>
      <c r="G20" s="79"/>
      <c r="H20" s="79"/>
      <c r="I20" s="80"/>
      <c r="J20" s="70"/>
      <c r="K20" s="72"/>
      <c r="L20" s="78"/>
      <c r="M20" s="80"/>
      <c r="N20" s="70"/>
      <c r="O20" s="72"/>
    </row>
    <row r="21" spans="2:15" ht="12.75">
      <c r="B21" s="46" t="s">
        <v>1</v>
      </c>
      <c r="C21" s="31" t="s">
        <v>91</v>
      </c>
      <c r="D21" s="29"/>
      <c r="E21" s="30"/>
      <c r="F21" s="101"/>
      <c r="G21" s="102"/>
      <c r="H21" s="102"/>
      <c r="I21" s="103"/>
      <c r="J21" s="104"/>
      <c r="K21" s="106"/>
      <c r="L21" s="101"/>
      <c r="M21" s="103"/>
      <c r="N21" s="104"/>
      <c r="O21" s="106"/>
    </row>
    <row r="22" spans="2:15" ht="12.75">
      <c r="B22" s="6"/>
      <c r="C22" s="151" t="s">
        <v>5</v>
      </c>
      <c r="D22" s="151"/>
      <c r="E22" s="152"/>
      <c r="F22" s="101"/>
      <c r="G22" s="102"/>
      <c r="H22" s="102"/>
      <c r="I22" s="103"/>
      <c r="J22" s="104"/>
      <c r="K22" s="106"/>
      <c r="L22" s="101"/>
      <c r="M22" s="103"/>
      <c r="N22" s="104"/>
      <c r="O22" s="106"/>
    </row>
    <row r="23" spans="2:15" ht="12.75">
      <c r="B23" s="6"/>
      <c r="C23" s="151" t="s">
        <v>6</v>
      </c>
      <c r="D23" s="151"/>
      <c r="E23" s="152"/>
      <c r="F23" s="101">
        <v>747</v>
      </c>
      <c r="G23" s="102"/>
      <c r="H23" s="102"/>
      <c r="I23" s="103"/>
      <c r="J23" s="104">
        <v>175</v>
      </c>
      <c r="K23" s="106"/>
      <c r="L23" s="101">
        <f>-2579+1009+197+2548</f>
        <v>1175</v>
      </c>
      <c r="M23" s="103"/>
      <c r="N23" s="104">
        <v>484</v>
      </c>
      <c r="O23" s="106"/>
    </row>
    <row r="24" spans="2:15" ht="12.75">
      <c r="B24" s="6"/>
      <c r="C24" s="151" t="s">
        <v>7</v>
      </c>
      <c r="D24" s="151"/>
      <c r="E24" s="152"/>
      <c r="F24" s="101"/>
      <c r="G24" s="102"/>
      <c r="H24" s="102"/>
      <c r="I24" s="103"/>
      <c r="J24" s="104"/>
      <c r="K24" s="106"/>
      <c r="L24" s="101"/>
      <c r="M24" s="103"/>
      <c r="N24" s="104"/>
      <c r="O24" s="106"/>
    </row>
    <row r="25" spans="2:15" ht="12.75">
      <c r="B25" s="5"/>
      <c r="C25" s="73" t="s">
        <v>8</v>
      </c>
      <c r="D25" s="73"/>
      <c r="E25" s="74"/>
      <c r="F25" s="101"/>
      <c r="G25" s="102"/>
      <c r="H25" s="102"/>
      <c r="I25" s="103"/>
      <c r="J25" s="104"/>
      <c r="K25" s="106"/>
      <c r="L25" s="101"/>
      <c r="M25" s="103"/>
      <c r="N25" s="104"/>
      <c r="O25" s="106"/>
    </row>
    <row r="26" spans="2:15" ht="12.75">
      <c r="B26" s="45" t="s">
        <v>2</v>
      </c>
      <c r="C26" s="61" t="s">
        <v>86</v>
      </c>
      <c r="D26" s="61"/>
      <c r="E26" s="62"/>
      <c r="F26" s="63">
        <v>-1240</v>
      </c>
      <c r="G26" s="64"/>
      <c r="H26" s="64"/>
      <c r="I26" s="65"/>
      <c r="J26" s="98">
        <v>-1343</v>
      </c>
      <c r="K26" s="100"/>
      <c r="L26" s="63">
        <v>-2548</v>
      </c>
      <c r="M26" s="65"/>
      <c r="N26" s="98">
        <v>-2720</v>
      </c>
      <c r="O26" s="100"/>
    </row>
    <row r="27" spans="2:15" ht="12.75">
      <c r="B27" s="46" t="s">
        <v>4</v>
      </c>
      <c r="C27" s="66" t="s">
        <v>83</v>
      </c>
      <c r="D27" s="66"/>
      <c r="E27" s="67"/>
      <c r="F27" s="101"/>
      <c r="G27" s="102"/>
      <c r="H27" s="102"/>
      <c r="I27" s="103"/>
      <c r="J27" s="104"/>
      <c r="K27" s="106"/>
      <c r="L27" s="101"/>
      <c r="M27" s="103"/>
      <c r="N27" s="104"/>
      <c r="O27" s="106"/>
    </row>
    <row r="28" spans="2:15" ht="12.75">
      <c r="B28" s="44"/>
      <c r="C28" s="73" t="s">
        <v>62</v>
      </c>
      <c r="D28" s="73"/>
      <c r="E28" s="74"/>
      <c r="F28" s="101">
        <v>-594</v>
      </c>
      <c r="G28" s="102"/>
      <c r="H28" s="102"/>
      <c r="I28" s="103"/>
      <c r="J28" s="104">
        <v>-623</v>
      </c>
      <c r="K28" s="106"/>
      <c r="L28" s="101">
        <f>-1009-197</f>
        <v>-1206</v>
      </c>
      <c r="M28" s="103"/>
      <c r="N28" s="104">
        <v>-1272</v>
      </c>
      <c r="O28" s="106"/>
    </row>
    <row r="29" spans="2:15" ht="12.75">
      <c r="B29" s="45" t="s">
        <v>9</v>
      </c>
      <c r="C29" s="61" t="s">
        <v>10</v>
      </c>
      <c r="D29" s="61"/>
      <c r="E29" s="62"/>
      <c r="F29" s="63">
        <v>0</v>
      </c>
      <c r="G29" s="64"/>
      <c r="H29" s="64"/>
      <c r="I29" s="65"/>
      <c r="J29" s="98">
        <v>-8</v>
      </c>
      <c r="K29" s="100"/>
      <c r="L29" s="63">
        <v>0</v>
      </c>
      <c r="M29" s="65"/>
      <c r="N29" s="98">
        <v>-8</v>
      </c>
      <c r="O29" s="100"/>
    </row>
    <row r="30" spans="2:15" ht="12.75">
      <c r="B30" s="46" t="s">
        <v>11</v>
      </c>
      <c r="C30" s="66" t="s">
        <v>90</v>
      </c>
      <c r="D30" s="66"/>
      <c r="E30" s="67"/>
      <c r="F30" s="101"/>
      <c r="G30" s="102"/>
      <c r="H30" s="102"/>
      <c r="I30" s="103"/>
      <c r="J30" s="104"/>
      <c r="K30" s="106"/>
      <c r="L30" s="101"/>
      <c r="M30" s="103"/>
      <c r="N30" s="104"/>
      <c r="O30" s="106"/>
    </row>
    <row r="31" spans="2:15" ht="12.75">
      <c r="B31" s="46"/>
      <c r="C31" s="151" t="s">
        <v>92</v>
      </c>
      <c r="D31" s="151"/>
      <c r="E31" s="152"/>
      <c r="F31" s="107">
        <f>+F23+F26+F28+F29</f>
        <v>-1087</v>
      </c>
      <c r="G31" s="108"/>
      <c r="H31" s="108"/>
      <c r="I31" s="109"/>
      <c r="J31" s="107">
        <f>+J23+J26+J28+J29</f>
        <v>-1799</v>
      </c>
      <c r="K31" s="109"/>
      <c r="L31" s="107">
        <f>+L23+L26+L28+L29</f>
        <v>-2579</v>
      </c>
      <c r="M31" s="109"/>
      <c r="N31" s="107">
        <f>+N23+N26+N28+N29</f>
        <v>-3516</v>
      </c>
      <c r="O31" s="109"/>
    </row>
    <row r="32" spans="2:15" ht="12.75">
      <c r="B32" s="44"/>
      <c r="C32" s="31" t="s">
        <v>12</v>
      </c>
      <c r="D32" s="31"/>
      <c r="E32" s="32"/>
      <c r="F32" s="101"/>
      <c r="G32" s="102"/>
      <c r="H32" s="102"/>
      <c r="I32" s="103"/>
      <c r="J32" s="104"/>
      <c r="K32" s="106"/>
      <c r="L32" s="101"/>
      <c r="M32" s="103"/>
      <c r="N32" s="104"/>
      <c r="O32" s="106"/>
    </row>
    <row r="33" spans="2:15" ht="12.75">
      <c r="B33" s="46" t="s">
        <v>13</v>
      </c>
      <c r="C33" s="66" t="s">
        <v>93</v>
      </c>
      <c r="D33" s="66"/>
      <c r="E33" s="67"/>
      <c r="F33" s="78"/>
      <c r="G33" s="79"/>
      <c r="H33" s="79"/>
      <c r="I33" s="80"/>
      <c r="J33" s="70"/>
      <c r="K33" s="72"/>
      <c r="L33" s="78"/>
      <c r="M33" s="80"/>
      <c r="N33" s="70"/>
      <c r="O33" s="72"/>
    </row>
    <row r="34" spans="2:15" ht="12.75">
      <c r="B34" s="44"/>
      <c r="C34" s="73" t="s">
        <v>94</v>
      </c>
      <c r="D34" s="73"/>
      <c r="E34" s="74"/>
      <c r="F34" s="75">
        <v>0</v>
      </c>
      <c r="G34" s="76"/>
      <c r="H34" s="76"/>
      <c r="I34" s="69"/>
      <c r="J34" s="117">
        <v>0</v>
      </c>
      <c r="K34" s="118"/>
      <c r="L34" s="75">
        <v>0</v>
      </c>
      <c r="M34" s="69"/>
      <c r="N34" s="117">
        <v>0</v>
      </c>
      <c r="O34" s="118"/>
    </row>
    <row r="35" spans="2:15" ht="12.75">
      <c r="B35" s="46" t="s">
        <v>14</v>
      </c>
      <c r="C35" s="31" t="s">
        <v>95</v>
      </c>
      <c r="D35" s="31"/>
      <c r="E35" s="32"/>
      <c r="F35" s="101"/>
      <c r="G35" s="102"/>
      <c r="H35" s="102"/>
      <c r="I35" s="103"/>
      <c r="J35" s="104"/>
      <c r="K35" s="106"/>
      <c r="L35" s="101"/>
      <c r="M35" s="103"/>
      <c r="N35" s="104"/>
      <c r="O35" s="106"/>
    </row>
    <row r="36" spans="2:15" ht="12.75">
      <c r="B36" s="39"/>
      <c r="C36" s="151" t="s">
        <v>96</v>
      </c>
      <c r="D36" s="151"/>
      <c r="E36" s="152"/>
      <c r="F36" s="107">
        <f>+F31+F34</f>
        <v>-1087</v>
      </c>
      <c r="G36" s="108"/>
      <c r="H36" s="108"/>
      <c r="I36" s="109"/>
      <c r="J36" s="119">
        <f>+J31+J34</f>
        <v>-1799</v>
      </c>
      <c r="K36" s="120"/>
      <c r="L36" s="107">
        <f>+L31+L34</f>
        <v>-2579</v>
      </c>
      <c r="M36" s="109"/>
      <c r="N36" s="119">
        <f>+N31+N34</f>
        <v>-3516</v>
      </c>
      <c r="O36" s="120"/>
    </row>
    <row r="37" spans="2:15" ht="12.75">
      <c r="B37" s="23"/>
      <c r="C37" s="150" t="s">
        <v>97</v>
      </c>
      <c r="D37" s="151"/>
      <c r="E37" s="152"/>
      <c r="F37" s="19"/>
      <c r="G37" s="19"/>
      <c r="H37" s="19"/>
      <c r="I37" s="20"/>
      <c r="J37" s="21"/>
      <c r="K37" s="22"/>
      <c r="L37" s="18"/>
      <c r="M37" s="20"/>
      <c r="N37" s="21"/>
      <c r="O37" s="22"/>
    </row>
    <row r="38" spans="2:15" ht="12.75">
      <c r="B38" s="39"/>
      <c r="C38" s="31" t="s">
        <v>113</v>
      </c>
      <c r="D38" s="31"/>
      <c r="E38" s="32"/>
      <c r="F38" s="18"/>
      <c r="G38" s="19"/>
      <c r="H38" s="19"/>
      <c r="I38" s="20"/>
      <c r="J38" s="21"/>
      <c r="K38" s="22"/>
      <c r="L38" s="18"/>
      <c r="M38" s="20"/>
      <c r="N38" s="21"/>
      <c r="O38" s="22"/>
    </row>
    <row r="39" spans="2:15" ht="12.75">
      <c r="B39" s="42"/>
      <c r="C39" s="73" t="s">
        <v>98</v>
      </c>
      <c r="D39" s="73"/>
      <c r="E39" s="74"/>
      <c r="F39" s="177"/>
      <c r="G39" s="180"/>
      <c r="H39" s="180"/>
      <c r="I39" s="178"/>
      <c r="J39" s="104"/>
      <c r="K39" s="106"/>
      <c r="L39" s="177"/>
      <c r="M39" s="178"/>
      <c r="N39" s="104"/>
      <c r="O39" s="106"/>
    </row>
    <row r="40" spans="2:15" ht="12.75">
      <c r="B40" s="45" t="s">
        <v>15</v>
      </c>
      <c r="C40" s="61" t="s">
        <v>87</v>
      </c>
      <c r="D40" s="61"/>
      <c r="E40" s="62"/>
      <c r="F40" s="63">
        <v>28</v>
      </c>
      <c r="G40" s="64"/>
      <c r="H40" s="64"/>
      <c r="I40" s="65"/>
      <c r="J40" s="98">
        <v>305</v>
      </c>
      <c r="K40" s="100"/>
      <c r="L40" s="63">
        <v>72</v>
      </c>
      <c r="M40" s="65"/>
      <c r="N40" s="98">
        <v>431</v>
      </c>
      <c r="O40" s="100"/>
    </row>
    <row r="41" spans="2:15" ht="12.75">
      <c r="B41" s="23" t="s">
        <v>114</v>
      </c>
      <c r="C41" s="55" t="s">
        <v>88</v>
      </c>
      <c r="D41" s="66"/>
      <c r="E41" s="67"/>
      <c r="F41" s="102"/>
      <c r="G41" s="102"/>
      <c r="H41" s="102"/>
      <c r="I41" s="103"/>
      <c r="J41" s="104"/>
      <c r="K41" s="106"/>
      <c r="L41" s="101"/>
      <c r="M41" s="103"/>
      <c r="N41" s="104"/>
      <c r="O41" s="106"/>
    </row>
    <row r="42" spans="2:15" ht="12.75">
      <c r="B42" s="23"/>
      <c r="C42" s="34" t="s">
        <v>27</v>
      </c>
      <c r="D42" s="31"/>
      <c r="E42" s="32"/>
      <c r="F42" s="102"/>
      <c r="G42" s="102"/>
      <c r="H42" s="102"/>
      <c r="I42" s="103"/>
      <c r="J42" s="104"/>
      <c r="K42" s="106"/>
      <c r="L42" s="101"/>
      <c r="M42" s="103"/>
      <c r="N42" s="104"/>
      <c r="O42" s="106"/>
    </row>
    <row r="43" spans="2:15" ht="12.75">
      <c r="B43" s="23"/>
      <c r="C43" s="150" t="s">
        <v>26</v>
      </c>
      <c r="D43" s="151"/>
      <c r="E43" s="152"/>
      <c r="F43" s="108">
        <f>+F36+F40</f>
        <v>-1059</v>
      </c>
      <c r="G43" s="108"/>
      <c r="H43" s="108"/>
      <c r="I43" s="109"/>
      <c r="J43" s="119">
        <f>+J36+J40</f>
        <v>-1494</v>
      </c>
      <c r="K43" s="120"/>
      <c r="L43" s="107">
        <f>+L36+L40</f>
        <v>-2507</v>
      </c>
      <c r="M43" s="109"/>
      <c r="N43" s="119">
        <f>+N36+N40</f>
        <v>-3085</v>
      </c>
      <c r="O43" s="120"/>
    </row>
    <row r="44" spans="2:15" ht="12.75">
      <c r="B44" s="43" t="s">
        <v>16</v>
      </c>
      <c r="C44" s="149" t="s">
        <v>89</v>
      </c>
      <c r="D44" s="61"/>
      <c r="E44" s="62"/>
      <c r="F44" s="63">
        <v>0</v>
      </c>
      <c r="G44" s="64"/>
      <c r="H44" s="64"/>
      <c r="I44" s="65"/>
      <c r="J44" s="98">
        <v>0</v>
      </c>
      <c r="K44" s="100"/>
      <c r="L44" s="63">
        <v>0</v>
      </c>
      <c r="M44" s="65"/>
      <c r="N44" s="98">
        <v>0</v>
      </c>
      <c r="O44" s="100"/>
    </row>
    <row r="45" spans="2:15" ht="12.75">
      <c r="B45" s="47" t="s">
        <v>17</v>
      </c>
      <c r="C45" s="55" t="s">
        <v>99</v>
      </c>
      <c r="D45" s="66"/>
      <c r="E45" s="67"/>
      <c r="F45" s="78">
        <v>0</v>
      </c>
      <c r="G45" s="79"/>
      <c r="H45" s="79"/>
      <c r="I45" s="80"/>
      <c r="J45" s="70">
        <v>0</v>
      </c>
      <c r="K45" s="72"/>
      <c r="L45" s="78">
        <v>0</v>
      </c>
      <c r="M45" s="80"/>
      <c r="N45" s="70">
        <v>0</v>
      </c>
      <c r="O45" s="72"/>
    </row>
    <row r="46" spans="2:15" ht="12.75">
      <c r="B46" s="44"/>
      <c r="C46" s="56" t="s">
        <v>100</v>
      </c>
      <c r="D46" s="73"/>
      <c r="E46" s="74"/>
      <c r="F46" s="75"/>
      <c r="G46" s="76"/>
      <c r="H46" s="76"/>
      <c r="I46" s="69"/>
      <c r="J46" s="117"/>
      <c r="K46" s="118"/>
      <c r="L46" s="75"/>
      <c r="M46" s="69"/>
      <c r="N46" s="117"/>
      <c r="O46" s="118"/>
    </row>
    <row r="47" spans="2:15" ht="12.75">
      <c r="B47" s="46" t="s">
        <v>20</v>
      </c>
      <c r="C47" s="151" t="s">
        <v>101</v>
      </c>
      <c r="D47" s="151"/>
      <c r="E47" s="152"/>
      <c r="F47" s="101"/>
      <c r="G47" s="102"/>
      <c r="H47" s="102"/>
      <c r="I47" s="103"/>
      <c r="J47" s="104"/>
      <c r="K47" s="106"/>
      <c r="L47" s="101"/>
      <c r="M47" s="103"/>
      <c r="N47" s="104"/>
      <c r="O47" s="106"/>
    </row>
    <row r="48" spans="2:15" ht="12.75">
      <c r="B48" s="46"/>
      <c r="C48" s="151" t="s">
        <v>102</v>
      </c>
      <c r="D48" s="151"/>
      <c r="E48" s="152"/>
      <c r="F48" s="107">
        <f>F43-F44</f>
        <v>-1059</v>
      </c>
      <c r="G48" s="108"/>
      <c r="H48" s="108"/>
      <c r="I48" s="109"/>
      <c r="J48" s="119">
        <f>+J43+J44</f>
        <v>-1494</v>
      </c>
      <c r="K48" s="120"/>
      <c r="L48" s="107">
        <f>+L43-L44</f>
        <v>-2507</v>
      </c>
      <c r="M48" s="109"/>
      <c r="N48" s="119">
        <f>+N43+N44</f>
        <v>-3085</v>
      </c>
      <c r="O48" s="120"/>
    </row>
    <row r="49" spans="2:15" ht="12.75">
      <c r="B49" s="46"/>
      <c r="C49" s="31" t="s">
        <v>18</v>
      </c>
      <c r="D49" s="31"/>
      <c r="E49" s="32"/>
      <c r="F49" s="18"/>
      <c r="G49" s="19"/>
      <c r="H49" s="19"/>
      <c r="I49" s="20"/>
      <c r="J49" s="21"/>
      <c r="K49" s="22"/>
      <c r="L49" s="18"/>
      <c r="M49" s="20"/>
      <c r="N49" s="21"/>
      <c r="O49" s="22"/>
    </row>
    <row r="50" spans="2:15" ht="12.75">
      <c r="B50" s="44"/>
      <c r="C50" s="73" t="s">
        <v>19</v>
      </c>
      <c r="D50" s="73"/>
      <c r="E50" s="74"/>
      <c r="F50" s="75"/>
      <c r="G50" s="76"/>
      <c r="H50" s="76"/>
      <c r="I50" s="69"/>
      <c r="J50" s="117"/>
      <c r="K50" s="118"/>
      <c r="L50" s="75"/>
      <c r="M50" s="69"/>
      <c r="N50" s="117"/>
      <c r="O50" s="118"/>
    </row>
    <row r="51" spans="2:15" ht="12.75">
      <c r="B51" s="48" t="s">
        <v>114</v>
      </c>
      <c r="C51" s="66" t="s">
        <v>21</v>
      </c>
      <c r="D51" s="66"/>
      <c r="E51" s="67"/>
      <c r="F51" s="78">
        <v>0</v>
      </c>
      <c r="G51" s="79"/>
      <c r="H51" s="79"/>
      <c r="I51" s="80"/>
      <c r="J51" s="70">
        <v>0</v>
      </c>
      <c r="K51" s="72"/>
      <c r="L51" s="78">
        <v>0</v>
      </c>
      <c r="M51" s="80"/>
      <c r="N51" s="70">
        <v>0</v>
      </c>
      <c r="O51" s="72"/>
    </row>
    <row r="52" spans="2:15" ht="12.75">
      <c r="B52" s="42"/>
      <c r="C52" s="73"/>
      <c r="D52" s="73"/>
      <c r="E52" s="74"/>
      <c r="F52" s="75"/>
      <c r="G52" s="76"/>
      <c r="H52" s="76"/>
      <c r="I52" s="69"/>
      <c r="J52" s="117"/>
      <c r="K52" s="118"/>
      <c r="L52" s="75"/>
      <c r="M52" s="69"/>
      <c r="N52" s="117"/>
      <c r="O52" s="118"/>
    </row>
    <row r="53" spans="2:15" ht="12.75">
      <c r="B53" s="43" t="s">
        <v>16</v>
      </c>
      <c r="C53" s="61" t="s">
        <v>89</v>
      </c>
      <c r="D53" s="61"/>
      <c r="E53" s="62"/>
      <c r="F53" s="63">
        <v>0</v>
      </c>
      <c r="G53" s="64"/>
      <c r="H53" s="64"/>
      <c r="I53" s="65"/>
      <c r="J53" s="98">
        <v>0</v>
      </c>
      <c r="K53" s="100"/>
      <c r="L53" s="63">
        <v>0</v>
      </c>
      <c r="M53" s="65"/>
      <c r="N53" s="98">
        <v>0</v>
      </c>
      <c r="O53" s="100"/>
    </row>
    <row r="54" spans="2:15" ht="12.75">
      <c r="B54" s="39" t="s">
        <v>22</v>
      </c>
      <c r="C54" s="66" t="s">
        <v>21</v>
      </c>
      <c r="D54" s="66"/>
      <c r="E54" s="67"/>
      <c r="F54" s="101"/>
      <c r="G54" s="102"/>
      <c r="H54" s="102"/>
      <c r="I54" s="103"/>
      <c r="J54" s="104"/>
      <c r="K54" s="106"/>
      <c r="L54" s="101"/>
      <c r="M54" s="103"/>
      <c r="N54" s="104"/>
      <c r="O54" s="106"/>
    </row>
    <row r="55" spans="2:15" ht="12.75">
      <c r="B55" s="39"/>
      <c r="C55" s="31" t="s">
        <v>18</v>
      </c>
      <c r="D55" s="31"/>
      <c r="E55" s="32"/>
      <c r="F55" s="107">
        <f>+F52-F53</f>
        <v>0</v>
      </c>
      <c r="G55" s="108"/>
      <c r="H55" s="108"/>
      <c r="I55" s="109"/>
      <c r="J55" s="119">
        <f>+J52-J53</f>
        <v>0</v>
      </c>
      <c r="K55" s="120"/>
      <c r="L55" s="107">
        <f>+L52-L53</f>
        <v>0</v>
      </c>
      <c r="M55" s="109"/>
      <c r="N55" s="119">
        <f>+N52+N53</f>
        <v>0</v>
      </c>
      <c r="O55" s="120"/>
    </row>
    <row r="56" spans="2:15" ht="12.75">
      <c r="B56" s="42"/>
      <c r="C56" s="73" t="s">
        <v>19</v>
      </c>
      <c r="D56" s="73"/>
      <c r="E56" s="74"/>
      <c r="F56" s="75"/>
      <c r="G56" s="76"/>
      <c r="H56" s="76"/>
      <c r="I56" s="69"/>
      <c r="J56" s="117"/>
      <c r="K56" s="118"/>
      <c r="L56" s="75"/>
      <c r="M56" s="69"/>
      <c r="N56" s="117"/>
      <c r="O56" s="118"/>
    </row>
    <row r="57" spans="2:15" ht="12.75">
      <c r="B57" s="46" t="s">
        <v>103</v>
      </c>
      <c r="C57" s="31" t="s">
        <v>104</v>
      </c>
      <c r="D57" s="31"/>
      <c r="E57" s="32"/>
      <c r="F57" s="101"/>
      <c r="G57" s="102"/>
      <c r="H57" s="102"/>
      <c r="I57" s="103"/>
      <c r="J57" s="104"/>
      <c r="K57" s="106"/>
      <c r="L57" s="101"/>
      <c r="M57" s="103"/>
      <c r="N57" s="104"/>
      <c r="O57" s="106"/>
    </row>
    <row r="58" spans="2:15" ht="12.75">
      <c r="B58" s="42"/>
      <c r="C58" s="31" t="s">
        <v>105</v>
      </c>
      <c r="D58" s="31"/>
      <c r="E58" s="32"/>
      <c r="F58" s="174">
        <f>+F48-F55</f>
        <v>-1059</v>
      </c>
      <c r="G58" s="125"/>
      <c r="H58" s="125"/>
      <c r="I58" s="126"/>
      <c r="J58" s="172">
        <f>+J48-J55</f>
        <v>-1494</v>
      </c>
      <c r="K58" s="129"/>
      <c r="L58" s="174">
        <f>+L48-L55</f>
        <v>-2507</v>
      </c>
      <c r="M58" s="126"/>
      <c r="N58" s="172">
        <f>+N48-N55</f>
        <v>-3085</v>
      </c>
      <c r="O58" s="129"/>
    </row>
    <row r="59" spans="2:15" ht="11.25" customHeight="1">
      <c r="B59" s="38">
        <v>3</v>
      </c>
      <c r="C59" s="66" t="s">
        <v>106</v>
      </c>
      <c r="D59" s="66"/>
      <c r="E59" s="66"/>
      <c r="F59" s="79"/>
      <c r="G59" s="79"/>
      <c r="H59" s="79"/>
      <c r="I59" s="79"/>
      <c r="J59" s="79"/>
      <c r="K59" s="79"/>
      <c r="L59" s="79"/>
      <c r="M59" s="79"/>
      <c r="N59" s="79"/>
      <c r="O59" s="80"/>
    </row>
    <row r="60" spans="2:15" ht="12.75">
      <c r="B60" s="6"/>
      <c r="C60" s="151" t="s">
        <v>112</v>
      </c>
      <c r="D60" s="151"/>
      <c r="E60" s="151"/>
      <c r="F60" s="102"/>
      <c r="G60" s="102"/>
      <c r="H60" s="102"/>
      <c r="I60" s="102"/>
      <c r="J60" s="102"/>
      <c r="K60" s="102"/>
      <c r="L60" s="102"/>
      <c r="M60" s="102"/>
      <c r="N60" s="102"/>
      <c r="O60" s="103"/>
    </row>
    <row r="61" spans="2:15" ht="12.75">
      <c r="B61" s="6"/>
      <c r="C61" s="151" t="s">
        <v>107</v>
      </c>
      <c r="D61" s="151"/>
      <c r="E61" s="151"/>
      <c r="F61" s="102"/>
      <c r="G61" s="102"/>
      <c r="H61" s="102"/>
      <c r="I61" s="102"/>
      <c r="J61" s="102"/>
      <c r="K61" s="102"/>
      <c r="L61" s="102"/>
      <c r="M61" s="102"/>
      <c r="N61" s="102"/>
      <c r="O61" s="103"/>
    </row>
    <row r="62" spans="2:15" ht="12.75">
      <c r="B62" s="5"/>
      <c r="C62" s="73" t="s">
        <v>108</v>
      </c>
      <c r="D62" s="73"/>
      <c r="E62" s="73"/>
      <c r="F62" s="76"/>
      <c r="G62" s="76"/>
      <c r="H62" s="76"/>
      <c r="I62" s="76"/>
      <c r="J62" s="76"/>
      <c r="K62" s="76"/>
      <c r="L62" s="76"/>
      <c r="M62" s="76"/>
      <c r="N62" s="76"/>
      <c r="O62" s="69"/>
    </row>
    <row r="63" spans="2:15" ht="12.75">
      <c r="B63" s="39" t="s">
        <v>1</v>
      </c>
      <c r="C63" s="66" t="s">
        <v>109</v>
      </c>
      <c r="D63" s="66"/>
      <c r="E63" s="67"/>
      <c r="F63" s="101"/>
      <c r="G63" s="102"/>
      <c r="H63" s="102"/>
      <c r="I63" s="103"/>
      <c r="J63" s="104"/>
      <c r="K63" s="106"/>
      <c r="L63" s="101"/>
      <c r="M63" s="103"/>
      <c r="N63" s="104"/>
      <c r="O63" s="106"/>
    </row>
    <row r="64" spans="2:15" ht="12.75">
      <c r="B64" s="5"/>
      <c r="C64" s="73" t="s">
        <v>110</v>
      </c>
      <c r="D64" s="73"/>
      <c r="E64" s="74"/>
      <c r="F64" s="175">
        <f>+F48/19800*100</f>
        <v>-5.348484848484849</v>
      </c>
      <c r="G64" s="179"/>
      <c r="H64" s="179"/>
      <c r="I64" s="176"/>
      <c r="J64" s="127">
        <f>+J48/19800*100</f>
        <v>-7.545454545454546</v>
      </c>
      <c r="K64" s="173"/>
      <c r="L64" s="175">
        <f>+L48/19800*100</f>
        <v>-12.661616161616163</v>
      </c>
      <c r="M64" s="176"/>
      <c r="N64" s="127">
        <f>+N48/19800*100</f>
        <v>-15.580808080808081</v>
      </c>
      <c r="O64" s="173"/>
    </row>
    <row r="65" spans="2:15" ht="12.75">
      <c r="B65" s="39" t="s">
        <v>2</v>
      </c>
      <c r="C65" s="66" t="s">
        <v>111</v>
      </c>
      <c r="D65" s="66"/>
      <c r="E65" s="67"/>
      <c r="F65" s="78"/>
      <c r="G65" s="79"/>
      <c r="H65" s="79"/>
      <c r="I65" s="80"/>
      <c r="J65" s="70"/>
      <c r="K65" s="72"/>
      <c r="L65" s="78"/>
      <c r="M65" s="80"/>
      <c r="N65" s="70"/>
      <c r="O65" s="72"/>
    </row>
    <row r="66" spans="2:15" ht="12.75">
      <c r="B66" s="5"/>
      <c r="C66" s="73" t="s">
        <v>23</v>
      </c>
      <c r="D66" s="73"/>
      <c r="E66" s="74"/>
      <c r="F66" s="175">
        <v>0</v>
      </c>
      <c r="G66" s="179"/>
      <c r="H66" s="179"/>
      <c r="I66" s="176"/>
      <c r="J66" s="127">
        <v>0</v>
      </c>
      <c r="K66" s="173"/>
      <c r="L66" s="175">
        <v>0</v>
      </c>
      <c r="M66" s="176"/>
      <c r="N66" s="127">
        <v>0</v>
      </c>
      <c r="O66" s="173"/>
    </row>
    <row r="67" spans="2:15" ht="11.25" customHeight="1">
      <c r="B67" s="38">
        <v>4</v>
      </c>
      <c r="C67" s="66"/>
      <c r="D67" s="66"/>
      <c r="E67" s="67"/>
      <c r="F67" s="101"/>
      <c r="G67" s="102"/>
      <c r="H67" s="102"/>
      <c r="I67" s="103"/>
      <c r="J67" s="104"/>
      <c r="K67" s="106"/>
      <c r="L67" s="101"/>
      <c r="M67" s="103"/>
      <c r="N67" s="104"/>
      <c r="O67" s="106"/>
    </row>
    <row r="68" spans="2:15" ht="12.75">
      <c r="B68" s="42" t="s">
        <v>1</v>
      </c>
      <c r="C68" s="73" t="s">
        <v>24</v>
      </c>
      <c r="D68" s="73"/>
      <c r="E68" s="74"/>
      <c r="F68" s="101">
        <v>0</v>
      </c>
      <c r="G68" s="102"/>
      <c r="H68" s="102"/>
      <c r="I68" s="103"/>
      <c r="J68" s="104">
        <v>0</v>
      </c>
      <c r="K68" s="106"/>
      <c r="L68" s="101">
        <f>+F68</f>
        <v>0</v>
      </c>
      <c r="M68" s="103"/>
      <c r="N68" s="104">
        <v>0</v>
      </c>
      <c r="O68" s="106"/>
    </row>
    <row r="69" spans="2:15" ht="12.75">
      <c r="B69" s="42" t="s">
        <v>2</v>
      </c>
      <c r="C69" s="61" t="s">
        <v>25</v>
      </c>
      <c r="D69" s="61"/>
      <c r="E69" s="62"/>
      <c r="F69" s="63">
        <v>0</v>
      </c>
      <c r="G69" s="64"/>
      <c r="H69" s="64"/>
      <c r="I69" s="65"/>
      <c r="J69" s="98">
        <v>0</v>
      </c>
      <c r="K69" s="100"/>
      <c r="L69" s="63">
        <f>+F69</f>
        <v>0</v>
      </c>
      <c r="M69" s="65"/>
      <c r="N69" s="98">
        <v>0</v>
      </c>
      <c r="O69" s="100"/>
    </row>
    <row r="70" ht="12.75">
      <c r="B70" s="10"/>
    </row>
    <row r="71" spans="2:15" ht="12.75">
      <c r="B71" s="6"/>
      <c r="C71" s="66"/>
      <c r="D71" s="66"/>
      <c r="E71" s="67"/>
      <c r="F71" s="49" t="s">
        <v>78</v>
      </c>
      <c r="G71" s="50"/>
      <c r="H71" s="50"/>
      <c r="I71" s="50"/>
      <c r="J71" s="50"/>
      <c r="K71" s="51"/>
      <c r="L71" s="49" t="s">
        <v>79</v>
      </c>
      <c r="M71" s="50"/>
      <c r="N71" s="50"/>
      <c r="O71" s="51"/>
    </row>
    <row r="72" spans="2:15" ht="12.75">
      <c r="B72" s="5"/>
      <c r="C72" s="73"/>
      <c r="D72" s="73"/>
      <c r="E72" s="74"/>
      <c r="F72" s="52"/>
      <c r="G72" s="53"/>
      <c r="H72" s="53"/>
      <c r="I72" s="53"/>
      <c r="J72" s="53"/>
      <c r="K72" s="54"/>
      <c r="L72" s="52"/>
      <c r="M72" s="53"/>
      <c r="N72" s="53"/>
      <c r="O72" s="54"/>
    </row>
    <row r="73" spans="2:15" ht="12.75">
      <c r="B73" s="40">
        <v>5</v>
      </c>
      <c r="C73" s="66" t="s">
        <v>77</v>
      </c>
      <c r="D73" s="66"/>
      <c r="E73" s="67"/>
      <c r="F73" s="81">
        <f>+F139/100</f>
        <v>-0.669949494949495</v>
      </c>
      <c r="G73" s="82"/>
      <c r="H73" s="82"/>
      <c r="I73" s="82"/>
      <c r="J73" s="82"/>
      <c r="K73" s="83"/>
      <c r="L73" s="68">
        <f>+K139/100</f>
        <v>-0.5431313131313131</v>
      </c>
      <c r="M73" s="59"/>
      <c r="N73" s="59"/>
      <c r="O73" s="60"/>
    </row>
    <row r="74" spans="2:15" ht="12.75">
      <c r="B74" s="5"/>
      <c r="C74" s="61"/>
      <c r="D74" s="61"/>
      <c r="E74" s="62"/>
      <c r="F74" s="63"/>
      <c r="G74" s="64"/>
      <c r="H74" s="64"/>
      <c r="I74" s="64"/>
      <c r="J74" s="64"/>
      <c r="K74" s="65"/>
      <c r="L74" s="63"/>
      <c r="M74" s="64"/>
      <c r="N74" s="64"/>
      <c r="O74" s="65"/>
    </row>
    <row r="81" ht="12.75">
      <c r="B81" s="8" t="s">
        <v>35</v>
      </c>
    </row>
    <row r="83" spans="2:13" ht="12.75">
      <c r="B83" s="168"/>
      <c r="C83" s="169"/>
      <c r="D83" s="169"/>
      <c r="E83" s="169"/>
      <c r="F83" s="163" t="s">
        <v>36</v>
      </c>
      <c r="G83" s="164"/>
      <c r="H83" s="164"/>
      <c r="I83" s="164"/>
      <c r="J83" s="165"/>
      <c r="K83" s="166" t="s">
        <v>37</v>
      </c>
      <c r="L83" s="166"/>
      <c r="M83" s="167"/>
    </row>
    <row r="84" spans="2:13" ht="12.75">
      <c r="B84" s="114"/>
      <c r="C84" s="115"/>
      <c r="D84" s="115"/>
      <c r="E84" s="115"/>
      <c r="F84" s="84" t="s">
        <v>39</v>
      </c>
      <c r="G84" s="85"/>
      <c r="H84" s="85"/>
      <c r="I84" s="85"/>
      <c r="J84" s="86"/>
      <c r="K84" s="90" t="s">
        <v>38</v>
      </c>
      <c r="L84" s="90"/>
      <c r="M84" s="91"/>
    </row>
    <row r="85" spans="2:13" ht="12.75">
      <c r="B85" s="114"/>
      <c r="C85" s="115"/>
      <c r="D85" s="115"/>
      <c r="E85" s="115"/>
      <c r="F85" s="87" t="s">
        <v>130</v>
      </c>
      <c r="G85" s="88"/>
      <c r="H85" s="88"/>
      <c r="I85" s="88"/>
      <c r="J85" s="89"/>
      <c r="K85" s="90" t="s">
        <v>81</v>
      </c>
      <c r="L85" s="90"/>
      <c r="M85" s="91"/>
    </row>
    <row r="86" spans="2:13" ht="12.75">
      <c r="B86" s="170"/>
      <c r="C86" s="171"/>
      <c r="D86" s="171"/>
      <c r="E86" s="171"/>
      <c r="F86" s="181" t="s">
        <v>75</v>
      </c>
      <c r="G86" s="182"/>
      <c r="H86" s="182"/>
      <c r="I86" s="182"/>
      <c r="J86" s="183"/>
      <c r="K86" s="187" t="s">
        <v>75</v>
      </c>
      <c r="L86" s="187"/>
      <c r="M86" s="188"/>
    </row>
    <row r="87" spans="2:15" ht="12.75">
      <c r="B87" s="3">
        <v>1</v>
      </c>
      <c r="C87" s="149" t="s">
        <v>115</v>
      </c>
      <c r="D87" s="61"/>
      <c r="E87" s="62"/>
      <c r="F87" s="63">
        <v>37926</v>
      </c>
      <c r="G87" s="64"/>
      <c r="H87" s="64"/>
      <c r="I87" s="64"/>
      <c r="J87" s="65"/>
      <c r="K87" s="98">
        <v>39052</v>
      </c>
      <c r="L87" s="99"/>
      <c r="M87" s="100"/>
      <c r="O87" s="9"/>
    </row>
    <row r="88" spans="2:13" ht="12.75">
      <c r="B88" s="3">
        <v>2</v>
      </c>
      <c r="C88" s="33" t="s">
        <v>116</v>
      </c>
      <c r="D88" s="27"/>
      <c r="E88" s="28"/>
      <c r="F88" s="63">
        <v>0</v>
      </c>
      <c r="G88" s="64"/>
      <c r="H88" s="64"/>
      <c r="I88" s="64"/>
      <c r="J88" s="65"/>
      <c r="K88" s="98">
        <v>0</v>
      </c>
      <c r="L88" s="99"/>
      <c r="M88" s="100"/>
    </row>
    <row r="89" spans="2:13" ht="12.75">
      <c r="B89" s="6">
        <v>3</v>
      </c>
      <c r="C89" s="150" t="s">
        <v>80</v>
      </c>
      <c r="D89" s="151"/>
      <c r="E89" s="152"/>
      <c r="F89" s="101"/>
      <c r="G89" s="102"/>
      <c r="H89" s="102"/>
      <c r="I89" s="102"/>
      <c r="J89" s="103"/>
      <c r="K89" s="104"/>
      <c r="L89" s="105"/>
      <c r="M89" s="106"/>
    </row>
    <row r="90" spans="2:13" ht="12.75">
      <c r="B90" s="3"/>
      <c r="C90" s="149" t="s">
        <v>124</v>
      </c>
      <c r="D90" s="61"/>
      <c r="E90" s="62"/>
      <c r="F90" s="63">
        <v>0</v>
      </c>
      <c r="G90" s="64"/>
      <c r="H90" s="64"/>
      <c r="I90" s="64"/>
      <c r="J90" s="65"/>
      <c r="K90" s="98">
        <v>0</v>
      </c>
      <c r="L90" s="99"/>
      <c r="M90" s="100"/>
    </row>
    <row r="91" spans="2:13" ht="12.75">
      <c r="B91" s="3">
        <v>4</v>
      </c>
      <c r="C91" s="149" t="s">
        <v>40</v>
      </c>
      <c r="D91" s="61"/>
      <c r="E91" s="62"/>
      <c r="F91" s="63">
        <v>0</v>
      </c>
      <c r="G91" s="64"/>
      <c r="H91" s="64"/>
      <c r="I91" s="64"/>
      <c r="J91" s="65"/>
      <c r="K91" s="98">
        <v>0</v>
      </c>
      <c r="L91" s="99"/>
      <c r="M91" s="100"/>
    </row>
    <row r="92" spans="2:13" ht="12.75">
      <c r="B92" s="3">
        <v>5</v>
      </c>
      <c r="C92" s="149" t="s">
        <v>117</v>
      </c>
      <c r="D92" s="61"/>
      <c r="E92" s="62"/>
      <c r="F92" s="63">
        <v>0</v>
      </c>
      <c r="G92" s="64"/>
      <c r="H92" s="64"/>
      <c r="I92" s="64"/>
      <c r="J92" s="65"/>
      <c r="K92" s="98">
        <v>0</v>
      </c>
      <c r="L92" s="99"/>
      <c r="M92" s="100"/>
    </row>
    <row r="93" spans="2:13" ht="12.75">
      <c r="B93" s="3">
        <v>6</v>
      </c>
      <c r="C93" s="33" t="s">
        <v>41</v>
      </c>
      <c r="D93" s="27"/>
      <c r="E93" s="28"/>
      <c r="F93" s="63">
        <v>0</v>
      </c>
      <c r="G93" s="64"/>
      <c r="H93" s="64"/>
      <c r="I93" s="64"/>
      <c r="J93" s="65"/>
      <c r="K93" s="98">
        <v>0</v>
      </c>
      <c r="L93" s="99"/>
      <c r="M93" s="100"/>
    </row>
    <row r="94" spans="2:13" ht="12.75">
      <c r="B94" s="3">
        <v>7</v>
      </c>
      <c r="C94" s="33" t="s">
        <v>118</v>
      </c>
      <c r="D94" s="27"/>
      <c r="E94" s="28"/>
      <c r="F94" s="63">
        <v>0</v>
      </c>
      <c r="G94" s="64"/>
      <c r="H94" s="64"/>
      <c r="I94" s="64"/>
      <c r="J94" s="65"/>
      <c r="K94" s="98">
        <v>0</v>
      </c>
      <c r="L94" s="99"/>
      <c r="M94" s="100"/>
    </row>
    <row r="95" spans="2:13" ht="12.75">
      <c r="B95" s="6"/>
      <c r="C95" s="57"/>
      <c r="D95" s="58"/>
      <c r="E95" s="77"/>
      <c r="F95" s="78"/>
      <c r="G95" s="79"/>
      <c r="H95" s="79"/>
      <c r="I95" s="79"/>
      <c r="J95" s="80"/>
      <c r="K95" s="70"/>
      <c r="L95" s="71"/>
      <c r="M95" s="72"/>
    </row>
    <row r="96" spans="2:15" ht="12.75">
      <c r="B96" s="6">
        <v>8</v>
      </c>
      <c r="C96" s="150" t="s">
        <v>42</v>
      </c>
      <c r="D96" s="151"/>
      <c r="E96" s="152"/>
      <c r="F96" s="101"/>
      <c r="G96" s="102"/>
      <c r="H96" s="102"/>
      <c r="I96" s="102"/>
      <c r="J96" s="103"/>
      <c r="K96" s="104"/>
      <c r="L96" s="105"/>
      <c r="M96" s="106"/>
      <c r="O96" s="9"/>
    </row>
    <row r="97" spans="2:13" ht="12.75">
      <c r="B97" s="6"/>
      <c r="C97" s="146" t="s">
        <v>119</v>
      </c>
      <c r="D97" s="147"/>
      <c r="E97" s="148"/>
      <c r="F97" s="63">
        <v>4330</v>
      </c>
      <c r="G97" s="64"/>
      <c r="H97" s="64"/>
      <c r="I97" s="64"/>
      <c r="J97" s="65"/>
      <c r="K97" s="98">
        <v>3797</v>
      </c>
      <c r="L97" s="99"/>
      <c r="M97" s="100"/>
    </row>
    <row r="98" spans="2:13" ht="12.75">
      <c r="B98" s="6"/>
      <c r="C98" s="146" t="s">
        <v>120</v>
      </c>
      <c r="D98" s="147"/>
      <c r="E98" s="148"/>
      <c r="F98" s="63">
        <v>3320</v>
      </c>
      <c r="G98" s="64"/>
      <c r="H98" s="64"/>
      <c r="I98" s="64"/>
      <c r="J98" s="65"/>
      <c r="K98" s="98">
        <v>3346</v>
      </c>
      <c r="L98" s="99"/>
      <c r="M98" s="100"/>
    </row>
    <row r="99" spans="2:15" ht="12.75">
      <c r="B99" s="6"/>
      <c r="C99" s="146" t="s">
        <v>63</v>
      </c>
      <c r="D99" s="147"/>
      <c r="E99" s="148"/>
      <c r="F99" s="63"/>
      <c r="G99" s="64"/>
      <c r="H99" s="64"/>
      <c r="I99" s="64"/>
      <c r="J99" s="65"/>
      <c r="K99" s="98"/>
      <c r="L99" s="99"/>
      <c r="M99" s="100"/>
      <c r="O99" s="9"/>
    </row>
    <row r="100" spans="2:13" ht="12.75">
      <c r="B100" s="6"/>
      <c r="C100" s="146" t="s">
        <v>73</v>
      </c>
      <c r="D100" s="147"/>
      <c r="E100" s="148"/>
      <c r="F100" s="63">
        <f>2793+1058</f>
        <v>3851</v>
      </c>
      <c r="G100" s="64"/>
      <c r="H100" s="64"/>
      <c r="I100" s="64"/>
      <c r="J100" s="65"/>
      <c r="K100" s="98">
        <v>3084</v>
      </c>
      <c r="L100" s="99"/>
      <c r="M100" s="100"/>
    </row>
    <row r="101" spans="2:13" ht="12.75">
      <c r="B101" s="6"/>
      <c r="C101" s="146" t="s">
        <v>43</v>
      </c>
      <c r="D101" s="147"/>
      <c r="E101" s="148"/>
      <c r="F101" s="63">
        <v>0</v>
      </c>
      <c r="G101" s="64"/>
      <c r="H101" s="64"/>
      <c r="I101" s="64"/>
      <c r="J101" s="65"/>
      <c r="K101" s="98">
        <v>0</v>
      </c>
      <c r="L101" s="99"/>
      <c r="M101" s="100"/>
    </row>
    <row r="102" spans="2:15" ht="12.75">
      <c r="B102" s="6"/>
      <c r="C102" s="146" t="s">
        <v>64</v>
      </c>
      <c r="D102" s="147"/>
      <c r="E102" s="148"/>
      <c r="F102" s="63">
        <f>619+300+1063</f>
        <v>1982</v>
      </c>
      <c r="G102" s="64"/>
      <c r="H102" s="64"/>
      <c r="I102" s="64"/>
      <c r="J102" s="65"/>
      <c r="K102" s="98">
        <v>1516</v>
      </c>
      <c r="L102" s="99"/>
      <c r="M102" s="100"/>
      <c r="O102" s="9"/>
    </row>
    <row r="103" spans="2:13" ht="13.5" thickBot="1">
      <c r="B103" s="6"/>
      <c r="C103" s="153" t="s">
        <v>65</v>
      </c>
      <c r="D103" s="154"/>
      <c r="E103" s="155"/>
      <c r="F103" s="130">
        <v>0</v>
      </c>
      <c r="G103" s="131"/>
      <c r="H103" s="131"/>
      <c r="I103" s="131"/>
      <c r="J103" s="132"/>
      <c r="K103" s="133">
        <v>0</v>
      </c>
      <c r="L103" s="134"/>
      <c r="M103" s="135"/>
    </row>
    <row r="104" spans="2:15" ht="12.75">
      <c r="B104" s="5"/>
      <c r="C104" s="156" t="s">
        <v>66</v>
      </c>
      <c r="D104" s="157"/>
      <c r="E104" s="158"/>
      <c r="F104" s="136">
        <f>SUM(F97:J103)</f>
        <v>13483</v>
      </c>
      <c r="G104" s="137"/>
      <c r="H104" s="137"/>
      <c r="I104" s="137"/>
      <c r="J104" s="138"/>
      <c r="K104" s="139">
        <f>SUM(K97:M103)</f>
        <v>11743</v>
      </c>
      <c r="L104" s="140"/>
      <c r="M104" s="141"/>
      <c r="O104" s="9"/>
    </row>
    <row r="105" spans="2:13" ht="12.75">
      <c r="B105" s="6"/>
      <c r="C105" s="150"/>
      <c r="D105" s="151"/>
      <c r="E105" s="152"/>
      <c r="F105" s="101"/>
      <c r="G105" s="102"/>
      <c r="H105" s="102"/>
      <c r="I105" s="102"/>
      <c r="J105" s="103"/>
      <c r="K105" s="104"/>
      <c r="L105" s="105"/>
      <c r="M105" s="106"/>
    </row>
    <row r="106" spans="2:13" ht="12.75">
      <c r="B106" s="6">
        <v>9</v>
      </c>
      <c r="C106" s="150" t="s">
        <v>44</v>
      </c>
      <c r="D106" s="151"/>
      <c r="E106" s="152"/>
      <c r="F106" s="101"/>
      <c r="G106" s="102"/>
      <c r="H106" s="102"/>
      <c r="I106" s="102"/>
      <c r="J106" s="103"/>
      <c r="K106" s="104"/>
      <c r="L106" s="105"/>
      <c r="M106" s="106"/>
    </row>
    <row r="107" spans="2:13" ht="12.75">
      <c r="B107" s="6"/>
      <c r="C107" s="146" t="s">
        <v>45</v>
      </c>
      <c r="D107" s="147"/>
      <c r="E107" s="148"/>
      <c r="F107" s="63">
        <f>14168+37630</f>
        <v>51798</v>
      </c>
      <c r="G107" s="64"/>
      <c r="H107" s="64"/>
      <c r="I107" s="64"/>
      <c r="J107" s="65"/>
      <c r="K107" s="98">
        <v>51611</v>
      </c>
      <c r="L107" s="99"/>
      <c r="M107" s="100"/>
    </row>
    <row r="108" spans="2:15" ht="12.75">
      <c r="B108" s="6"/>
      <c r="C108" s="146" t="s">
        <v>122</v>
      </c>
      <c r="D108" s="147"/>
      <c r="E108" s="148"/>
      <c r="F108" s="63">
        <v>1923</v>
      </c>
      <c r="G108" s="64"/>
      <c r="H108" s="64"/>
      <c r="I108" s="64"/>
      <c r="J108" s="65"/>
      <c r="K108" s="98">
        <v>1392</v>
      </c>
      <c r="L108" s="99"/>
      <c r="M108" s="100"/>
      <c r="O108" s="9"/>
    </row>
    <row r="109" spans="2:13" ht="12.75">
      <c r="B109" s="6"/>
      <c r="C109" s="146" t="s">
        <v>123</v>
      </c>
      <c r="D109" s="147"/>
      <c r="E109" s="148"/>
      <c r="F109" s="145">
        <f>2423+7154+895</f>
        <v>10472</v>
      </c>
      <c r="G109" s="64"/>
      <c r="H109" s="64"/>
      <c r="I109" s="64"/>
      <c r="J109" s="65"/>
      <c r="K109" s="98">
        <v>7880</v>
      </c>
      <c r="L109" s="99"/>
      <c r="M109" s="100"/>
    </row>
    <row r="110" spans="2:15" ht="12.75">
      <c r="B110" s="6"/>
      <c r="C110" s="146" t="s">
        <v>46</v>
      </c>
      <c r="D110" s="147"/>
      <c r="E110" s="148"/>
      <c r="F110" s="63">
        <v>0</v>
      </c>
      <c r="G110" s="64"/>
      <c r="H110" s="64"/>
      <c r="I110" s="64"/>
      <c r="J110" s="65"/>
      <c r="K110" s="98">
        <v>12</v>
      </c>
      <c r="L110" s="99"/>
      <c r="M110" s="100"/>
      <c r="O110" s="9"/>
    </row>
    <row r="111" spans="2:15" ht="12.75">
      <c r="B111" s="6"/>
      <c r="C111" s="146" t="s">
        <v>121</v>
      </c>
      <c r="D111" s="147"/>
      <c r="E111" s="148"/>
      <c r="F111" s="63">
        <v>0</v>
      </c>
      <c r="G111" s="64"/>
      <c r="H111" s="64"/>
      <c r="I111" s="64"/>
      <c r="J111" s="65"/>
      <c r="K111" s="98">
        <v>0</v>
      </c>
      <c r="L111" s="99"/>
      <c r="M111" s="100"/>
      <c r="O111" s="9"/>
    </row>
    <row r="112" spans="2:13" ht="13.5" thickBot="1">
      <c r="B112" s="6"/>
      <c r="C112" s="146" t="s">
        <v>71</v>
      </c>
      <c r="D112" s="147"/>
      <c r="E112" s="148"/>
      <c r="F112" s="142">
        <v>0</v>
      </c>
      <c r="G112" s="143"/>
      <c r="H112" s="143"/>
      <c r="I112" s="143"/>
      <c r="J112" s="144"/>
      <c r="K112" s="133">
        <v>0</v>
      </c>
      <c r="L112" s="134"/>
      <c r="M112" s="135"/>
    </row>
    <row r="113" spans="2:15" ht="12.75">
      <c r="B113" s="5"/>
      <c r="C113" s="160" t="s">
        <v>66</v>
      </c>
      <c r="D113" s="161"/>
      <c r="E113" s="162"/>
      <c r="F113" s="136">
        <f>SUM(F107:J112)</f>
        <v>64193</v>
      </c>
      <c r="G113" s="137"/>
      <c r="H113" s="137"/>
      <c r="I113" s="137"/>
      <c r="J113" s="138"/>
      <c r="K113" s="139">
        <f>SUM(K107:M112)</f>
        <v>60895</v>
      </c>
      <c r="L113" s="140"/>
      <c r="M113" s="141"/>
      <c r="O113" s="9"/>
    </row>
    <row r="114" spans="2:15" ht="12.75">
      <c r="B114" s="6"/>
      <c r="C114" s="150"/>
      <c r="D114" s="151"/>
      <c r="E114" s="152"/>
      <c r="F114" s="101"/>
      <c r="G114" s="102"/>
      <c r="H114" s="102"/>
      <c r="I114" s="102"/>
      <c r="J114" s="103"/>
      <c r="K114" s="104"/>
      <c r="L114" s="105"/>
      <c r="M114" s="106"/>
      <c r="O114" s="9"/>
    </row>
    <row r="115" spans="2:15" ht="12.75">
      <c r="B115" s="6">
        <v>8</v>
      </c>
      <c r="C115" s="150" t="s">
        <v>67</v>
      </c>
      <c r="D115" s="151"/>
      <c r="E115" s="152"/>
      <c r="F115" s="101"/>
      <c r="G115" s="102"/>
      <c r="H115" s="102"/>
      <c r="I115" s="102"/>
      <c r="J115" s="103"/>
      <c r="K115" s="104"/>
      <c r="L115" s="105"/>
      <c r="M115" s="106"/>
      <c r="O115" s="9"/>
    </row>
    <row r="116" spans="2:15" ht="12.75">
      <c r="B116" s="5"/>
      <c r="C116" s="56" t="s">
        <v>68</v>
      </c>
      <c r="D116" s="73"/>
      <c r="E116" s="74"/>
      <c r="F116" s="136">
        <f>+F104-F113</f>
        <v>-50710</v>
      </c>
      <c r="G116" s="137"/>
      <c r="H116" s="137"/>
      <c r="I116" s="137"/>
      <c r="J116" s="138"/>
      <c r="K116" s="139">
        <f>+K104-K113</f>
        <v>-49152</v>
      </c>
      <c r="L116" s="140"/>
      <c r="M116" s="141"/>
      <c r="O116" s="9"/>
    </row>
    <row r="117" spans="2:15" ht="13.5" thickBot="1">
      <c r="B117" s="6"/>
      <c r="C117" s="34"/>
      <c r="D117" s="31"/>
      <c r="E117" s="32"/>
      <c r="F117" s="92">
        <f>+F116+F87+F88+F90+F91+F92</f>
        <v>-12784</v>
      </c>
      <c r="G117" s="93"/>
      <c r="H117" s="93"/>
      <c r="I117" s="93"/>
      <c r="J117" s="94"/>
      <c r="K117" s="95">
        <f>+K116+K87+K88+K90+K91+K92</f>
        <v>-10100</v>
      </c>
      <c r="L117" s="96"/>
      <c r="M117" s="97"/>
      <c r="O117" s="9"/>
    </row>
    <row r="118" spans="2:13" ht="13.5" thickTop="1">
      <c r="B118" s="6"/>
      <c r="C118" s="150"/>
      <c r="D118" s="151"/>
      <c r="E118" s="152"/>
      <c r="F118" s="101"/>
      <c r="G118" s="102"/>
      <c r="H118" s="102"/>
      <c r="I118" s="102"/>
      <c r="J118" s="103"/>
      <c r="K118" s="104"/>
      <c r="L118" s="105"/>
      <c r="M118" s="106"/>
    </row>
    <row r="119" spans="2:13" ht="12.75">
      <c r="B119" s="6">
        <v>9</v>
      </c>
      <c r="C119" s="150" t="s">
        <v>47</v>
      </c>
      <c r="D119" s="151"/>
      <c r="E119" s="152"/>
      <c r="F119" s="101"/>
      <c r="G119" s="102"/>
      <c r="H119" s="102"/>
      <c r="I119" s="102"/>
      <c r="J119" s="103"/>
      <c r="K119" s="104"/>
      <c r="L119" s="105"/>
      <c r="M119" s="106"/>
    </row>
    <row r="120" spans="2:15" ht="12.75">
      <c r="B120" s="6"/>
      <c r="C120" s="149" t="s">
        <v>48</v>
      </c>
      <c r="D120" s="61"/>
      <c r="E120" s="62"/>
      <c r="F120" s="63">
        <v>19800</v>
      </c>
      <c r="G120" s="64"/>
      <c r="H120" s="64"/>
      <c r="I120" s="64"/>
      <c r="J120" s="65"/>
      <c r="K120" s="98">
        <f>19800</f>
        <v>19800</v>
      </c>
      <c r="L120" s="99"/>
      <c r="M120" s="100"/>
      <c r="O120" s="9"/>
    </row>
    <row r="121" spans="2:13" ht="12.75">
      <c r="B121" s="6"/>
      <c r="C121" s="150" t="s">
        <v>49</v>
      </c>
      <c r="D121" s="151"/>
      <c r="E121" s="152"/>
      <c r="F121" s="101"/>
      <c r="G121" s="102"/>
      <c r="H121" s="102"/>
      <c r="I121" s="102"/>
      <c r="J121" s="103"/>
      <c r="K121" s="104"/>
      <c r="L121" s="105"/>
      <c r="M121" s="106"/>
    </row>
    <row r="122" spans="2:13" ht="12.75">
      <c r="B122" s="6"/>
      <c r="C122" s="146" t="s">
        <v>50</v>
      </c>
      <c r="D122" s="147"/>
      <c r="E122" s="148"/>
      <c r="F122" s="63">
        <v>0</v>
      </c>
      <c r="G122" s="64"/>
      <c r="H122" s="64"/>
      <c r="I122" s="64"/>
      <c r="J122" s="65"/>
      <c r="K122" s="98">
        <v>0</v>
      </c>
      <c r="L122" s="99"/>
      <c r="M122" s="100"/>
    </row>
    <row r="123" spans="2:13" ht="12.75">
      <c r="B123" s="6"/>
      <c r="C123" s="146" t="s">
        <v>51</v>
      </c>
      <c r="D123" s="147"/>
      <c r="E123" s="148"/>
      <c r="F123" s="63">
        <v>0</v>
      </c>
      <c r="G123" s="64"/>
      <c r="H123" s="64"/>
      <c r="I123" s="64"/>
      <c r="J123" s="65"/>
      <c r="K123" s="98">
        <v>0</v>
      </c>
      <c r="L123" s="99"/>
      <c r="M123" s="100"/>
    </row>
    <row r="124" spans="2:13" ht="12.75">
      <c r="B124" s="6"/>
      <c r="C124" s="146" t="s">
        <v>52</v>
      </c>
      <c r="D124" s="147"/>
      <c r="E124" s="148"/>
      <c r="F124" s="63">
        <v>0</v>
      </c>
      <c r="G124" s="64"/>
      <c r="H124" s="64"/>
      <c r="I124" s="64"/>
      <c r="J124" s="65"/>
      <c r="K124" s="98">
        <v>0</v>
      </c>
      <c r="L124" s="99"/>
      <c r="M124" s="100"/>
    </row>
    <row r="125" spans="2:13" ht="12.75">
      <c r="B125" s="6"/>
      <c r="C125" s="146" t="s">
        <v>53</v>
      </c>
      <c r="D125" s="147"/>
      <c r="E125" s="148"/>
      <c r="F125" s="63">
        <v>0</v>
      </c>
      <c r="G125" s="64"/>
      <c r="H125" s="64"/>
      <c r="I125" s="64"/>
      <c r="J125" s="65"/>
      <c r="K125" s="98">
        <v>0</v>
      </c>
      <c r="L125" s="99"/>
      <c r="M125" s="100"/>
    </row>
    <row r="126" spans="2:15" ht="12.75">
      <c r="B126" s="6"/>
      <c r="C126" s="146" t="s">
        <v>69</v>
      </c>
      <c r="D126" s="147"/>
      <c r="E126" s="148"/>
      <c r="F126" s="63">
        <v>-33056</v>
      </c>
      <c r="G126" s="64"/>
      <c r="H126" s="64"/>
      <c r="I126" s="64"/>
      <c r="J126" s="65"/>
      <c r="K126" s="98">
        <v>-30549</v>
      </c>
      <c r="L126" s="99"/>
      <c r="M126" s="100"/>
      <c r="O126" s="9">
        <f>+K126+L58</f>
        <v>-33056</v>
      </c>
    </row>
    <row r="127" spans="2:15" ht="12.75">
      <c r="B127" s="6"/>
      <c r="C127" s="146" t="s">
        <v>71</v>
      </c>
      <c r="D127" s="147"/>
      <c r="E127" s="148"/>
      <c r="F127" s="63"/>
      <c r="G127" s="64"/>
      <c r="H127" s="64"/>
      <c r="I127" s="64"/>
      <c r="J127" s="65"/>
      <c r="K127" s="98"/>
      <c r="L127" s="99"/>
      <c r="M127" s="100"/>
      <c r="N127" s="7" t="s">
        <v>76</v>
      </c>
      <c r="O127" s="9">
        <f>+O126-F126</f>
        <v>0</v>
      </c>
    </row>
    <row r="128" spans="2:13" ht="13.5" thickBot="1">
      <c r="B128" s="6"/>
      <c r="C128" s="146" t="s">
        <v>74</v>
      </c>
      <c r="D128" s="147"/>
      <c r="E128" s="148"/>
      <c r="F128" s="130">
        <v>-9</v>
      </c>
      <c r="G128" s="131"/>
      <c r="H128" s="131"/>
      <c r="I128" s="131"/>
      <c r="J128" s="132"/>
      <c r="K128" s="133">
        <v>-5</v>
      </c>
      <c r="L128" s="134"/>
      <c r="M128" s="135"/>
    </row>
    <row r="129" spans="2:15" ht="12.75">
      <c r="B129" s="6"/>
      <c r="C129" s="37" t="s">
        <v>66</v>
      </c>
      <c r="D129" s="35"/>
      <c r="E129" s="36"/>
      <c r="F129" s="193">
        <f>SUM(F120:J128)</f>
        <v>-13265</v>
      </c>
      <c r="G129" s="194"/>
      <c r="H129" s="194"/>
      <c r="I129" s="194"/>
      <c r="J129" s="195"/>
      <c r="K129" s="196">
        <f>SUM(K120:M128)</f>
        <v>-10754</v>
      </c>
      <c r="L129" s="197"/>
      <c r="M129" s="198"/>
      <c r="O129" s="9"/>
    </row>
    <row r="130" spans="2:13" ht="12.75">
      <c r="B130" s="6"/>
      <c r="C130" s="150"/>
      <c r="D130" s="151"/>
      <c r="E130" s="152"/>
      <c r="F130" s="101"/>
      <c r="G130" s="102"/>
      <c r="H130" s="102"/>
      <c r="I130" s="102"/>
      <c r="J130" s="103"/>
      <c r="K130" s="104"/>
      <c r="L130" s="105"/>
      <c r="M130" s="106"/>
    </row>
    <row r="131" spans="2:15" ht="12.75">
      <c r="B131" s="3">
        <v>10</v>
      </c>
      <c r="C131" s="149" t="s">
        <v>54</v>
      </c>
      <c r="D131" s="61"/>
      <c r="E131" s="62"/>
      <c r="F131" s="63">
        <v>0</v>
      </c>
      <c r="G131" s="64"/>
      <c r="H131" s="64"/>
      <c r="I131" s="64"/>
      <c r="J131" s="65"/>
      <c r="K131" s="98">
        <v>0</v>
      </c>
      <c r="L131" s="99"/>
      <c r="M131" s="100"/>
      <c r="O131" s="9"/>
    </row>
    <row r="132" spans="2:15" ht="12.75">
      <c r="B132" s="3">
        <v>11</v>
      </c>
      <c r="C132" s="149" t="s">
        <v>55</v>
      </c>
      <c r="D132" s="61"/>
      <c r="E132" s="62"/>
      <c r="F132" s="63">
        <v>0</v>
      </c>
      <c r="G132" s="64"/>
      <c r="H132" s="64"/>
      <c r="I132" s="64"/>
      <c r="J132" s="65"/>
      <c r="K132" s="98">
        <v>0</v>
      </c>
      <c r="L132" s="99"/>
      <c r="M132" s="100"/>
      <c r="O132" s="9"/>
    </row>
    <row r="133" spans="2:15" ht="12.75">
      <c r="B133" s="3">
        <v>12</v>
      </c>
      <c r="C133" s="149" t="s">
        <v>56</v>
      </c>
      <c r="D133" s="61"/>
      <c r="E133" s="62"/>
      <c r="F133" s="63">
        <v>169</v>
      </c>
      <c r="G133" s="64"/>
      <c r="H133" s="64"/>
      <c r="I133" s="64"/>
      <c r="J133" s="65"/>
      <c r="K133" s="98">
        <v>285</v>
      </c>
      <c r="L133" s="99"/>
      <c r="M133" s="100"/>
      <c r="O133" s="9"/>
    </row>
    <row r="134" spans="2:15" ht="12.75">
      <c r="B134" s="3">
        <v>13</v>
      </c>
      <c r="C134" s="33" t="s">
        <v>82</v>
      </c>
      <c r="D134" s="27"/>
      <c r="E134" s="28"/>
      <c r="F134" s="63">
        <v>312</v>
      </c>
      <c r="G134" s="64"/>
      <c r="H134" s="64"/>
      <c r="I134" s="64"/>
      <c r="J134" s="65"/>
      <c r="K134" s="98">
        <v>369</v>
      </c>
      <c r="L134" s="99"/>
      <c r="M134" s="100"/>
      <c r="O134" s="9"/>
    </row>
    <row r="135" spans="2:15" ht="13.5" thickBot="1">
      <c r="B135" s="6"/>
      <c r="C135" s="34"/>
      <c r="D135" s="31"/>
      <c r="E135" s="32"/>
      <c r="F135" s="92">
        <f>+F133+F132+F131+F129+F134</f>
        <v>-12784</v>
      </c>
      <c r="G135" s="93"/>
      <c r="H135" s="93"/>
      <c r="I135" s="93"/>
      <c r="J135" s="94"/>
      <c r="K135" s="95">
        <f>+K133+K132+K131+K129+K134</f>
        <v>-10100</v>
      </c>
      <c r="L135" s="96"/>
      <c r="M135" s="97"/>
      <c r="O135" s="9"/>
    </row>
    <row r="136" spans="2:15" ht="13.5" thickTop="1">
      <c r="B136" s="6"/>
      <c r="C136" s="34"/>
      <c r="D136" s="31"/>
      <c r="E136" s="32"/>
      <c r="F136" s="12"/>
      <c r="G136" s="13"/>
      <c r="H136" s="13"/>
      <c r="I136" s="13"/>
      <c r="J136" s="14"/>
      <c r="K136" s="15"/>
      <c r="L136" s="17"/>
      <c r="M136" s="16"/>
      <c r="O136" s="9"/>
    </row>
    <row r="137" spans="2:13" ht="12.75">
      <c r="B137" s="6"/>
      <c r="C137" s="150"/>
      <c r="D137" s="151"/>
      <c r="E137" s="152"/>
      <c r="F137" s="101"/>
      <c r="G137" s="102"/>
      <c r="H137" s="102"/>
      <c r="I137" s="102"/>
      <c r="J137" s="103"/>
      <c r="K137" s="104"/>
      <c r="L137" s="105"/>
      <c r="M137" s="106"/>
    </row>
    <row r="138" spans="2:13" ht="12.75">
      <c r="B138" s="6">
        <v>14</v>
      </c>
      <c r="C138" s="150" t="s">
        <v>57</v>
      </c>
      <c r="D138" s="151"/>
      <c r="E138" s="152"/>
      <c r="F138" s="101"/>
      <c r="G138" s="102"/>
      <c r="H138" s="102"/>
      <c r="I138" s="102"/>
      <c r="J138" s="103"/>
      <c r="K138" s="104"/>
      <c r="L138" s="105"/>
      <c r="M138" s="106"/>
    </row>
    <row r="139" spans="2:13" ht="12.75">
      <c r="B139" s="5"/>
      <c r="C139" s="56" t="s">
        <v>58</v>
      </c>
      <c r="D139" s="73"/>
      <c r="E139" s="74"/>
      <c r="F139" s="124">
        <f>(F129-F92-F93)/F120*100</f>
        <v>-66.9949494949495</v>
      </c>
      <c r="G139" s="125"/>
      <c r="H139" s="125"/>
      <c r="I139" s="125"/>
      <c r="J139" s="126"/>
      <c r="K139" s="127">
        <f>(K129-K92-K93)/K120*100</f>
        <v>-54.313131313131315</v>
      </c>
      <c r="L139" s="128"/>
      <c r="M139" s="129"/>
    </row>
    <row r="140" spans="3:5" ht="12.75">
      <c r="C140" s="159"/>
      <c r="D140" s="159"/>
      <c r="E140" s="159"/>
    </row>
    <row r="141" spans="3:13" ht="12.75">
      <c r="C141" s="159"/>
      <c r="D141" s="159"/>
      <c r="E141" s="159"/>
      <c r="J141" s="9"/>
      <c r="M141" s="9"/>
    </row>
    <row r="142" spans="3:13" ht="12.75">
      <c r="C142" s="159"/>
      <c r="D142" s="159"/>
      <c r="E142" s="159"/>
      <c r="J142" s="9"/>
      <c r="M142" s="9"/>
    </row>
    <row r="143" spans="3:13" ht="12.75">
      <c r="C143" s="159"/>
      <c r="D143" s="159"/>
      <c r="E143" s="159"/>
      <c r="I143" s="7"/>
      <c r="J143" s="9"/>
      <c r="M143" s="9"/>
    </row>
    <row r="144" spans="3:5" ht="12.75">
      <c r="C144" s="159"/>
      <c r="D144" s="159"/>
      <c r="E144" s="159"/>
    </row>
    <row r="145" spans="3:5" ht="12.75">
      <c r="C145" s="159"/>
      <c r="D145" s="159"/>
      <c r="E145" s="159"/>
    </row>
    <row r="146" spans="3:5" ht="12.75">
      <c r="C146" s="159"/>
      <c r="D146" s="159"/>
      <c r="E146" s="159"/>
    </row>
    <row r="147" spans="3:5" ht="12.75">
      <c r="C147" s="159"/>
      <c r="D147" s="159"/>
      <c r="E147" s="159"/>
    </row>
    <row r="148" spans="3:5" ht="12.75">
      <c r="C148" s="159"/>
      <c r="D148" s="159"/>
      <c r="E148" s="159"/>
    </row>
    <row r="149" spans="3:5" ht="12.75">
      <c r="C149" s="159"/>
      <c r="D149" s="159"/>
      <c r="E149" s="159"/>
    </row>
  </sheetData>
  <mergeCells count="442">
    <mergeCell ref="K93:M93"/>
    <mergeCell ref="F94:J94"/>
    <mergeCell ref="K94:M94"/>
    <mergeCell ref="F111:J111"/>
    <mergeCell ref="K111:M111"/>
    <mergeCell ref="K99:M99"/>
    <mergeCell ref="K100:M100"/>
    <mergeCell ref="K96:M96"/>
    <mergeCell ref="F97:J97"/>
    <mergeCell ref="K97:M97"/>
    <mergeCell ref="K134:M134"/>
    <mergeCell ref="F134:J134"/>
    <mergeCell ref="C116:E116"/>
    <mergeCell ref="F129:J129"/>
    <mergeCell ref="K129:M129"/>
    <mergeCell ref="F127:J127"/>
    <mergeCell ref="C127:E127"/>
    <mergeCell ref="C128:E128"/>
    <mergeCell ref="C118:E118"/>
    <mergeCell ref="C119:E119"/>
    <mergeCell ref="C112:E112"/>
    <mergeCell ref="F28:I28"/>
    <mergeCell ref="C121:E121"/>
    <mergeCell ref="J9:K9"/>
    <mergeCell ref="F89:J89"/>
    <mergeCell ref="K89:M89"/>
    <mergeCell ref="F90:J90"/>
    <mergeCell ref="K90:M90"/>
    <mergeCell ref="J10:K10"/>
    <mergeCell ref="F19:I19"/>
    <mergeCell ref="C111:E111"/>
    <mergeCell ref="F93:J93"/>
    <mergeCell ref="F96:J96"/>
    <mergeCell ref="C96:E96"/>
    <mergeCell ref="C97:E97"/>
    <mergeCell ref="C105:E105"/>
    <mergeCell ref="C106:E106"/>
    <mergeCell ref="C107:E107"/>
    <mergeCell ref="C98:E98"/>
    <mergeCell ref="C101:E101"/>
    <mergeCell ref="F87:J87"/>
    <mergeCell ref="K87:M87"/>
    <mergeCell ref="K88:M88"/>
    <mergeCell ref="K92:M92"/>
    <mergeCell ref="F92:J92"/>
    <mergeCell ref="F29:I29"/>
    <mergeCell ref="L12:M12"/>
    <mergeCell ref="J22:K22"/>
    <mergeCell ref="J17:K17"/>
    <mergeCell ref="J18:K18"/>
    <mergeCell ref="J19:K19"/>
    <mergeCell ref="J20:K20"/>
    <mergeCell ref="F23:I23"/>
    <mergeCell ref="F26:I26"/>
    <mergeCell ref="F24:I24"/>
    <mergeCell ref="L8:O8"/>
    <mergeCell ref="L9:M9"/>
    <mergeCell ref="L10:M10"/>
    <mergeCell ref="N9:O9"/>
    <mergeCell ref="N10:O10"/>
    <mergeCell ref="F11:I11"/>
    <mergeCell ref="F15:I15"/>
    <mergeCell ref="K91:M91"/>
    <mergeCell ref="L11:M11"/>
    <mergeCell ref="F25:I25"/>
    <mergeCell ref="L15:M15"/>
    <mergeCell ref="J14:K14"/>
    <mergeCell ref="L13:M13"/>
    <mergeCell ref="J13:K13"/>
    <mergeCell ref="K86:M86"/>
    <mergeCell ref="N11:O11"/>
    <mergeCell ref="N12:O12"/>
    <mergeCell ref="J11:K11"/>
    <mergeCell ref="J12:K12"/>
    <mergeCell ref="F27:I27"/>
    <mergeCell ref="B8:E15"/>
    <mergeCell ref="F8:K8"/>
    <mergeCell ref="F9:I9"/>
    <mergeCell ref="F10:I10"/>
    <mergeCell ref="F20:I20"/>
    <mergeCell ref="F21:I21"/>
    <mergeCell ref="F12:I12"/>
    <mergeCell ref="J27:K27"/>
    <mergeCell ref="C19:E19"/>
    <mergeCell ref="F30:I30"/>
    <mergeCell ref="F33:I33"/>
    <mergeCell ref="C92:E92"/>
    <mergeCell ref="F91:J91"/>
    <mergeCell ref="F88:J88"/>
    <mergeCell ref="F86:J86"/>
    <mergeCell ref="F34:I34"/>
    <mergeCell ref="F35:I35"/>
    <mergeCell ref="F31:I31"/>
    <mergeCell ref="F32:I32"/>
    <mergeCell ref="F39:I39"/>
    <mergeCell ref="F40:I40"/>
    <mergeCell ref="F41:I41"/>
    <mergeCell ref="F42:I42"/>
    <mergeCell ref="F43:I43"/>
    <mergeCell ref="F44:I44"/>
    <mergeCell ref="F47:I47"/>
    <mergeCell ref="F48:I48"/>
    <mergeCell ref="F45:I45"/>
    <mergeCell ref="F46:I46"/>
    <mergeCell ref="F57:I57"/>
    <mergeCell ref="F58:I58"/>
    <mergeCell ref="F51:I51"/>
    <mergeCell ref="F52:I52"/>
    <mergeCell ref="F53:I53"/>
    <mergeCell ref="F54:I54"/>
    <mergeCell ref="F55:I55"/>
    <mergeCell ref="F56:I56"/>
    <mergeCell ref="F67:I67"/>
    <mergeCell ref="F68:I68"/>
    <mergeCell ref="F63:I63"/>
    <mergeCell ref="F64:I64"/>
    <mergeCell ref="F65:I65"/>
    <mergeCell ref="F66:I66"/>
    <mergeCell ref="J28:K28"/>
    <mergeCell ref="J29:K29"/>
    <mergeCell ref="J24:K24"/>
    <mergeCell ref="J25:K25"/>
    <mergeCell ref="J26:K26"/>
    <mergeCell ref="J33:K33"/>
    <mergeCell ref="J34:K34"/>
    <mergeCell ref="J30:K30"/>
    <mergeCell ref="J31:K31"/>
    <mergeCell ref="J32:K32"/>
    <mergeCell ref="J48:K48"/>
    <mergeCell ref="J35:K35"/>
    <mergeCell ref="J36:K36"/>
    <mergeCell ref="J39:K39"/>
    <mergeCell ref="J40:K40"/>
    <mergeCell ref="J41:K41"/>
    <mergeCell ref="J42:K42"/>
    <mergeCell ref="J43:K43"/>
    <mergeCell ref="J44:K44"/>
    <mergeCell ref="J56:K56"/>
    <mergeCell ref="J50:K50"/>
    <mergeCell ref="J45:K45"/>
    <mergeCell ref="J46:K46"/>
    <mergeCell ref="J54:K54"/>
    <mergeCell ref="J55:K55"/>
    <mergeCell ref="J51:K51"/>
    <mergeCell ref="J52:K52"/>
    <mergeCell ref="J53:K53"/>
    <mergeCell ref="J47:K47"/>
    <mergeCell ref="J65:K65"/>
    <mergeCell ref="J66:K66"/>
    <mergeCell ref="J57:K57"/>
    <mergeCell ref="J58:K58"/>
    <mergeCell ref="J63:K63"/>
    <mergeCell ref="J64:K64"/>
    <mergeCell ref="L25:M25"/>
    <mergeCell ref="L19:M19"/>
    <mergeCell ref="L20:M20"/>
    <mergeCell ref="L21:M21"/>
    <mergeCell ref="L22:M22"/>
    <mergeCell ref="L26:M26"/>
    <mergeCell ref="L27:M27"/>
    <mergeCell ref="L28:M28"/>
    <mergeCell ref="L29:M29"/>
    <mergeCell ref="L32:M32"/>
    <mergeCell ref="L33:M33"/>
    <mergeCell ref="L30:M30"/>
    <mergeCell ref="L31:M31"/>
    <mergeCell ref="L34:M34"/>
    <mergeCell ref="L35:M35"/>
    <mergeCell ref="L36:M36"/>
    <mergeCell ref="L39:M39"/>
    <mergeCell ref="L44:M44"/>
    <mergeCell ref="L47:M47"/>
    <mergeCell ref="L48:M48"/>
    <mergeCell ref="L40:M40"/>
    <mergeCell ref="L41:M41"/>
    <mergeCell ref="L42:M42"/>
    <mergeCell ref="L43:M43"/>
    <mergeCell ref="L54:M54"/>
    <mergeCell ref="L55:M55"/>
    <mergeCell ref="L56:M56"/>
    <mergeCell ref="L50:M50"/>
    <mergeCell ref="L51:M51"/>
    <mergeCell ref="L52:M52"/>
    <mergeCell ref="L53:M53"/>
    <mergeCell ref="L69:M69"/>
    <mergeCell ref="L64:M64"/>
    <mergeCell ref="L65:M65"/>
    <mergeCell ref="L66:M66"/>
    <mergeCell ref="L57:M57"/>
    <mergeCell ref="L58:M58"/>
    <mergeCell ref="L68:M68"/>
    <mergeCell ref="L67:M67"/>
    <mergeCell ref="L63:M63"/>
    <mergeCell ref="N39:O39"/>
    <mergeCell ref="N32:O32"/>
    <mergeCell ref="N33:O33"/>
    <mergeCell ref="N21:O21"/>
    <mergeCell ref="N22:O22"/>
    <mergeCell ref="N31:O31"/>
    <mergeCell ref="N26:O26"/>
    <mergeCell ref="N27:O27"/>
    <mergeCell ref="N28:O28"/>
    <mergeCell ref="N29:O29"/>
    <mergeCell ref="N44:O44"/>
    <mergeCell ref="N47:O47"/>
    <mergeCell ref="N48:O48"/>
    <mergeCell ref="N40:O40"/>
    <mergeCell ref="N41:O41"/>
    <mergeCell ref="N42:O42"/>
    <mergeCell ref="N43:O43"/>
    <mergeCell ref="N68:O68"/>
    <mergeCell ref="N69:O69"/>
    <mergeCell ref="N64:O64"/>
    <mergeCell ref="N65:O65"/>
    <mergeCell ref="N66:O66"/>
    <mergeCell ref="N67:O67"/>
    <mergeCell ref="N63:O63"/>
    <mergeCell ref="N57:O57"/>
    <mergeCell ref="N58:O58"/>
    <mergeCell ref="C20:E2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40:E40"/>
    <mergeCell ref="C43:E43"/>
    <mergeCell ref="C41:E41"/>
    <mergeCell ref="C33:E33"/>
    <mergeCell ref="C34:E34"/>
    <mergeCell ref="C39:E39"/>
    <mergeCell ref="C36:E36"/>
    <mergeCell ref="C37:E37"/>
    <mergeCell ref="C44:E44"/>
    <mergeCell ref="C47:E47"/>
    <mergeCell ref="C48:E48"/>
    <mergeCell ref="F59:O62"/>
    <mergeCell ref="N54:O54"/>
    <mergeCell ref="N55:O55"/>
    <mergeCell ref="N56:O56"/>
    <mergeCell ref="N50:O50"/>
    <mergeCell ref="N51:O51"/>
    <mergeCell ref="N52:O52"/>
    <mergeCell ref="C56:E56"/>
    <mergeCell ref="L45:M45"/>
    <mergeCell ref="L46:M46"/>
    <mergeCell ref="N45:O45"/>
    <mergeCell ref="N46:O46"/>
    <mergeCell ref="C51:E51"/>
    <mergeCell ref="C52:E52"/>
    <mergeCell ref="C53:E53"/>
    <mergeCell ref="C54:E54"/>
    <mergeCell ref="N53:O53"/>
    <mergeCell ref="C59:E59"/>
    <mergeCell ref="C60:E60"/>
    <mergeCell ref="C61:E61"/>
    <mergeCell ref="C62:E62"/>
    <mergeCell ref="B83:E86"/>
    <mergeCell ref="C63:E63"/>
    <mergeCell ref="C64:E64"/>
    <mergeCell ref="C65:E65"/>
    <mergeCell ref="C66:E66"/>
    <mergeCell ref="K85:M85"/>
    <mergeCell ref="C69:E69"/>
    <mergeCell ref="F83:J83"/>
    <mergeCell ref="C67:E67"/>
    <mergeCell ref="C68:E68"/>
    <mergeCell ref="J67:K67"/>
    <mergeCell ref="J68:K68"/>
    <mergeCell ref="J69:K69"/>
    <mergeCell ref="F69:I69"/>
    <mergeCell ref="K83:M83"/>
    <mergeCell ref="C113:E113"/>
    <mergeCell ref="C114:E114"/>
    <mergeCell ref="C115:E115"/>
    <mergeCell ref="C122:E122"/>
    <mergeCell ref="C120:E120"/>
    <mergeCell ref="C123:E123"/>
    <mergeCell ref="C124:E124"/>
    <mergeCell ref="C125:E125"/>
    <mergeCell ref="C126:E126"/>
    <mergeCell ref="C130:E130"/>
    <mergeCell ref="C131:E131"/>
    <mergeCell ref="C132:E132"/>
    <mergeCell ref="C141:E141"/>
    <mergeCell ref="C142:E142"/>
    <mergeCell ref="C143:E143"/>
    <mergeCell ref="C133:E133"/>
    <mergeCell ref="C137:E137"/>
    <mergeCell ref="C138:E138"/>
    <mergeCell ref="C139:E139"/>
    <mergeCell ref="C148:E148"/>
    <mergeCell ref="C149:E149"/>
    <mergeCell ref="C108:E108"/>
    <mergeCell ref="C109:E109"/>
    <mergeCell ref="C110:E110"/>
    <mergeCell ref="C144:E144"/>
    <mergeCell ref="C145:E145"/>
    <mergeCell ref="C146:E146"/>
    <mergeCell ref="C147:E147"/>
    <mergeCell ref="C140:E140"/>
    <mergeCell ref="C102:E102"/>
    <mergeCell ref="C103:E103"/>
    <mergeCell ref="C100:E100"/>
    <mergeCell ref="C104:E104"/>
    <mergeCell ref="C99:E99"/>
    <mergeCell ref="C87:E87"/>
    <mergeCell ref="C89:E89"/>
    <mergeCell ref="C90:E90"/>
    <mergeCell ref="C91:E91"/>
    <mergeCell ref="F98:J98"/>
    <mergeCell ref="K98:M98"/>
    <mergeCell ref="F101:J101"/>
    <mergeCell ref="K101:M101"/>
    <mergeCell ref="F100:J100"/>
    <mergeCell ref="F99:J99"/>
    <mergeCell ref="F102:J102"/>
    <mergeCell ref="K102:M102"/>
    <mergeCell ref="F103:J103"/>
    <mergeCell ref="K103:M103"/>
    <mergeCell ref="F105:J105"/>
    <mergeCell ref="K105:M105"/>
    <mergeCell ref="K104:M104"/>
    <mergeCell ref="F104:J104"/>
    <mergeCell ref="F106:J106"/>
    <mergeCell ref="K106:M106"/>
    <mergeCell ref="F107:J107"/>
    <mergeCell ref="K107:M107"/>
    <mergeCell ref="F108:J108"/>
    <mergeCell ref="K108:M108"/>
    <mergeCell ref="F109:J109"/>
    <mergeCell ref="K109:M109"/>
    <mergeCell ref="F110:J110"/>
    <mergeCell ref="K110:M110"/>
    <mergeCell ref="F112:J112"/>
    <mergeCell ref="K112:M112"/>
    <mergeCell ref="F113:J113"/>
    <mergeCell ref="K113:M113"/>
    <mergeCell ref="F114:J114"/>
    <mergeCell ref="K114:M114"/>
    <mergeCell ref="F115:J115"/>
    <mergeCell ref="K115:M115"/>
    <mergeCell ref="F116:J116"/>
    <mergeCell ref="K116:M116"/>
    <mergeCell ref="F118:J118"/>
    <mergeCell ref="K118:M118"/>
    <mergeCell ref="F119:J119"/>
    <mergeCell ref="K119:M119"/>
    <mergeCell ref="F120:J120"/>
    <mergeCell ref="K120:M120"/>
    <mergeCell ref="F121:J121"/>
    <mergeCell ref="K121:M121"/>
    <mergeCell ref="F122:J122"/>
    <mergeCell ref="K122:M122"/>
    <mergeCell ref="F123:J123"/>
    <mergeCell ref="K123:M123"/>
    <mergeCell ref="F124:J124"/>
    <mergeCell ref="K124:M124"/>
    <mergeCell ref="F125:J125"/>
    <mergeCell ref="K125:M125"/>
    <mergeCell ref="F131:J131"/>
    <mergeCell ref="K131:M131"/>
    <mergeCell ref="F126:J126"/>
    <mergeCell ref="K126:M126"/>
    <mergeCell ref="F128:J128"/>
    <mergeCell ref="K128:M128"/>
    <mergeCell ref="K127:M127"/>
    <mergeCell ref="F139:J139"/>
    <mergeCell ref="K139:M139"/>
    <mergeCell ref="F137:J137"/>
    <mergeCell ref="K137:M137"/>
    <mergeCell ref="F138:J138"/>
    <mergeCell ref="K138:M138"/>
    <mergeCell ref="C18:E18"/>
    <mergeCell ref="L16:M16"/>
    <mergeCell ref="L17:M17"/>
    <mergeCell ref="L18:M18"/>
    <mergeCell ref="F17:I17"/>
    <mergeCell ref="F18:I18"/>
    <mergeCell ref="C16:E16"/>
    <mergeCell ref="C17:E17"/>
    <mergeCell ref="J16:K16"/>
    <mergeCell ref="F16:I16"/>
    <mergeCell ref="N25:O25"/>
    <mergeCell ref="N19:O19"/>
    <mergeCell ref="N20:O20"/>
    <mergeCell ref="N30:O30"/>
    <mergeCell ref="F13:I13"/>
    <mergeCell ref="N13:O13"/>
    <mergeCell ref="N23:O23"/>
    <mergeCell ref="N24:O24"/>
    <mergeCell ref="N18:O18"/>
    <mergeCell ref="L23:M23"/>
    <mergeCell ref="L24:M24"/>
    <mergeCell ref="J21:K21"/>
    <mergeCell ref="J23:K23"/>
    <mergeCell ref="F22:I22"/>
    <mergeCell ref="F36:I36"/>
    <mergeCell ref="N14:O14"/>
    <mergeCell ref="N15:O15"/>
    <mergeCell ref="J15:K15"/>
    <mergeCell ref="F14:I14"/>
    <mergeCell ref="N34:O34"/>
    <mergeCell ref="N35:O35"/>
    <mergeCell ref="N16:O16"/>
    <mergeCell ref="N17:O17"/>
    <mergeCell ref="N36:O36"/>
    <mergeCell ref="F117:J117"/>
    <mergeCell ref="K117:M117"/>
    <mergeCell ref="F135:J135"/>
    <mergeCell ref="K135:M135"/>
    <mergeCell ref="F132:J132"/>
    <mergeCell ref="K132:M132"/>
    <mergeCell ref="F133:J133"/>
    <mergeCell ref="K133:M133"/>
    <mergeCell ref="F130:J130"/>
    <mergeCell ref="K130:M130"/>
    <mergeCell ref="C45:E45"/>
    <mergeCell ref="C46:E46"/>
    <mergeCell ref="C95:E95"/>
    <mergeCell ref="F95:J95"/>
    <mergeCell ref="C73:E73"/>
    <mergeCell ref="F73:K73"/>
    <mergeCell ref="F71:K72"/>
    <mergeCell ref="F84:J84"/>
    <mergeCell ref="F85:J85"/>
    <mergeCell ref="K84:M84"/>
    <mergeCell ref="K95:M95"/>
    <mergeCell ref="C50:E50"/>
    <mergeCell ref="F50:I50"/>
    <mergeCell ref="C74:E74"/>
    <mergeCell ref="F74:K74"/>
    <mergeCell ref="L74:O74"/>
    <mergeCell ref="C71:E71"/>
    <mergeCell ref="C72:E72"/>
    <mergeCell ref="L73:O73"/>
    <mergeCell ref="L71:O72"/>
  </mergeCells>
  <printOptions horizontalCentered="1"/>
  <pageMargins left="0.75" right="0.48" top="0.55" bottom="0.53" header="0.48" footer="0.5"/>
  <pageSetup fitToHeight="2" fitToWidth="1" horizontalDpi="600" verticalDpi="600" orientation="portrait" paperSize="9" scale="74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Default</cp:lastModifiedBy>
  <cp:lastPrinted>2001-12-26T08:46:58Z</cp:lastPrinted>
  <dcterms:created xsi:type="dcterms:W3CDTF">1999-09-08T04:16:29Z</dcterms:created>
  <dcterms:modified xsi:type="dcterms:W3CDTF">2002-01-21T10:24:23Z</dcterms:modified>
  <cp:category/>
  <cp:version/>
  <cp:contentType/>
  <cp:contentStatus/>
</cp:coreProperties>
</file>