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6\"/>
    </mc:Choice>
  </mc:AlternateContent>
  <bookViews>
    <workbookView xWindow="-12" yWindow="-12" windowWidth="7692" windowHeight="8256" tabRatio="602" activeTab="3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'BS(FRS)'!$A$1:$J$66</definedName>
    <definedName name="_xlnm.Print_Area" localSheetId="3">CFLOW!$A$1:$L$60</definedName>
    <definedName name="_xlnm.Print_Area" localSheetId="2">'EQUITY(FRS)'!$A$1:$S$36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L56" i="3" l="1"/>
  <c r="L44" i="3"/>
  <c r="L36" i="3"/>
  <c r="L20" i="3"/>
  <c r="L25" i="3" s="1"/>
  <c r="L29" i="3" s="1"/>
  <c r="E54" i="5"/>
  <c r="E46" i="5"/>
  <c r="Q28" i="7"/>
  <c r="M28" i="7"/>
  <c r="O28" i="7" s="1"/>
  <c r="O29" i="7"/>
  <c r="S29" i="7" s="1"/>
  <c r="O25" i="7"/>
  <c r="S25" i="7" s="1"/>
  <c r="Q31" i="7"/>
  <c r="K31" i="7"/>
  <c r="I31" i="7"/>
  <c r="G31" i="7"/>
  <c r="E31" i="7"/>
  <c r="I21" i="5"/>
  <c r="I30" i="5" s="1"/>
  <c r="I34" i="5" s="1"/>
  <c r="I38" i="5" s="1"/>
  <c r="E59" i="5"/>
  <c r="G59" i="5"/>
  <c r="I59" i="5"/>
  <c r="K59" i="5"/>
  <c r="G54" i="5"/>
  <c r="G46" i="5"/>
  <c r="G21" i="5"/>
  <c r="K54" i="5"/>
  <c r="K46" i="5"/>
  <c r="K21" i="5"/>
  <c r="K30" i="5" s="1"/>
  <c r="J56" i="3"/>
  <c r="I54" i="5"/>
  <c r="O18" i="7"/>
  <c r="S18" i="7"/>
  <c r="A3" i="6"/>
  <c r="A3" i="3" s="1"/>
  <c r="H19" i="6"/>
  <c r="J19" i="6"/>
  <c r="H26" i="6"/>
  <c r="J26" i="6"/>
  <c r="H38" i="6"/>
  <c r="H42" i="6" s="1"/>
  <c r="H63" i="6" s="1"/>
  <c r="J38" i="6"/>
  <c r="J42" i="6" s="1"/>
  <c r="H48" i="6"/>
  <c r="J48" i="6"/>
  <c r="H56" i="6"/>
  <c r="J56" i="6"/>
  <c r="J20" i="3"/>
  <c r="J25" i="3" s="1"/>
  <c r="J29" i="3" s="1"/>
  <c r="J36" i="3"/>
  <c r="J44" i="3"/>
  <c r="O14" i="7"/>
  <c r="S14" i="7" s="1"/>
  <c r="M17" i="7"/>
  <c r="O17" i="7" s="1"/>
  <c r="Q17" i="7"/>
  <c r="Q20" i="7" s="1"/>
  <c r="E20" i="7"/>
  <c r="G20" i="7"/>
  <c r="I20" i="7"/>
  <c r="K20" i="7"/>
  <c r="E21" i="5"/>
  <c r="E30" i="5" s="1"/>
  <c r="E34" i="5" s="1"/>
  <c r="E38" i="5" s="1"/>
  <c r="I46" i="5"/>
  <c r="G30" i="5" l="1"/>
  <c r="G34" i="5" s="1"/>
  <c r="G38" i="5" s="1"/>
  <c r="K34" i="5"/>
  <c r="K38" i="5" s="1"/>
  <c r="J47" i="3"/>
  <c r="J51" i="3" s="1"/>
  <c r="L47" i="3"/>
  <c r="L51" i="3" s="1"/>
  <c r="J58" i="6"/>
  <c r="J60" i="6" s="1"/>
  <c r="J28" i="6"/>
  <c r="H58" i="6"/>
  <c r="H60" i="6" s="1"/>
  <c r="H28" i="6"/>
  <c r="A3" i="7"/>
  <c r="S28" i="7"/>
  <c r="O31" i="7"/>
  <c r="S17" i="7"/>
  <c r="S20" i="7" s="1"/>
  <c r="O20" i="7"/>
  <c r="S31" i="7"/>
  <c r="J63" i="6"/>
  <c r="M20" i="7"/>
  <c r="M31" i="7"/>
</calcChain>
</file>

<file path=xl/sharedStrings.xml><?xml version="1.0" encoding="utf-8"?>
<sst xmlns="http://schemas.openxmlformats.org/spreadsheetml/2006/main" count="181" uniqueCount="134">
  <si>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</si>
  <si>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</si>
  <si>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</si>
  <si>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</si>
  <si>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</si>
  <si>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</si>
  <si>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</si>
  <si>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</si>
  <si>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</si>
  <si>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</si>
  <si>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</si>
  <si>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</si>
  <si>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</si>
  <si>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</si>
  <si>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</si>
  <si>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</si>
  <si>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</si>
  <si>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</si>
  <si>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</si>
  <si>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</si>
  <si>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</si>
  <si>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</si>
  <si>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</si>
  <si>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</si>
  <si>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</si>
  <si>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</si>
  <si>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</si>
  <si>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</si>
  <si>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</si>
  <si>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</si>
  <si>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</si>
  <si>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</si>
  <si>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</si>
  <si>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</si>
  <si>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</si>
  <si>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</si>
  <si>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</si>
  <si>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</si>
  <si>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</si>
  <si>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</si>
  <si>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</si>
  <si>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</si>
  <si>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</si>
  <si>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</si>
  <si>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</si>
  <si>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</si>
  <si>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</si>
  <si>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</si>
  <si>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</si>
  <si>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</si>
  <si>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</si>
  <si>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</si>
  <si>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</si>
  <si>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</si>
  <si>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</si>
  <si>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</si>
  <si>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</si>
  <si>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</si>
  <si>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</si>
  <si>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</si>
  <si>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</si>
  <si>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</si>
  <si>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</si>
  <si>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</si>
  <si>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</si>
  <si>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</si>
  <si>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</si>
  <si>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</si>
  <si>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</si>
  <si>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</si>
  <si>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</si>
  <si>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</si>
  <si>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</si>
  <si>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</si>
  <si>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</si>
  <si>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</si>
  <si>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</si>
  <si>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</si>
  <si>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</si>
  <si>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</si>
  <si>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</si>
  <si>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</si>
  <si>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</si>
  <si>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</si>
  <si>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</si>
  <si>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</si>
  <si>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</si>
  <si>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</si>
  <si>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</si>
  <si>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</si>
  <si>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</si>
  <si>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</si>
  <si>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</si>
  <si>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</si>
  <si>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</si>
  <si>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Year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</si>
  <si>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</si>
  <si>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</si>
  <si>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</si>
  <si>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</si>
  <si>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</si>
  <si>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</si>
  <si>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</si>
  <si>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</si>
  <si>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</si>
  <si>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</si>
  <si>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</si>
  <si>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</si>
  <si>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</si>
  <si>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</si>
  <si>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At 01.04.2014</t>
  </si>
  <si>
    <t>Cash flows (for)/from operations</t>
  </si>
  <si>
    <t xml:space="preserve">Net (decrease)/increase in </t>
  </si>
  <si>
    <t xml:space="preserve">  with the Annual Financial Report for financial year ended 31 March 2015.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</si>
  <si>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</si>
  <si>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</si>
  <si>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</si>
  <si>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</si>
  <si>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</si>
  <si>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>Accumulated Losses</t>
  </si>
  <si>
    <t xml:space="preserve">    Loss after taxation</t>
  </si>
  <si>
    <t>At 01.04.2015</t>
  </si>
  <si>
    <t xml:space="preserve">  Annual Financial Report for the financial year ended 31 March 2015.</t>
  </si>
  <si>
    <t xml:space="preserve">  with the Annual Financial Report for the financial year ended 31 March 2015.</t>
  </si>
  <si>
    <t xml:space="preserve">  the Annual Financial Report for the financial year ended 31 March 2015.</t>
  </si>
  <si>
    <t>Loss before taxation</t>
  </si>
  <si>
    <t xml:space="preserve">Operating loss before changes in working capital </t>
  </si>
  <si>
    <t>Net cash flows for operating activities</t>
  </si>
  <si>
    <t>Net cash flows for investing activities</t>
  </si>
  <si>
    <t>Net cash flows for financing activities</t>
  </si>
  <si>
    <t>Loss Per Share attributable to owners</t>
  </si>
  <si>
    <t>Condensed Interim Financial Report for the 2nd financial quarter ended 30 September 2015</t>
  </si>
  <si>
    <t>At 30.09.2015</t>
  </si>
  <si>
    <t>At 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</si>
</sst>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4" fontId="3" fillId="2" borderId="0" xfId="1" applyFont="1" applyFill="1" applyBorder="1"/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5" fontId="3" fillId="2" borderId="3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="75" zoomScaleNormal="75" workbookViewId="0">
      <selection activeCell="I50" sqref="I50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90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83</v>
      </c>
    </row>
    <row r="6" spans="1:16" x14ac:dyDescent="0.25">
      <c r="A6" s="1"/>
    </row>
    <row r="7" spans="1:16" ht="9.75" customHeight="1" x14ac:dyDescent="0.25"/>
    <row r="8" spans="1:16" x14ac:dyDescent="0.25">
      <c r="E8" s="118" t="s">
        <v>43</v>
      </c>
      <c r="F8" s="118"/>
      <c r="G8" s="118"/>
      <c r="H8" s="25"/>
      <c r="I8" s="118" t="s">
        <v>22</v>
      </c>
      <c r="J8" s="118"/>
      <c r="K8" s="118"/>
    </row>
    <row r="9" spans="1:16" x14ac:dyDescent="0.25">
      <c r="E9" s="25" t="s">
        <v>49</v>
      </c>
      <c r="F9" s="25"/>
      <c r="G9" s="15" t="s">
        <v>51</v>
      </c>
      <c r="H9" s="15"/>
      <c r="I9" s="25" t="s">
        <v>49</v>
      </c>
      <c r="J9" s="25"/>
      <c r="K9" s="15" t="s">
        <v>51</v>
      </c>
    </row>
    <row r="10" spans="1:16" x14ac:dyDescent="0.25">
      <c r="E10" s="25" t="s">
        <v>50</v>
      </c>
      <c r="F10" s="25"/>
      <c r="G10" s="15" t="s">
        <v>50</v>
      </c>
      <c r="H10" s="15"/>
      <c r="I10" s="25" t="s">
        <v>101</v>
      </c>
      <c r="J10" s="25"/>
      <c r="K10" s="15" t="s">
        <v>101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1">
        <v>42277</v>
      </c>
      <c r="F12" s="26"/>
      <c r="G12" s="82">
        <v>41912</v>
      </c>
      <c r="H12" s="27"/>
      <c r="I12" s="81">
        <v>42277</v>
      </c>
      <c r="J12" s="26"/>
      <c r="K12" s="82">
        <v>41912</v>
      </c>
      <c r="N12" s="86"/>
    </row>
    <row r="13" spans="1:16" x14ac:dyDescent="0.25">
      <c r="E13" s="83" t="s">
        <v>67</v>
      </c>
      <c r="F13" s="26"/>
      <c r="G13" s="83" t="s">
        <v>67</v>
      </c>
      <c r="H13" s="27"/>
      <c r="I13" s="83" t="s">
        <v>67</v>
      </c>
      <c r="J13" s="26"/>
      <c r="K13" s="83" t="s">
        <v>67</v>
      </c>
      <c r="N13" s="91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1:16" ht="7.5" customHeight="1" x14ac:dyDescent="0.25">
      <c r="E15" s="74"/>
      <c r="F15" s="28"/>
      <c r="G15" s="75"/>
      <c r="H15" s="28"/>
      <c r="I15" s="74"/>
      <c r="J15" s="28"/>
      <c r="K15" s="75"/>
      <c r="N15" s="87"/>
    </row>
    <row r="16" spans="1:16" x14ac:dyDescent="0.25">
      <c r="B16" s="14" t="s">
        <v>2</v>
      </c>
      <c r="C16" s="2"/>
      <c r="D16" s="2"/>
      <c r="E16" s="105">
        <v>10509</v>
      </c>
      <c r="F16" s="18"/>
      <c r="G16" s="103">
        <v>7284</v>
      </c>
      <c r="H16" s="18"/>
      <c r="I16" s="105">
        <v>21858</v>
      </c>
      <c r="J16" s="18"/>
      <c r="K16" s="103">
        <v>13730</v>
      </c>
      <c r="N16" s="58"/>
      <c r="P16" s="92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8"/>
      <c r="O17" s="93"/>
      <c r="P17" s="93"/>
      <c r="Q17" s="93"/>
    </row>
    <row r="18" spans="2:17" ht="12" customHeight="1" x14ac:dyDescent="0.25">
      <c r="B18" s="2" t="s">
        <v>63</v>
      </c>
      <c r="C18" s="2"/>
      <c r="D18" s="2"/>
      <c r="E18" s="32">
        <v>-8040</v>
      </c>
      <c r="F18" s="18"/>
      <c r="G18" s="18">
        <v>-5480</v>
      </c>
      <c r="H18" s="18"/>
      <c r="I18" s="32">
        <v>-17263</v>
      </c>
      <c r="J18" s="18"/>
      <c r="K18" s="18">
        <v>-11635</v>
      </c>
      <c r="N18" s="58"/>
      <c r="P18" s="92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90</v>
      </c>
      <c r="C21" s="2"/>
      <c r="D21" s="2"/>
      <c r="E21" s="104">
        <f>SUM(E16:E19)</f>
        <v>2469</v>
      </c>
      <c r="F21" s="18"/>
      <c r="G21" s="106">
        <f>SUM(G16:G19)</f>
        <v>1804</v>
      </c>
      <c r="H21" s="18"/>
      <c r="I21" s="104">
        <f>SUM(I16:I19)</f>
        <v>4595</v>
      </c>
      <c r="J21" s="18"/>
      <c r="K21" s="106">
        <f>SUM(K16:K19)</f>
        <v>2095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64</v>
      </c>
      <c r="C23" s="2"/>
      <c r="D23" s="2"/>
      <c r="E23" s="105">
        <v>165</v>
      </c>
      <c r="F23" s="18"/>
      <c r="G23" s="18">
        <v>-542</v>
      </c>
      <c r="H23" s="18"/>
      <c r="I23" s="105">
        <v>385</v>
      </c>
      <c r="J23" s="18"/>
      <c r="K23" s="103">
        <v>432</v>
      </c>
      <c r="M23" s="94"/>
      <c r="N23" s="95"/>
      <c r="O23" s="96"/>
      <c r="P23" s="96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-4095</v>
      </c>
      <c r="F25" s="18"/>
      <c r="G25" s="18">
        <v>-4401</v>
      </c>
      <c r="H25" s="18"/>
      <c r="I25" s="32">
        <v>-7962</v>
      </c>
      <c r="J25" s="18"/>
      <c r="K25" s="18">
        <v>-8062</v>
      </c>
      <c r="M25" s="94"/>
      <c r="N25" s="95"/>
      <c r="O25" s="96"/>
      <c r="P25" s="96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86</v>
      </c>
      <c r="C27" s="2"/>
      <c r="D27" s="2"/>
      <c r="E27" s="32">
        <v>-105</v>
      </c>
      <c r="F27" s="18"/>
      <c r="G27" s="18">
        <v>-111</v>
      </c>
      <c r="H27" s="18"/>
      <c r="I27" s="32">
        <v>-213</v>
      </c>
      <c r="J27" s="18"/>
      <c r="K27" s="18">
        <v>-220</v>
      </c>
      <c r="N27" s="58"/>
      <c r="P27" s="92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114</v>
      </c>
      <c r="C30" s="2"/>
      <c r="D30" s="2"/>
      <c r="E30" s="108">
        <f>SUM(E21:E29)</f>
        <v>-1566</v>
      </c>
      <c r="F30" s="18"/>
      <c r="G30" s="115">
        <f>SUM(G21:G29)</f>
        <v>-3250</v>
      </c>
      <c r="H30" s="18"/>
      <c r="I30" s="108">
        <f>SUM(I21:I29)</f>
        <v>-3195</v>
      </c>
      <c r="J30" s="18"/>
      <c r="K30" s="115">
        <f>SUM(K21:K29)</f>
        <v>-5755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65</v>
      </c>
      <c r="C32" s="2"/>
      <c r="D32" s="2"/>
      <c r="E32" s="105">
        <v>0</v>
      </c>
      <c r="F32" s="18"/>
      <c r="G32" s="105">
        <v>0</v>
      </c>
      <c r="H32" s="18"/>
      <c r="I32" s="105">
        <v>0</v>
      </c>
      <c r="J32" s="18"/>
      <c r="K32" s="105">
        <v>0</v>
      </c>
      <c r="N32" s="89"/>
      <c r="P32" s="92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115</v>
      </c>
      <c r="C34" s="2"/>
      <c r="D34" s="2"/>
      <c r="E34" s="109">
        <f>SUM(E30:E33)</f>
        <v>-1566</v>
      </c>
      <c r="F34" s="18"/>
      <c r="G34" s="84">
        <f>SUM(G30:G33)</f>
        <v>-3250</v>
      </c>
      <c r="H34" s="18"/>
      <c r="I34" s="109">
        <f>SUM(I30:I33)</f>
        <v>-3195</v>
      </c>
      <c r="J34" s="18"/>
      <c r="K34" s="84">
        <f>SUM(K30:K33)</f>
        <v>-5755</v>
      </c>
      <c r="M34" s="94"/>
      <c r="N34" s="95"/>
      <c r="O34" s="96"/>
      <c r="P34" s="96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92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P36" s="92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116</v>
      </c>
      <c r="C38" s="2"/>
      <c r="D38" s="2"/>
      <c r="E38" s="110">
        <f>SUM(E34:E37)</f>
        <v>-1566</v>
      </c>
      <c r="F38" s="18"/>
      <c r="G38" s="85">
        <f>SUM(G34:G37)</f>
        <v>-3250</v>
      </c>
      <c r="H38" s="18"/>
      <c r="I38" s="110">
        <f>SUM(I34:I37)</f>
        <v>-3195</v>
      </c>
      <c r="J38" s="18"/>
      <c r="K38" s="85">
        <f>SUM(K34:K37)</f>
        <v>-5755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117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91</v>
      </c>
      <c r="C42" s="2"/>
      <c r="D42" s="2"/>
      <c r="E42" s="111">
        <v>-1569</v>
      </c>
      <c r="F42" s="18"/>
      <c r="G42" s="116">
        <v>-3250</v>
      </c>
      <c r="H42" s="18"/>
      <c r="I42" s="111">
        <v>-3198</v>
      </c>
      <c r="J42" s="18"/>
      <c r="K42" s="116">
        <v>-5758</v>
      </c>
      <c r="N42" s="58"/>
      <c r="P42" s="92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103</v>
      </c>
      <c r="C44" s="2"/>
      <c r="D44" s="2"/>
      <c r="E44" s="105">
        <v>3</v>
      </c>
      <c r="F44" s="18"/>
      <c r="G44" s="103">
        <v>0</v>
      </c>
      <c r="H44" s="18"/>
      <c r="I44" s="105">
        <v>3</v>
      </c>
      <c r="J44" s="18"/>
      <c r="K44" s="103">
        <v>3</v>
      </c>
      <c r="N44" s="58"/>
      <c r="P44" s="92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2">
        <f>SUM(E42:E44)</f>
        <v>-1566</v>
      </c>
      <c r="F46" s="18"/>
      <c r="G46" s="80">
        <f>SUM(G42:G44)</f>
        <v>-3250</v>
      </c>
      <c r="H46" s="18"/>
      <c r="I46" s="112">
        <f>SUM(I42:I44)</f>
        <v>-3195</v>
      </c>
      <c r="J46" s="18"/>
      <c r="K46" s="80">
        <f>SUM(K42:K44)</f>
        <v>-5755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118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91</v>
      </c>
      <c r="C50" s="2"/>
      <c r="D50" s="2"/>
      <c r="E50" s="111">
        <v>-1569</v>
      </c>
      <c r="F50" s="18"/>
      <c r="G50" s="116">
        <v>-3250</v>
      </c>
      <c r="H50" s="18"/>
      <c r="I50" s="111">
        <v>-3198</v>
      </c>
      <c r="J50" s="18"/>
      <c r="K50" s="116">
        <v>-5758</v>
      </c>
      <c r="N50" s="58"/>
      <c r="P50" s="92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103</v>
      </c>
      <c r="C52" s="2"/>
      <c r="D52" s="2"/>
      <c r="E52" s="105">
        <v>3</v>
      </c>
      <c r="F52" s="18"/>
      <c r="G52" s="103">
        <v>0</v>
      </c>
      <c r="H52" s="18"/>
      <c r="I52" s="105">
        <v>3</v>
      </c>
      <c r="J52" s="18"/>
      <c r="K52" s="103">
        <v>3</v>
      </c>
      <c r="N52" s="58"/>
      <c r="P52" s="92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2">
        <f>SUM(E50:E52)</f>
        <v>-1566</v>
      </c>
      <c r="F54" s="18"/>
      <c r="G54" s="80">
        <f>SUM(G50:G52)</f>
        <v>-3250</v>
      </c>
      <c r="H54" s="18"/>
      <c r="I54" s="112">
        <f>SUM(I50:I52)</f>
        <v>-3195</v>
      </c>
      <c r="J54" s="18"/>
      <c r="K54" s="80">
        <f>SUM(K50:K52)</f>
        <v>-5755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130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108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39</v>
      </c>
      <c r="C59" s="2"/>
      <c r="D59" s="2"/>
      <c r="E59" s="45">
        <f>E42/174133*100</f>
        <v>-0.90103541545829902</v>
      </c>
      <c r="F59" s="29"/>
      <c r="G59" s="46">
        <f>G42/174133*100</f>
        <v>-1.8663894839002371</v>
      </c>
      <c r="H59" s="29"/>
      <c r="I59" s="45">
        <f>I42/174133*100</f>
        <v>-1.8365272521578335</v>
      </c>
      <c r="J59" s="29"/>
      <c r="K59" s="45">
        <f>K42/174133*100</f>
        <v>-3.3066678917838663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40</v>
      </c>
      <c r="C61" s="2"/>
      <c r="D61" s="2"/>
      <c r="E61" s="34" t="s">
        <v>41</v>
      </c>
      <c r="F61" s="18"/>
      <c r="G61" s="31" t="s">
        <v>41</v>
      </c>
      <c r="H61" s="18"/>
      <c r="I61" s="34" t="s">
        <v>41</v>
      </c>
      <c r="J61" s="18"/>
      <c r="K61" s="31" t="s">
        <v>41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89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113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5"/>
  <sheetViews>
    <sheetView topLeftCell="A25" zoomScale="75" zoomScaleNormal="75" workbookViewId="0">
      <selection activeCell="H63" sqref="H63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2nd financial quarter ended 30 September 2015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84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42277</v>
      </c>
      <c r="I9" s="26"/>
      <c r="J9" s="70">
        <v>42094</v>
      </c>
    </row>
    <row r="10" spans="1:11" ht="11.25" customHeight="1" x14ac:dyDescent="0.25">
      <c r="H10" s="67" t="s">
        <v>67</v>
      </c>
      <c r="I10" s="26"/>
      <c r="J10" s="68" t="s">
        <v>68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52</v>
      </c>
      <c r="H13" s="36"/>
      <c r="I13" s="25"/>
      <c r="J13" s="37"/>
    </row>
    <row r="14" spans="1:11" ht="12.75" customHeight="1" x14ac:dyDescent="0.25">
      <c r="B14" s="14" t="s">
        <v>53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68917</v>
      </c>
      <c r="I15" s="32"/>
      <c r="J15" s="18">
        <v>70639</v>
      </c>
    </row>
    <row r="16" spans="1:11" s="3" customFormat="1" ht="12.75" customHeight="1" x14ac:dyDescent="0.25">
      <c r="A16" s="2"/>
      <c r="B16" s="2" t="s">
        <v>54</v>
      </c>
      <c r="C16" s="2"/>
      <c r="D16" s="2"/>
      <c r="E16" s="2"/>
      <c r="F16" s="2"/>
      <c r="G16" s="2"/>
      <c r="H16" s="32">
        <v>5535</v>
      </c>
      <c r="I16" s="32"/>
      <c r="J16" s="18">
        <v>5535</v>
      </c>
    </row>
    <row r="17" spans="1:15" s="3" customFormat="1" ht="12.75" customHeight="1" x14ac:dyDescent="0.25">
      <c r="A17" s="2"/>
      <c r="B17" s="2" t="s">
        <v>98</v>
      </c>
      <c r="C17" s="2"/>
      <c r="D17" s="2"/>
      <c r="E17" s="2"/>
      <c r="F17" s="2"/>
      <c r="G17" s="2"/>
      <c r="H17" s="32">
        <v>1089</v>
      </c>
      <c r="I17" s="32"/>
      <c r="J17" s="18">
        <v>1206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75541</v>
      </c>
      <c r="I19" s="32"/>
      <c r="J19" s="60">
        <f>SUM(J15:J18)</f>
        <v>77380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2029</v>
      </c>
      <c r="I22" s="32"/>
      <c r="J22" s="18">
        <v>2031</v>
      </c>
      <c r="M22" s="6"/>
      <c r="N22" s="6"/>
      <c r="O22" s="6"/>
    </row>
    <row r="23" spans="1:15" s="3" customFormat="1" ht="12.75" customHeight="1" x14ac:dyDescent="0.25">
      <c r="A23" s="2"/>
      <c r="B23" s="2" t="s">
        <v>23</v>
      </c>
      <c r="D23" s="2"/>
      <c r="E23" s="2"/>
      <c r="F23" s="2"/>
      <c r="G23" s="2"/>
      <c r="H23" s="32">
        <v>10218</v>
      </c>
      <c r="I23" s="32"/>
      <c r="J23" s="18">
        <v>7289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13515</v>
      </c>
      <c r="I24" s="32"/>
      <c r="J24" s="18">
        <v>18173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25762</v>
      </c>
      <c r="I26" s="32"/>
      <c r="J26" s="60">
        <f>SUM(J22:J25)</f>
        <v>27493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55</v>
      </c>
      <c r="C28" s="2"/>
      <c r="D28" s="2"/>
      <c r="E28" s="2"/>
      <c r="F28" s="2"/>
      <c r="G28" s="2"/>
      <c r="H28" s="47">
        <f>SUM(H19+H26)</f>
        <v>101303</v>
      </c>
      <c r="I28" s="58"/>
      <c r="J28" s="48">
        <f>SUM(J19+J26)</f>
        <v>104873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56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189238</v>
      </c>
      <c r="I32" s="32"/>
      <c r="J32" s="18">
        <v>189238</v>
      </c>
      <c r="N32" s="6"/>
    </row>
    <row r="33" spans="1:14" s="3" customFormat="1" ht="12.75" customHeight="1" x14ac:dyDescent="0.25">
      <c r="A33" s="2"/>
      <c r="B33" s="2" t="s">
        <v>119</v>
      </c>
      <c r="C33" s="2"/>
      <c r="D33" s="2"/>
      <c r="E33" s="2"/>
      <c r="F33" s="2"/>
      <c r="G33" s="2"/>
      <c r="H33" s="32">
        <v>-122155</v>
      </c>
      <c r="I33" s="32"/>
      <c r="J33" s="18">
        <v>-118957</v>
      </c>
      <c r="N33" s="6"/>
    </row>
    <row r="34" spans="1:14" s="3" customFormat="1" ht="12.75" customHeight="1" x14ac:dyDescent="0.25">
      <c r="A34" s="2"/>
      <c r="B34" s="2" t="s">
        <v>42</v>
      </c>
      <c r="C34" s="2"/>
      <c r="D34" s="2"/>
      <c r="E34" s="2"/>
      <c r="F34" s="2"/>
      <c r="G34" s="2"/>
      <c r="H34" s="32">
        <v>30757</v>
      </c>
      <c r="I34" s="32"/>
      <c r="J34" s="18">
        <v>30757</v>
      </c>
      <c r="N34" s="6"/>
    </row>
    <row r="35" spans="1:14" s="3" customFormat="1" ht="12.75" customHeight="1" x14ac:dyDescent="0.25">
      <c r="A35" s="2"/>
      <c r="B35" s="2" t="s">
        <v>69</v>
      </c>
      <c r="C35" s="2"/>
      <c r="D35" s="2"/>
      <c r="E35" s="2"/>
      <c r="F35" s="2"/>
      <c r="G35" s="2"/>
      <c r="H35" s="32">
        <v>-11370</v>
      </c>
      <c r="I35" s="32"/>
      <c r="J35" s="18">
        <v>-11370</v>
      </c>
    </row>
    <row r="36" spans="1:14" s="3" customFormat="1" ht="12.75" customHeight="1" x14ac:dyDescent="0.25">
      <c r="A36" s="2"/>
      <c r="B36" s="2" t="s">
        <v>14</v>
      </c>
      <c r="C36" s="2"/>
      <c r="D36" s="2"/>
      <c r="E36" s="2"/>
      <c r="F36" s="2"/>
      <c r="G36" s="2"/>
      <c r="H36" s="32">
        <v>0</v>
      </c>
      <c r="I36" s="32"/>
      <c r="J36" s="18">
        <v>0</v>
      </c>
      <c r="N36" s="6"/>
    </row>
    <row r="37" spans="1:14" s="3" customFormat="1" ht="7.5" customHeight="1" x14ac:dyDescent="0.25">
      <c r="A37" s="2"/>
      <c r="B37" s="2"/>
      <c r="C37" s="2"/>
      <c r="D37" s="2"/>
      <c r="E37" s="2"/>
      <c r="F37" s="2"/>
      <c r="G37" s="2"/>
      <c r="H37" s="33"/>
      <c r="I37" s="32"/>
      <c r="J37" s="30"/>
    </row>
    <row r="38" spans="1:14" s="3" customFormat="1" ht="12.75" customHeight="1" x14ac:dyDescent="0.25">
      <c r="A38" s="2"/>
      <c r="B38" s="14" t="s">
        <v>77</v>
      </c>
      <c r="C38" s="2"/>
      <c r="D38" s="2"/>
      <c r="E38" s="2"/>
      <c r="F38" s="2"/>
      <c r="G38" s="2"/>
      <c r="H38" s="43">
        <f>SUM(H32:H37)</f>
        <v>86470</v>
      </c>
      <c r="I38" s="32"/>
      <c r="J38" s="44">
        <f>SUM(J32:J37)</f>
        <v>89668</v>
      </c>
      <c r="N38" s="6"/>
    </row>
    <row r="39" spans="1:14" s="3" customFormat="1" ht="7.5" customHeight="1" x14ac:dyDescent="0.25">
      <c r="A39" s="2"/>
      <c r="B39" s="2"/>
      <c r="H39" s="2"/>
      <c r="J39" s="2"/>
    </row>
    <row r="40" spans="1:14" s="3" customFormat="1" ht="12.75" customHeight="1" x14ac:dyDescent="0.25">
      <c r="A40" s="2"/>
      <c r="B40" s="14" t="s">
        <v>104</v>
      </c>
      <c r="C40" s="2"/>
      <c r="D40" s="2"/>
      <c r="E40" s="2"/>
      <c r="F40" s="2"/>
      <c r="G40" s="2"/>
      <c r="H40" s="32">
        <v>88</v>
      </c>
      <c r="I40" s="32"/>
      <c r="J40" s="18">
        <v>85</v>
      </c>
    </row>
    <row r="41" spans="1:14" s="3" customFormat="1" ht="7.5" customHeight="1" x14ac:dyDescent="0.25">
      <c r="A41" s="2"/>
      <c r="B41" s="14"/>
      <c r="C41" s="14"/>
      <c r="D41" s="2"/>
      <c r="E41" s="2"/>
      <c r="F41" s="2"/>
      <c r="G41" s="2"/>
      <c r="H41" s="25"/>
      <c r="I41" s="25"/>
      <c r="J41" s="15"/>
    </row>
    <row r="42" spans="1:14" s="3" customFormat="1" ht="12.75" customHeight="1" x14ac:dyDescent="0.25">
      <c r="A42" s="2"/>
      <c r="B42" s="14" t="s">
        <v>57</v>
      </c>
      <c r="H42" s="51">
        <f>SUM(H38:H41)</f>
        <v>86558</v>
      </c>
      <c r="J42" s="60">
        <f>SUM(J38:J41)</f>
        <v>89753</v>
      </c>
    </row>
    <row r="43" spans="1:14" s="3" customFormat="1" ht="7.5" customHeight="1" x14ac:dyDescent="0.25">
      <c r="A43" s="2"/>
      <c r="B43" s="2"/>
      <c r="H43" s="2"/>
      <c r="J43" s="2"/>
    </row>
    <row r="44" spans="1:14" s="3" customFormat="1" ht="12.75" customHeight="1" x14ac:dyDescent="0.25">
      <c r="A44" s="2"/>
      <c r="B44" s="14" t="s">
        <v>58</v>
      </c>
      <c r="H44" s="2"/>
      <c r="J44" s="2"/>
    </row>
    <row r="45" spans="1:14" s="3" customFormat="1" ht="12.75" customHeight="1" x14ac:dyDescent="0.25">
      <c r="A45" s="2"/>
      <c r="B45" s="2" t="s">
        <v>97</v>
      </c>
      <c r="H45" s="32">
        <v>4153</v>
      </c>
      <c r="I45" s="32"/>
      <c r="J45" s="18">
        <v>4263</v>
      </c>
    </row>
    <row r="46" spans="1:14" s="3" customFormat="1" ht="12.75" customHeight="1" x14ac:dyDescent="0.25">
      <c r="A46" s="2"/>
      <c r="B46" s="2" t="s">
        <v>13</v>
      </c>
      <c r="H46" s="32">
        <v>2889</v>
      </c>
      <c r="I46" s="32"/>
      <c r="J46" s="18">
        <v>2889</v>
      </c>
    </row>
    <row r="47" spans="1:14" s="3" customFormat="1" ht="7.5" customHeight="1" x14ac:dyDescent="0.25">
      <c r="A47" s="2"/>
      <c r="B47" s="2"/>
      <c r="H47" s="32"/>
      <c r="I47" s="32"/>
      <c r="J47" s="18"/>
    </row>
    <row r="48" spans="1:14" s="3" customFormat="1" ht="12.75" customHeight="1" x14ac:dyDescent="0.25">
      <c r="A48" s="2"/>
      <c r="B48" s="2"/>
      <c r="H48" s="51">
        <f>SUM(H44:H46)</f>
        <v>7042</v>
      </c>
      <c r="I48" s="32"/>
      <c r="J48" s="60">
        <f>SUM(J45:J47)</f>
        <v>7152</v>
      </c>
    </row>
    <row r="49" spans="1:13" s="3" customFormat="1" ht="9" customHeight="1" x14ac:dyDescent="0.25">
      <c r="A49" s="2"/>
      <c r="B49" s="2"/>
      <c r="H49" s="2"/>
      <c r="J49" s="2"/>
    </row>
    <row r="50" spans="1:13" s="3" customFormat="1" ht="12.75" customHeight="1" x14ac:dyDescent="0.25">
      <c r="A50" s="2"/>
      <c r="B50" s="14" t="s">
        <v>9</v>
      </c>
      <c r="C50" s="2"/>
      <c r="D50" s="2"/>
      <c r="E50" s="2"/>
      <c r="F50" s="2"/>
      <c r="G50" s="2"/>
      <c r="H50" s="32"/>
      <c r="I50" s="32"/>
      <c r="J50" s="18"/>
    </row>
    <row r="51" spans="1:13" s="3" customFormat="1" ht="12.75" customHeight="1" x14ac:dyDescent="0.25">
      <c r="A51" s="2"/>
      <c r="B51" s="2" t="s">
        <v>24</v>
      </c>
      <c r="C51" s="2"/>
      <c r="D51" s="2"/>
      <c r="E51" s="2"/>
      <c r="F51" s="2"/>
      <c r="G51" s="2"/>
      <c r="H51" s="32">
        <v>7160</v>
      </c>
      <c r="I51" s="32"/>
      <c r="J51" s="18">
        <v>7162</v>
      </c>
      <c r="M51" s="6"/>
    </row>
    <row r="52" spans="1:13" s="3" customFormat="1" ht="12.75" customHeight="1" x14ac:dyDescent="0.25">
      <c r="A52" s="2"/>
      <c r="B52" s="2" t="s">
        <v>59</v>
      </c>
      <c r="D52" s="2"/>
      <c r="E52" s="2"/>
      <c r="F52" s="2"/>
      <c r="G52" s="2"/>
      <c r="H52" s="32">
        <v>228</v>
      </c>
      <c r="I52" s="32"/>
      <c r="J52" s="18">
        <v>228</v>
      </c>
    </row>
    <row r="53" spans="1:13" s="3" customFormat="1" ht="12.75" customHeight="1" x14ac:dyDescent="0.25">
      <c r="A53" s="2"/>
      <c r="B53" s="2" t="s">
        <v>97</v>
      </c>
      <c r="D53" s="2"/>
      <c r="E53" s="2"/>
      <c r="F53" s="2"/>
      <c r="G53" s="2"/>
      <c r="H53" s="32">
        <v>315</v>
      </c>
      <c r="I53" s="32"/>
      <c r="J53" s="18">
        <v>578</v>
      </c>
    </row>
    <row r="54" spans="1:13" s="97" customFormat="1" ht="6" customHeight="1" x14ac:dyDescent="0.15">
      <c r="H54" s="98"/>
      <c r="I54" s="99"/>
      <c r="J54" s="98"/>
      <c r="M54" s="100"/>
    </row>
    <row r="55" spans="1:13" s="3" customFormat="1" ht="6" customHeight="1" x14ac:dyDescent="0.25">
      <c r="A55" s="2"/>
      <c r="B55" s="2"/>
      <c r="C55" s="2"/>
      <c r="D55" s="2"/>
      <c r="E55" s="2"/>
      <c r="F55" s="2"/>
      <c r="G55" s="2"/>
      <c r="H55" s="58"/>
      <c r="I55" s="32"/>
      <c r="J55" s="59"/>
    </row>
    <row r="56" spans="1:13" s="3" customFormat="1" ht="12.75" customHeight="1" x14ac:dyDescent="0.25">
      <c r="A56" s="2"/>
      <c r="B56" s="2"/>
      <c r="D56" s="2"/>
      <c r="E56" s="2"/>
      <c r="F56" s="2"/>
      <c r="G56" s="2"/>
      <c r="H56" s="51">
        <f>SUM(H51:H55)</f>
        <v>7703</v>
      </c>
      <c r="I56" s="32"/>
      <c r="J56" s="60">
        <f>SUM(J51:J55)</f>
        <v>7968</v>
      </c>
      <c r="M56" s="6"/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3" s="3" customFormat="1" ht="12.75" customHeight="1" x14ac:dyDescent="0.25">
      <c r="A58" s="2"/>
      <c r="B58" s="14" t="s">
        <v>60</v>
      </c>
      <c r="C58" s="2"/>
      <c r="D58" s="2"/>
      <c r="E58" s="2"/>
      <c r="F58" s="2"/>
      <c r="G58" s="2"/>
      <c r="H58" s="64">
        <f>SUM(H48+H56)</f>
        <v>14745</v>
      </c>
      <c r="I58" s="32"/>
      <c r="J58" s="65">
        <f>SUM(J48+J56)</f>
        <v>15120</v>
      </c>
    </row>
    <row r="59" spans="1:13" s="3" customFormat="1" ht="9" customHeight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12.75" customHeight="1" thickBot="1" x14ac:dyDescent="0.3">
      <c r="A60" s="2"/>
      <c r="B60" s="14" t="s">
        <v>61</v>
      </c>
      <c r="C60" s="2"/>
      <c r="D60" s="2"/>
      <c r="E60" s="2"/>
      <c r="F60" s="2"/>
      <c r="G60" s="2"/>
      <c r="H60" s="47">
        <f>SUM(H42+H58)</f>
        <v>101303</v>
      </c>
      <c r="I60" s="32"/>
      <c r="J60" s="48">
        <f>SUM(J42+J58)</f>
        <v>104873</v>
      </c>
    </row>
    <row r="61" spans="1:13" s="3" customFormat="1" ht="9.75" customHeight="1" thickTop="1" x14ac:dyDescent="0.25">
      <c r="A61" s="2"/>
      <c r="B61" s="2"/>
      <c r="C61" s="2"/>
      <c r="D61" s="2"/>
      <c r="E61" s="2"/>
      <c r="F61" s="2"/>
      <c r="G61" s="2"/>
      <c r="H61" s="32"/>
      <c r="I61" s="32"/>
      <c r="J61" s="18"/>
    </row>
    <row r="62" spans="1:13" s="3" customFormat="1" ht="7.5" customHeight="1" x14ac:dyDescent="0.25">
      <c r="A62" s="2"/>
      <c r="C62" s="2"/>
      <c r="D62" s="2"/>
      <c r="E62" s="2"/>
      <c r="F62" s="2"/>
      <c r="G62" s="2"/>
    </row>
    <row r="63" spans="1:13" s="3" customFormat="1" ht="12.75" customHeight="1" thickBot="1" x14ac:dyDescent="0.3">
      <c r="B63" s="14" t="s">
        <v>74</v>
      </c>
      <c r="H63" s="45">
        <f>SUM(H42/(H32-15105))</f>
        <v>0.4970798182998053</v>
      </c>
      <c r="I63" s="35"/>
      <c r="J63" s="46">
        <f>SUM(J42/(J32-15105))</f>
        <v>0.51542786261076301</v>
      </c>
    </row>
    <row r="64" spans="1:13" s="3" customFormat="1" ht="9.75" customHeight="1" thickTop="1" x14ac:dyDescent="0.25">
      <c r="B64" s="14"/>
      <c r="H64" s="12"/>
      <c r="I64" s="6"/>
      <c r="J64" s="12"/>
    </row>
    <row r="65" spans="1:11" s="3" customFormat="1" ht="13.8" x14ac:dyDescent="0.25">
      <c r="A65" s="14" t="s">
        <v>87</v>
      </c>
    </row>
    <row r="66" spans="1:11" s="3" customFormat="1" ht="13.8" x14ac:dyDescent="0.25">
      <c r="A66" s="14" t="s">
        <v>123</v>
      </c>
    </row>
    <row r="67" spans="1:11" s="3" customFormat="1" ht="13.8" x14ac:dyDescent="0.25"/>
    <row r="68" spans="1:11" s="3" customFormat="1" ht="13.8" x14ac:dyDescent="0.25">
      <c r="A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s="3" customFormat="1" ht="13.8" x14ac:dyDescent="0.25">
      <c r="A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3" customFormat="1" ht="13.8" x14ac:dyDescent="0.25">
      <c r="A70" s="61"/>
      <c r="B70" s="61"/>
      <c r="C70" s="63"/>
      <c r="D70" s="63"/>
      <c r="E70" s="63"/>
      <c r="F70" s="63"/>
      <c r="G70" s="63"/>
      <c r="H70" s="58"/>
      <c r="I70" s="58"/>
      <c r="J70" s="59"/>
      <c r="K70" s="61"/>
    </row>
    <row r="71" spans="1:11" s="3" customFormat="1" ht="13.8" x14ac:dyDescent="0.25">
      <c r="A71" s="61"/>
      <c r="B71" s="61"/>
      <c r="C71" s="63"/>
      <c r="D71" s="63"/>
      <c r="E71" s="63"/>
      <c r="F71" s="63"/>
      <c r="G71" s="63"/>
      <c r="H71" s="58"/>
      <c r="I71" s="58"/>
      <c r="J71" s="59"/>
      <c r="K71" s="61"/>
    </row>
    <row r="72" spans="1:11" s="3" customFormat="1" ht="13.8" x14ac:dyDescent="0.25">
      <c r="B72" s="62"/>
      <c r="C72" s="2"/>
      <c r="D72" s="2"/>
      <c r="E72" s="2"/>
      <c r="F72" s="2"/>
      <c r="G72" s="2"/>
      <c r="H72" s="32"/>
      <c r="I72" s="32"/>
      <c r="J72" s="18"/>
    </row>
    <row r="73" spans="1:11" s="3" customFormat="1" ht="13.8" x14ac:dyDescent="0.25">
      <c r="B73" s="63"/>
      <c r="H73" s="12"/>
      <c r="I73" s="6"/>
      <c r="J73" s="12"/>
    </row>
    <row r="74" spans="1:11" s="3" customFormat="1" ht="13.8" x14ac:dyDescent="0.25">
      <c r="B74" s="2"/>
      <c r="H74" s="12"/>
      <c r="I74" s="6"/>
      <c r="J74" s="12"/>
    </row>
    <row r="75" spans="1:11" s="3" customFormat="1" ht="13.8" x14ac:dyDescent="0.25">
      <c r="B75" s="2"/>
      <c r="H75" s="12"/>
      <c r="I75" s="6"/>
      <c r="J75" s="1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  <row r="554" spans="2:10" s="3" customFormat="1" ht="13.8" x14ac:dyDescent="0.25">
      <c r="B554" s="2"/>
      <c r="H554" s="2"/>
      <c r="J554" s="2"/>
    </row>
    <row r="555" spans="2:10" s="3" customFormat="1" ht="13.8" x14ac:dyDescent="0.25">
      <c r="B555" s="2"/>
      <c r="H555" s="2"/>
      <c r="J555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75" workbookViewId="0">
      <selection activeCell="B36" sqref="B36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6.5546875" style="2" customWidth="1"/>
    <col min="5" max="5" width="11" style="2" customWidth="1"/>
    <col min="6" max="6" width="1.109375" style="2" customWidth="1"/>
    <col min="7" max="7" width="10.5546875" style="2" customWidth="1"/>
    <col min="8" max="8" width="1" style="2" customWidth="1"/>
    <col min="9" max="9" width="9.109375" style="2"/>
    <col min="10" max="10" width="1.109375" style="2" customWidth="1"/>
    <col min="11" max="11" width="11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7" width="11" style="2" customWidth="1"/>
    <col min="18" max="18" width="1" style="2" customWidth="1"/>
    <col min="19" max="16384" width="9.109375" style="2"/>
  </cols>
  <sheetData>
    <row r="1" spans="1:19" ht="17.399999999999999" x14ac:dyDescent="0.3">
      <c r="A1" s="5" t="s">
        <v>4</v>
      </c>
    </row>
    <row r="2" spans="1:19" ht="9" customHeight="1" x14ac:dyDescent="0.25">
      <c r="A2" s="4"/>
    </row>
    <row r="3" spans="1:19" ht="13.8" x14ac:dyDescent="0.25">
      <c r="A3" s="24" t="str">
        <f>'BS(FRS)'!A3</f>
        <v>Condensed Interim Financial Report for the 2nd financial quarter ended 30 September 2015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spans="1:19" ht="13.8" x14ac:dyDescent="0.25">
      <c r="A5" s="1" t="s">
        <v>76</v>
      </c>
    </row>
    <row r="6" spans="1:19" ht="13.8" x14ac:dyDescent="0.25">
      <c r="A6" s="1"/>
    </row>
    <row r="7" spans="1:19" ht="13.8" x14ac:dyDescent="0.25">
      <c r="B7" s="3"/>
    </row>
    <row r="8" spans="1:19" ht="13.8" x14ac:dyDescent="0.25">
      <c r="B8" s="3"/>
      <c r="E8" s="38" t="s">
        <v>32</v>
      </c>
      <c r="F8" s="10"/>
      <c r="G8" s="119" t="s">
        <v>25</v>
      </c>
      <c r="H8" s="119"/>
      <c r="I8" s="119"/>
      <c r="J8" s="119"/>
      <c r="K8" s="119"/>
      <c r="L8" s="10"/>
      <c r="M8" s="38" t="s">
        <v>29</v>
      </c>
      <c r="N8" s="13"/>
      <c r="O8" s="25"/>
      <c r="P8" s="13"/>
      <c r="Q8" s="25" t="s">
        <v>105</v>
      </c>
      <c r="S8" s="25" t="s">
        <v>36</v>
      </c>
    </row>
    <row r="9" spans="1:19" x14ac:dyDescent="0.25">
      <c r="E9" s="13" t="s">
        <v>33</v>
      </c>
      <c r="F9" s="10"/>
      <c r="G9" s="19"/>
      <c r="H9" s="19"/>
      <c r="I9" s="19"/>
      <c r="J9" s="19"/>
      <c r="K9" s="13" t="s">
        <v>26</v>
      </c>
      <c r="L9" s="10"/>
      <c r="M9" s="19"/>
      <c r="N9" s="19"/>
      <c r="O9" s="16"/>
      <c r="P9" s="19"/>
      <c r="Q9" s="101" t="s">
        <v>107</v>
      </c>
      <c r="S9" s="25" t="s">
        <v>62</v>
      </c>
    </row>
    <row r="10" spans="1:19" x14ac:dyDescent="0.25">
      <c r="E10" s="13" t="s">
        <v>34</v>
      </c>
      <c r="F10" s="11"/>
      <c r="G10" s="13" t="s">
        <v>37</v>
      </c>
      <c r="H10" s="13"/>
      <c r="I10" s="13" t="s">
        <v>70</v>
      </c>
      <c r="J10" s="13"/>
      <c r="K10" s="13" t="s">
        <v>27</v>
      </c>
      <c r="L10" s="10"/>
      <c r="M10" s="13" t="s">
        <v>30</v>
      </c>
      <c r="N10" s="13"/>
      <c r="O10" s="15" t="s">
        <v>36</v>
      </c>
      <c r="P10" s="13"/>
      <c r="Q10" s="25" t="s">
        <v>106</v>
      </c>
      <c r="S10" s="16"/>
    </row>
    <row r="11" spans="1:19" x14ac:dyDescent="0.25">
      <c r="E11" s="9" t="s">
        <v>35</v>
      </c>
      <c r="F11" s="11"/>
      <c r="G11" s="9" t="s">
        <v>38</v>
      </c>
      <c r="H11" s="13"/>
      <c r="I11" s="9" t="s">
        <v>71</v>
      </c>
      <c r="J11" s="13"/>
      <c r="K11" s="9" t="s">
        <v>28</v>
      </c>
      <c r="L11" s="10"/>
      <c r="M11" s="9" t="s">
        <v>31</v>
      </c>
      <c r="N11" s="13"/>
      <c r="O11" s="8"/>
      <c r="P11" s="13"/>
      <c r="Q11" s="8"/>
      <c r="S11" s="8"/>
    </row>
    <row r="12" spans="1:19" x14ac:dyDescent="0.2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1:19" x14ac:dyDescent="0.25">
      <c r="B13" s="39" t="s">
        <v>93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1:19" x14ac:dyDescent="0.25">
      <c r="B14" s="2" t="s">
        <v>121</v>
      </c>
      <c r="E14" s="18">
        <v>189238</v>
      </c>
      <c r="F14" s="12"/>
      <c r="G14" s="20">
        <v>0</v>
      </c>
      <c r="H14" s="18"/>
      <c r="I14" s="18">
        <v>-11370</v>
      </c>
      <c r="J14" s="18"/>
      <c r="K14" s="18">
        <v>30757</v>
      </c>
      <c r="L14" s="12"/>
      <c r="M14" s="18">
        <v>-118957</v>
      </c>
      <c r="N14" s="18"/>
      <c r="O14" s="44">
        <f>SUM(E14:M14)</f>
        <v>89668</v>
      </c>
      <c r="P14" s="18"/>
      <c r="Q14" s="59">
        <v>85</v>
      </c>
      <c r="R14" s="12"/>
      <c r="S14" s="44">
        <f>SUM(O14:Q14)</f>
        <v>89753</v>
      </c>
    </row>
    <row r="15" spans="1:19" x14ac:dyDescent="0.25">
      <c r="B15" s="2" t="s">
        <v>66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1:19" x14ac:dyDescent="0.25">
      <c r="B16" s="2" t="s">
        <v>72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22" x14ac:dyDescent="0.25">
      <c r="B17" s="2" t="s">
        <v>120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-3198</v>
      </c>
      <c r="N17" s="18"/>
      <c r="O17" s="44">
        <f>SUM(E17:M17)</f>
        <v>-3198</v>
      </c>
      <c r="P17" s="18"/>
      <c r="Q17" s="44">
        <f>'P&amp;L(FRS)'!I44</f>
        <v>3</v>
      </c>
      <c r="R17" s="12"/>
      <c r="S17" s="44">
        <f>SUM(O17:Q17)</f>
        <v>-3195</v>
      </c>
    </row>
    <row r="18" spans="2:22" x14ac:dyDescent="0.25">
      <c r="B18" s="2" t="s">
        <v>73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1">
        <v>0</v>
      </c>
      <c r="R18" s="12"/>
      <c r="S18" s="44">
        <f>SUM(O18:Q18)</f>
        <v>0</v>
      </c>
    </row>
    <row r="19" spans="2:22" x14ac:dyDescent="0.2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8" thickBot="1" x14ac:dyDescent="0.3">
      <c r="B20" s="14" t="s">
        <v>132</v>
      </c>
      <c r="E20" s="47">
        <f>SUM(E14:E19)</f>
        <v>189238</v>
      </c>
      <c r="F20" s="50"/>
      <c r="G20" s="47">
        <f>SUM(G14:G19)</f>
        <v>0</v>
      </c>
      <c r="H20" s="47"/>
      <c r="I20" s="47">
        <f>SUM(I14:I19)</f>
        <v>-11370</v>
      </c>
      <c r="J20" s="47"/>
      <c r="K20" s="47">
        <f>SUM(K14:K19)</f>
        <v>30757</v>
      </c>
      <c r="L20" s="50"/>
      <c r="M20" s="47">
        <f>SUM(M14:M19)</f>
        <v>-122155</v>
      </c>
      <c r="N20" s="50"/>
      <c r="O20" s="47">
        <f>SUM(O14:O19)</f>
        <v>86470</v>
      </c>
      <c r="P20" s="50"/>
      <c r="Q20" s="47">
        <f>SUM(Q14:Q19)</f>
        <v>88</v>
      </c>
      <c r="R20" s="42"/>
      <c r="S20" s="47">
        <f>SUM(S14:S19)</f>
        <v>86558</v>
      </c>
      <c r="V20" s="18"/>
    </row>
    <row r="21" spans="2:22" ht="13.8" thickTop="1" x14ac:dyDescent="0.2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2:22" x14ac:dyDescent="0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2:22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x14ac:dyDescent="0.25">
      <c r="B24" s="17" t="s">
        <v>109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x14ac:dyDescent="0.25">
      <c r="B25" s="2" t="s">
        <v>110</v>
      </c>
      <c r="E25" s="18">
        <v>189238</v>
      </c>
      <c r="F25" s="12"/>
      <c r="G25" s="20">
        <v>0</v>
      </c>
      <c r="H25" s="18"/>
      <c r="I25" s="107">
        <v>-11370</v>
      </c>
      <c r="J25" s="18"/>
      <c r="K25" s="18">
        <v>28123</v>
      </c>
      <c r="L25" s="12"/>
      <c r="M25" s="18">
        <v>-105836</v>
      </c>
      <c r="N25" s="18"/>
      <c r="O25" s="44">
        <f>SUM(E25:M25)</f>
        <v>100155</v>
      </c>
      <c r="P25" s="18"/>
      <c r="Q25" s="59">
        <v>80</v>
      </c>
      <c r="R25" s="12"/>
      <c r="S25" s="44">
        <f>SUM(O25:Q25)</f>
        <v>100235</v>
      </c>
      <c r="V25" s="59"/>
    </row>
    <row r="26" spans="2:22" x14ac:dyDescent="0.25">
      <c r="B26" s="2" t="s">
        <v>66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x14ac:dyDescent="0.25">
      <c r="B27" s="2" t="s">
        <v>72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x14ac:dyDescent="0.25">
      <c r="B28" s="2" t="s">
        <v>120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-5758</v>
      </c>
      <c r="N28" s="18"/>
      <c r="O28" s="44">
        <f>SUM(E28:M28)</f>
        <v>-5758</v>
      </c>
      <c r="P28" s="18"/>
      <c r="Q28" s="44">
        <f>'P&amp;L(FRS)'!K44</f>
        <v>3</v>
      </c>
      <c r="R28" s="12"/>
      <c r="S28" s="44">
        <f>SUM(O28:Q28)</f>
        <v>-5755</v>
      </c>
      <c r="V28" s="59"/>
    </row>
    <row r="29" spans="2:22" x14ac:dyDescent="0.25">
      <c r="B29" s="2" t="s">
        <v>73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44">
        <f>SUM(E29:M29)</f>
        <v>0</v>
      </c>
      <c r="P29" s="18"/>
      <c r="Q29" s="71">
        <v>0</v>
      </c>
      <c r="R29" s="12"/>
      <c r="S29" s="44">
        <f>SUM(O29:Q29)</f>
        <v>0</v>
      </c>
      <c r="V29" s="66"/>
    </row>
    <row r="30" spans="2:22" x14ac:dyDescent="0.2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8" thickBot="1" x14ac:dyDescent="0.3">
      <c r="B31" s="2" t="s">
        <v>133</v>
      </c>
      <c r="E31" s="48">
        <f>SUM(E25:E30)</f>
        <v>189238</v>
      </c>
      <c r="F31" s="49"/>
      <c r="G31" s="48">
        <f>SUM(G25:G30)</f>
        <v>0</v>
      </c>
      <c r="H31" s="48"/>
      <c r="I31" s="48">
        <f>SUM(I25:I30)</f>
        <v>-11370</v>
      </c>
      <c r="J31" s="48"/>
      <c r="K31" s="48">
        <f>SUM(K25:K30)</f>
        <v>28123</v>
      </c>
      <c r="L31" s="49"/>
      <c r="M31" s="48">
        <f>SUM(M25:M30)</f>
        <v>-111594</v>
      </c>
      <c r="N31" s="49"/>
      <c r="O31" s="48">
        <f>SUM(O25:O30)</f>
        <v>94397</v>
      </c>
      <c r="P31" s="49"/>
      <c r="Q31" s="48">
        <f>SUM(Q25:Q30)</f>
        <v>83</v>
      </c>
      <c r="R31" s="12"/>
      <c r="S31" s="48">
        <f>SUM(S25:S30)</f>
        <v>94480</v>
      </c>
      <c r="V31" s="66"/>
    </row>
    <row r="32" spans="2:22" ht="13.8" thickTop="1" x14ac:dyDescent="0.2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2:22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22" ht="13.8" x14ac:dyDescent="0.25">
      <c r="B34" s="14" t="s">
        <v>47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22" ht="13.8" x14ac:dyDescent="0.25">
      <c r="B35" s="14" t="s">
        <v>122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2:22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22" x14ac:dyDescent="0.2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">
    <mergeCell ref="G8:K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75" workbookViewId="0">
      <selection activeCell="J1" sqref="J1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2nd financial quarter ended 30 September 2015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85</v>
      </c>
    </row>
    <row r="6" spans="1:15" x14ac:dyDescent="0.25">
      <c r="J6" s="120" t="s">
        <v>94</v>
      </c>
      <c r="K6" s="120"/>
      <c r="L6" s="120"/>
      <c r="O6" s="66"/>
    </row>
    <row r="7" spans="1:15" x14ac:dyDescent="0.25">
      <c r="J7" s="101" t="s">
        <v>101</v>
      </c>
      <c r="L7" s="102" t="s">
        <v>95</v>
      </c>
      <c r="O7" s="66"/>
    </row>
    <row r="8" spans="1:15" x14ac:dyDescent="0.25">
      <c r="J8" s="101" t="s">
        <v>0</v>
      </c>
      <c r="L8" s="102" t="s">
        <v>0</v>
      </c>
      <c r="O8" s="66"/>
    </row>
    <row r="9" spans="1:15" x14ac:dyDescent="0.25">
      <c r="I9" s="26"/>
      <c r="J9" s="72">
        <v>42277</v>
      </c>
      <c r="L9" s="73">
        <v>41912</v>
      </c>
      <c r="O9" s="78"/>
    </row>
    <row r="10" spans="1:15" ht="12" customHeight="1" x14ac:dyDescent="0.25">
      <c r="I10" s="26"/>
      <c r="J10" s="81" t="s">
        <v>81</v>
      </c>
      <c r="L10" s="82" t="s">
        <v>81</v>
      </c>
      <c r="O10" s="78"/>
    </row>
    <row r="11" spans="1:15" x14ac:dyDescent="0.25">
      <c r="I11" s="26"/>
      <c r="J11" s="25" t="s">
        <v>1</v>
      </c>
      <c r="L11" s="15" t="s">
        <v>1</v>
      </c>
      <c r="O11" s="76"/>
    </row>
    <row r="12" spans="1:15" x14ac:dyDescent="0.25">
      <c r="A12" s="41" t="s">
        <v>17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125</v>
      </c>
      <c r="I14" s="42"/>
      <c r="J14" s="42">
        <v>-3195</v>
      </c>
      <c r="L14" s="12">
        <v>-5755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15</v>
      </c>
      <c r="I16" s="42"/>
      <c r="J16" s="42"/>
      <c r="L16" s="12"/>
      <c r="O16" s="58"/>
    </row>
    <row r="17" spans="1:15" x14ac:dyDescent="0.25">
      <c r="A17" s="2" t="s">
        <v>16</v>
      </c>
      <c r="I17" s="42"/>
      <c r="J17" s="42">
        <v>1931</v>
      </c>
      <c r="L17" s="12">
        <v>2530</v>
      </c>
      <c r="O17" s="58"/>
    </row>
    <row r="18" spans="1:15" x14ac:dyDescent="0.25">
      <c r="A18" s="2" t="s">
        <v>78</v>
      </c>
      <c r="I18" s="42"/>
      <c r="J18" s="42">
        <v>-24</v>
      </c>
      <c r="L18" s="12">
        <v>-47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126</v>
      </c>
      <c r="I20" s="18"/>
      <c r="J20" s="50">
        <f>SUM(J14:J19)</f>
        <v>-1288</v>
      </c>
      <c r="L20" s="49">
        <f>SUM(L14:L19)</f>
        <v>-3272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18</v>
      </c>
      <c r="I22" s="42"/>
      <c r="J22" s="42">
        <v>-2927</v>
      </c>
      <c r="L22" s="12">
        <v>227</v>
      </c>
      <c r="O22" s="58"/>
    </row>
    <row r="23" spans="1:15" x14ac:dyDescent="0.25">
      <c r="A23" s="2" t="s">
        <v>48</v>
      </c>
      <c r="H23" s="42"/>
      <c r="I23" s="42"/>
      <c r="J23" s="42">
        <v>-2</v>
      </c>
      <c r="L23" s="12">
        <v>525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111</v>
      </c>
      <c r="I25" s="32"/>
      <c r="J25" s="50">
        <f>SUM(J20:J24)</f>
        <v>-4217</v>
      </c>
      <c r="L25" s="49">
        <f>SUM(L20:L24)</f>
        <v>-2520</v>
      </c>
      <c r="O25" s="58"/>
    </row>
    <row r="26" spans="1:15" x14ac:dyDescent="0.25">
      <c r="A26" s="2" t="s">
        <v>82</v>
      </c>
      <c r="I26" s="42"/>
      <c r="J26" s="114">
        <v>0</v>
      </c>
      <c r="L26" s="117">
        <v>0</v>
      </c>
      <c r="O26" s="58"/>
    </row>
    <row r="27" spans="1:15" x14ac:dyDescent="0.25">
      <c r="A27" s="2" t="s">
        <v>45</v>
      </c>
      <c r="I27" s="42"/>
      <c r="J27" s="42">
        <v>228</v>
      </c>
      <c r="L27" s="12">
        <v>267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127</v>
      </c>
      <c r="I29" s="32"/>
      <c r="J29" s="51">
        <f>SUM(J25:J28)</f>
        <v>-3989</v>
      </c>
      <c r="L29" s="60">
        <f>SUM(L25:L28)</f>
        <v>-2253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19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20</v>
      </c>
      <c r="I33" s="42"/>
      <c r="J33" s="42">
        <v>-92</v>
      </c>
      <c r="L33" s="12">
        <v>-289</v>
      </c>
      <c r="O33" s="58"/>
    </row>
    <row r="34" spans="1:15" x14ac:dyDescent="0.25">
      <c r="A34" s="2" t="s">
        <v>96</v>
      </c>
      <c r="I34" s="42"/>
      <c r="J34" s="114">
        <v>0</v>
      </c>
      <c r="L34" s="117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128</v>
      </c>
      <c r="I36" s="32"/>
      <c r="J36" s="51">
        <f>SUM(J33:J35)</f>
        <v>-92</v>
      </c>
      <c r="L36" s="60">
        <f>SUM(L33:L35)</f>
        <v>-289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21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46</v>
      </c>
      <c r="I40" s="42"/>
      <c r="J40" s="42">
        <v>-204</v>
      </c>
      <c r="L40" s="12">
        <v>-220</v>
      </c>
      <c r="O40" s="58"/>
    </row>
    <row r="41" spans="1:15" ht="12.75" customHeight="1" x14ac:dyDescent="0.25">
      <c r="A41" s="2" t="s">
        <v>102</v>
      </c>
      <c r="I41" s="42"/>
      <c r="J41" s="42">
        <v>-373</v>
      </c>
      <c r="L41" s="12">
        <v>-209</v>
      </c>
      <c r="O41" s="58"/>
    </row>
    <row r="42" spans="1:15" ht="12.75" customHeight="1" x14ac:dyDescent="0.25">
      <c r="A42" s="2" t="s">
        <v>75</v>
      </c>
      <c r="I42" s="42"/>
      <c r="J42" s="114">
        <v>0</v>
      </c>
      <c r="L42" s="117">
        <v>0</v>
      </c>
      <c r="O42" s="58"/>
    </row>
    <row r="43" spans="1:15" ht="9" customHeight="1" x14ac:dyDescent="0.25">
      <c r="I43" s="42"/>
      <c r="J43" s="42"/>
      <c r="L43" s="12"/>
      <c r="O43" s="58"/>
    </row>
    <row r="44" spans="1:15" x14ac:dyDescent="0.25">
      <c r="A44" s="14" t="s">
        <v>129</v>
      </c>
      <c r="I44" s="32"/>
      <c r="J44" s="51">
        <f>SUM(J40:J43)</f>
        <v>-577</v>
      </c>
      <c r="L44" s="60">
        <f>SUM(L40:L43)</f>
        <v>-429</v>
      </c>
      <c r="O44" s="58"/>
    </row>
    <row r="45" spans="1:15" ht="9" customHeight="1" x14ac:dyDescent="0.25">
      <c r="I45" s="42"/>
      <c r="J45" s="42"/>
      <c r="L45" s="12"/>
      <c r="O45" s="58"/>
    </row>
    <row r="46" spans="1:15" x14ac:dyDescent="0.25">
      <c r="A46" s="14" t="s">
        <v>112</v>
      </c>
      <c r="I46" s="42"/>
      <c r="J46" s="42"/>
      <c r="L46" s="12"/>
      <c r="O46" s="58"/>
    </row>
    <row r="47" spans="1:15" x14ac:dyDescent="0.25">
      <c r="A47" s="14" t="s">
        <v>80</v>
      </c>
      <c r="G47" s="12"/>
      <c r="H47" s="12"/>
      <c r="I47" s="32"/>
      <c r="J47" s="50">
        <f>J29+J36+J44</f>
        <v>-4658</v>
      </c>
      <c r="L47" s="49">
        <f>L29+L36+L44</f>
        <v>-2971</v>
      </c>
      <c r="O47" s="58"/>
    </row>
    <row r="48" spans="1:15" ht="9" customHeight="1" x14ac:dyDescent="0.25">
      <c r="I48" s="42"/>
      <c r="J48" s="42"/>
      <c r="L48" s="12"/>
      <c r="O48" s="58"/>
    </row>
    <row r="49" spans="1:15" x14ac:dyDescent="0.25">
      <c r="A49" s="2" t="s">
        <v>100</v>
      </c>
      <c r="I49" s="42"/>
      <c r="J49" s="42">
        <v>18173</v>
      </c>
      <c r="L49" s="12">
        <v>24060</v>
      </c>
      <c r="O49" s="58"/>
    </row>
    <row r="50" spans="1:15" ht="8.25" customHeight="1" x14ac:dyDescent="0.25">
      <c r="I50" s="42"/>
      <c r="J50" s="42"/>
      <c r="L50" s="12"/>
      <c r="O50" s="58"/>
    </row>
    <row r="51" spans="1:15" ht="13.8" thickBot="1" x14ac:dyDescent="0.3">
      <c r="A51" s="14" t="s">
        <v>99</v>
      </c>
      <c r="I51" s="32"/>
      <c r="J51" s="53">
        <f>SUM(J46:J50)</f>
        <v>13515</v>
      </c>
      <c r="L51" s="113">
        <f>SUM(L46:L50)</f>
        <v>21089</v>
      </c>
      <c r="O51" s="79"/>
    </row>
    <row r="52" spans="1:15" ht="10.5" customHeight="1" thickTop="1" x14ac:dyDescent="0.25">
      <c r="I52" s="12"/>
      <c r="L52" s="12"/>
      <c r="O52" s="59"/>
    </row>
    <row r="53" spans="1:15" x14ac:dyDescent="0.25">
      <c r="A53" s="2" t="s">
        <v>79</v>
      </c>
      <c r="I53" s="12"/>
      <c r="J53" s="25" t="s">
        <v>1</v>
      </c>
      <c r="L53" s="15" t="s">
        <v>1</v>
      </c>
      <c r="O53" s="59"/>
    </row>
    <row r="54" spans="1:15" x14ac:dyDescent="0.25">
      <c r="B54" s="2" t="s">
        <v>10</v>
      </c>
      <c r="I54" s="40"/>
      <c r="J54" s="42">
        <v>13515</v>
      </c>
      <c r="L54" s="12">
        <v>21089</v>
      </c>
      <c r="O54" s="76"/>
    </row>
    <row r="55" spans="1:15" x14ac:dyDescent="0.25">
      <c r="B55" s="2" t="s">
        <v>44</v>
      </c>
      <c r="I55" s="40"/>
      <c r="J55" s="114">
        <v>0</v>
      </c>
      <c r="L55" s="121">
        <v>0</v>
      </c>
      <c r="O55" s="77"/>
    </row>
    <row r="56" spans="1:15" ht="13.8" thickBot="1" x14ac:dyDescent="0.3">
      <c r="I56" s="32"/>
      <c r="J56" s="47">
        <f>SUM(J54:J55)</f>
        <v>13515</v>
      </c>
      <c r="L56" s="48">
        <f>SUM(L54:L55)</f>
        <v>21089</v>
      </c>
      <c r="O56" s="77"/>
    </row>
    <row r="57" spans="1:15" ht="13.8" thickTop="1" x14ac:dyDescent="0.25">
      <c r="O57" s="58"/>
    </row>
    <row r="58" spans="1:15" x14ac:dyDescent="0.25">
      <c r="O58" s="66"/>
    </row>
    <row r="59" spans="1:15" x14ac:dyDescent="0.25">
      <c r="A59" s="14" t="s">
        <v>88</v>
      </c>
      <c r="O59" s="66"/>
    </row>
    <row r="60" spans="1:15" x14ac:dyDescent="0.25">
      <c r="A60" s="14" t="s">
        <v>124</v>
      </c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  <row r="68" spans="15:15" x14ac:dyDescent="0.25">
      <c r="O68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2015-11-17T03:25:46Z</cp:lastPrinted>
  <dcterms:created xsi:type="dcterms:W3CDTF">2002-09-30T02:58:50Z</dcterms:created>
  <dcterms:modified xsi:type="dcterms:W3CDTF">2015-11-17T03:35:48Z</dcterms:modified>
</cp:coreProperties>
</file>