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'CFLOW'!$A$1:$L$61</definedName>
    <definedName name="_xlnm.Print_Area" localSheetId="2">'EQUITY(FRS)'!$A$1:$S$36</definedName>
    <definedName name="_xlnm.Print_Area" localSheetId="0">'P&amp;L(FRS)'!$A$1:$K$64</definedName>
  </definedNames>
  <calcPr fullCalcOnLoad="1"/>
</workbook>
</file>

<file path=xl/sharedStrings.xml><?xml version="1.0" encoding="utf-8"?>
<sst xmlns="http://schemas.openxmlformats.org/spreadsheetml/2006/main" count="183" uniqueCount="137">
  <si>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</si>
  <si>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</si>
  <si>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</si>
  <si>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</si>
  <si>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</si>
  <si>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</si>
  <si>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</si>
  <si>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</si>
  <si>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</si>
  <si>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</si>
  <si>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</si>
  <si>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</si>
  <si>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</si>
  <si>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</si>
  <si>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</si>
  <si>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</si>
  <si>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</si>
  <si>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</si>
  <si>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</si>
  <si>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</si>
  <si>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</si>
  <si>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</si>
  <si>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</si>
  <si>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</si>
  <si>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</si>
  <si>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</si>
  <si>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</si>
  <si>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</si>
  <si>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</si>
  <si>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</si>
  <si>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</si>
  <si>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</si>
  <si>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</si>
  <si>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</si>
  <si>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</si>
  <si>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</si>
  <si>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</si>
  <si>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</si>
  <si>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</si>
  <si>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</si>
  <si>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</si>
  <si>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</si>
  <si>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</si>
  <si>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</si>
  <si>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</si>
  <si>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</si>
  <si>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</si>
  <si>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</si>
  <si>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</si>
  <si>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</si>
  <si>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</si>
  <si>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</si>
  <si>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</si>
  <si>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</si>
  <si>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</si>
  <si>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</si>
  <si>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</si>
  <si>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</si>
  <si>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</si>
  <si>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</si>
  <si>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</si>
  <si>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</si>
  <si>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</si>
  <si>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</si>
  <si>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</si>
  <si>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</si>
  <si>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</si>
  <si>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</si>
  <si>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</si>
  <si>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</si>
  <si>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</si>
  <si>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</si>
  <si>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</si>
  <si>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</si>
  <si>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</si>
  <si>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</si>
  <si>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</si>
  <si>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</si>
  <si>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</si>
  <si>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</si>
  <si>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</si>
  <si>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</si>
  <si>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</si>
  <si>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</si>
  <si>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</si>
  <si>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</si>
  <si>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</si>
  <si>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</si>
  <si>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</si>
  <si>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</si>
  <si>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</si>
  <si>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</si>
  <si>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</si>
  <si>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</si>
  <si>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</si>
  <si>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</si>
  <si>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Assets held for sale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</si>
  <si>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</si>
  <si>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</si>
  <si>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</si>
  <si>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</si>
  <si>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</si>
  <si>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Investments in subsidiaries</t>
  </si>
  <si>
    <t>Borrowings</t>
  </si>
  <si>
    <t>Prepaid lease Payments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</si>
  <si>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</si>
  <si>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</si>
  <si>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</si>
  <si>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</si>
  <si>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At 01.04.2012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</si>
  <si>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</si>
  <si>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</si>
  <si>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</si>
  <si>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</si>
  <si>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</si>
  <si>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</si>
  <si>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</si>
  <si>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 xml:space="preserve">  with the Annual Financial Report for financial year ended 31 March 2013.</t>
  </si>
  <si>
    <t xml:space="preserve">  with the Annual Financial Report for the financial year ended 31 March 2013.</t>
  </si>
  <si>
    <t>At 01.04.2013</t>
  </si>
  <si>
    <t xml:space="preserve">    Profit after taxation</t>
  </si>
  <si>
    <t>Profit/(Loss) After Taxation</t>
  </si>
  <si>
    <t>Total Comprehensive Income/(Expenses)</t>
  </si>
  <si>
    <t>Total Comprehensive Income/(Expenses) attributable to:</t>
  </si>
  <si>
    <t>Earnings/(Loss) Per Share attributable to owners</t>
  </si>
  <si>
    <t>Cumulative Preceding Period (Unaudited)</t>
  </si>
  <si>
    <t xml:space="preserve">    Loss after taxation</t>
  </si>
  <si>
    <t xml:space="preserve">  Annual Financial Report for the financial year ended 31 March 2013.</t>
  </si>
  <si>
    <t xml:space="preserve">Operating profit before changes in working capital </t>
  </si>
  <si>
    <t xml:space="preserve">  the Annual Financial Report for the financial year ended 31 March 2013.</t>
  </si>
  <si>
    <t>Profit/(Loss) After Taxation attributable to:</t>
  </si>
  <si>
    <t>Loss Before Taxation</t>
  </si>
  <si>
    <t>Period</t>
  </si>
  <si>
    <t>Condensed Interim Financial Report for the 3rd financial quarter ended 31 December 2013</t>
  </si>
  <si>
    <t>At 31.12.2013</t>
  </si>
  <si>
    <t>At 31.12.2012</t>
  </si>
  <si>
    <t>Loss before taxation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</si>
</sst>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43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43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2" fillId="33" borderId="14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43" fontId="13" fillId="0" borderId="0" xfId="42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85" fontId="2" fillId="0" borderId="0" xfId="42" applyNumberFormat="1" applyFont="1" applyBorder="1" applyAlignment="1">
      <alignment/>
    </xf>
    <xf numFmtId="185" fontId="3" fillId="33" borderId="0" xfId="42" applyNumberFormat="1" applyFont="1" applyFill="1" applyBorder="1" applyAlignment="1">
      <alignment/>
    </xf>
    <xf numFmtId="185" fontId="3" fillId="0" borderId="0" xfId="42" applyNumberFormat="1" applyFont="1" applyBorder="1" applyAlignment="1">
      <alignment/>
    </xf>
    <xf numFmtId="185" fontId="2" fillId="33" borderId="0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85" fontId="2" fillId="0" borderId="0" xfId="42" applyNumberFormat="1" applyFont="1" applyAlignment="1">
      <alignment/>
    </xf>
    <xf numFmtId="185" fontId="2" fillId="33" borderId="0" xfId="42" applyNumberFormat="1" applyFont="1" applyFill="1" applyAlignment="1">
      <alignment/>
    </xf>
    <xf numFmtId="185" fontId="2" fillId="33" borderId="13" xfId="42" applyNumberFormat="1" applyFont="1" applyFill="1" applyBorder="1" applyAlignment="1">
      <alignment/>
    </xf>
    <xf numFmtId="185" fontId="2" fillId="33" borderId="12" xfId="42" applyNumberFormat="1" applyFont="1" applyFill="1" applyBorder="1" applyAlignment="1">
      <alignment/>
    </xf>
    <xf numFmtId="185" fontId="2" fillId="0" borderId="0" xfId="42" applyNumberFormat="1" applyFont="1" applyBorder="1" applyAlignment="1">
      <alignment horizontal="right"/>
    </xf>
    <xf numFmtId="178" fontId="3" fillId="33" borderId="0" xfId="42" applyNumberFormat="1" applyFont="1" applyFill="1" applyBorder="1" applyAlignment="1">
      <alignment/>
    </xf>
    <xf numFmtId="178" fontId="3" fillId="0" borderId="0" xfId="42" applyNumberFormat="1" applyFont="1" applyBorder="1" applyAlignment="1">
      <alignment/>
    </xf>
    <xf numFmtId="178" fontId="3" fillId="33" borderId="14" xfId="42" applyNumberFormat="1" applyFont="1" applyFill="1" applyBorder="1" applyAlignment="1">
      <alignment/>
    </xf>
    <xf numFmtId="178" fontId="3" fillId="34" borderId="12" xfId="42" applyNumberFormat="1" applyFont="1" applyFill="1" applyBorder="1" applyAlignment="1">
      <alignment/>
    </xf>
    <xf numFmtId="178" fontId="3" fillId="33" borderId="11" xfId="42" applyNumberFormat="1" applyFont="1" applyFill="1" applyBorder="1" applyAlignment="1">
      <alignment/>
    </xf>
    <xf numFmtId="178" fontId="2" fillId="33" borderId="0" xfId="42" applyNumberFormat="1" applyFont="1" applyFill="1" applyBorder="1" applyAlignment="1">
      <alignment/>
    </xf>
    <xf numFmtId="178" fontId="2" fillId="0" borderId="0" xfId="42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2" fillId="0" borderId="0" xfId="42" applyNumberFormat="1" applyFont="1" applyBorder="1" applyAlignment="1">
      <alignment/>
    </xf>
    <xf numFmtId="185" fontId="3" fillId="0" borderId="0" xfId="42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2.7109375" style="3" customWidth="1"/>
    <col min="2" max="2" width="47.421875" style="3" customWidth="1"/>
    <col min="3" max="3" width="2.00390625" style="3" customWidth="1"/>
    <col min="4" max="4" width="2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2.421875" style="3" customWidth="1"/>
    <col min="9" max="9" width="10.7109375" style="3" customWidth="1"/>
    <col min="10" max="10" width="2.140625" style="3" customWidth="1"/>
    <col min="11" max="11" width="10.7109375" style="3" customWidth="1"/>
    <col min="12" max="12" width="4.8515625" style="3" customWidth="1"/>
    <col min="13" max="13" width="9.140625" style="3" customWidth="1"/>
    <col min="14" max="17" width="9.140625" style="90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ht="9.75" customHeight="1"/>
    <row r="5" ht="15">
      <c r="A5" s="1" t="s">
        <v>89</v>
      </c>
    </row>
    <row r="6" ht="15">
      <c r="A6" s="1"/>
    </row>
    <row r="7" ht="9.75" customHeight="1"/>
    <row r="8" spans="5:11" ht="15">
      <c r="E8" s="120" t="s">
        <v>45</v>
      </c>
      <c r="F8" s="120"/>
      <c r="G8" s="120"/>
      <c r="H8" s="25"/>
      <c r="I8" s="120" t="s">
        <v>23</v>
      </c>
      <c r="J8" s="120"/>
      <c r="K8" s="120"/>
    </row>
    <row r="9" spans="5:11" ht="15">
      <c r="E9" s="25" t="s">
        <v>54</v>
      </c>
      <c r="F9" s="25"/>
      <c r="G9" s="15" t="s">
        <v>56</v>
      </c>
      <c r="H9" s="15"/>
      <c r="I9" s="25" t="s">
        <v>54</v>
      </c>
      <c r="J9" s="25"/>
      <c r="K9" s="15" t="s">
        <v>56</v>
      </c>
    </row>
    <row r="10" spans="5:11" ht="15">
      <c r="E10" s="25" t="s">
        <v>55</v>
      </c>
      <c r="F10" s="25"/>
      <c r="G10" s="15" t="s">
        <v>55</v>
      </c>
      <c r="H10" s="15"/>
      <c r="I10" s="25" t="s">
        <v>108</v>
      </c>
      <c r="J10" s="25"/>
      <c r="K10" s="15" t="s">
        <v>108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5">
      <c r="E12" s="81">
        <v>41639</v>
      </c>
      <c r="F12" s="26"/>
      <c r="G12" s="82">
        <v>41274</v>
      </c>
      <c r="H12" s="27"/>
      <c r="I12" s="81">
        <v>41639</v>
      </c>
      <c r="J12" s="26"/>
      <c r="K12" s="82">
        <v>41274</v>
      </c>
      <c r="N12" s="86"/>
    </row>
    <row r="13" spans="5:14" ht="15">
      <c r="E13" s="83" t="s">
        <v>72</v>
      </c>
      <c r="F13" s="26"/>
      <c r="G13" s="83" t="s">
        <v>72</v>
      </c>
      <c r="H13" s="27"/>
      <c r="I13" s="83" t="s">
        <v>72</v>
      </c>
      <c r="J13" s="26"/>
      <c r="K13" s="83" t="s">
        <v>72</v>
      </c>
      <c r="N13" s="91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6"/>
    </row>
    <row r="15" spans="5:14" ht="7.5" customHeight="1">
      <c r="E15" s="74"/>
      <c r="F15" s="28"/>
      <c r="G15" s="75"/>
      <c r="H15" s="28"/>
      <c r="I15" s="74"/>
      <c r="J15" s="28"/>
      <c r="K15" s="75"/>
      <c r="N15" s="87"/>
    </row>
    <row r="16" spans="2:16" ht="15">
      <c r="B16" s="14" t="s">
        <v>2</v>
      </c>
      <c r="C16" s="2"/>
      <c r="D16" s="2"/>
      <c r="E16" s="105">
        <v>5926</v>
      </c>
      <c r="F16" s="18"/>
      <c r="G16" s="103">
        <v>22075</v>
      </c>
      <c r="H16" s="18"/>
      <c r="I16" s="105">
        <v>53027</v>
      </c>
      <c r="J16" s="18"/>
      <c r="K16" s="103">
        <v>61945</v>
      </c>
      <c r="N16" s="58"/>
      <c r="O16" s="124"/>
      <c r="P16" s="92"/>
    </row>
    <row r="17" spans="5:17" s="55" customFormat="1" ht="9" customHeight="1">
      <c r="E17" s="56"/>
      <c r="F17" s="57"/>
      <c r="G17" s="57"/>
      <c r="H17" s="57"/>
      <c r="I17" s="56"/>
      <c r="J17" s="57"/>
      <c r="K17" s="57"/>
      <c r="N17" s="88"/>
      <c r="O17" s="88"/>
      <c r="P17" s="93"/>
      <c r="Q17" s="93"/>
    </row>
    <row r="18" spans="2:16" ht="12" customHeight="1">
      <c r="B18" s="2" t="s">
        <v>68</v>
      </c>
      <c r="C18" s="2"/>
      <c r="D18" s="2"/>
      <c r="E18" s="32">
        <v>-5320</v>
      </c>
      <c r="F18" s="18"/>
      <c r="G18" s="18">
        <v>-17946</v>
      </c>
      <c r="H18" s="18"/>
      <c r="I18" s="32">
        <v>-44585</v>
      </c>
      <c r="J18" s="18"/>
      <c r="K18" s="18">
        <v>-50818</v>
      </c>
      <c r="N18" s="58"/>
      <c r="O18" s="58"/>
      <c r="P18" s="92"/>
    </row>
    <row r="19" spans="2:15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  <c r="O19" s="58"/>
    </row>
    <row r="20" spans="2:15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  <c r="O20" s="58"/>
    </row>
    <row r="21" spans="2:15" ht="12" customHeight="1">
      <c r="B21" s="14" t="s">
        <v>97</v>
      </c>
      <c r="C21" s="2"/>
      <c r="D21" s="2"/>
      <c r="E21" s="104">
        <f>SUM(E16:E19)</f>
        <v>606</v>
      </c>
      <c r="F21" s="18"/>
      <c r="G21" s="106">
        <f>SUM(G16:G19)</f>
        <v>4129</v>
      </c>
      <c r="H21" s="18"/>
      <c r="I21" s="104">
        <f>SUM(I16:I19)</f>
        <v>8442</v>
      </c>
      <c r="J21" s="18"/>
      <c r="K21" s="106">
        <f>SUM(K16:K19)</f>
        <v>11127</v>
      </c>
      <c r="N21" s="58"/>
      <c r="O21" s="124"/>
    </row>
    <row r="22" spans="2:15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  <c r="O22" s="58"/>
    </row>
    <row r="23" spans="2:16" ht="15">
      <c r="B23" s="2" t="s">
        <v>69</v>
      </c>
      <c r="C23" s="2"/>
      <c r="D23" s="2"/>
      <c r="E23" s="105">
        <v>984</v>
      </c>
      <c r="F23" s="18"/>
      <c r="G23" s="103">
        <v>462</v>
      </c>
      <c r="H23" s="18"/>
      <c r="I23" s="105">
        <v>3117</v>
      </c>
      <c r="J23" s="18"/>
      <c r="K23" s="103">
        <v>1898</v>
      </c>
      <c r="M23" s="94"/>
      <c r="N23" s="95"/>
      <c r="O23" s="124"/>
      <c r="P23" s="92"/>
    </row>
    <row r="24" ht="9" customHeight="1">
      <c r="E24" s="6"/>
    </row>
    <row r="25" spans="2:16" ht="15">
      <c r="B25" s="2" t="s">
        <v>3</v>
      </c>
      <c r="C25" s="2"/>
      <c r="D25" s="2"/>
      <c r="E25" s="32">
        <v>-5033</v>
      </c>
      <c r="F25" s="18"/>
      <c r="G25" s="18">
        <v>-5178</v>
      </c>
      <c r="H25" s="18"/>
      <c r="I25" s="32">
        <v>-14789</v>
      </c>
      <c r="J25" s="18"/>
      <c r="K25" s="18">
        <v>-13995</v>
      </c>
      <c r="M25" s="94"/>
      <c r="N25" s="95"/>
      <c r="O25" s="58"/>
      <c r="P25" s="92"/>
    </row>
    <row r="26" spans="2:15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  <c r="O26" s="58"/>
    </row>
    <row r="27" spans="2:16" ht="15">
      <c r="B27" s="2" t="s">
        <v>92</v>
      </c>
      <c r="C27" s="2"/>
      <c r="D27" s="2"/>
      <c r="E27" s="32">
        <v>-107</v>
      </c>
      <c r="F27" s="18"/>
      <c r="G27" s="18">
        <v>-113</v>
      </c>
      <c r="H27" s="18"/>
      <c r="I27" s="32">
        <v>-322</v>
      </c>
      <c r="J27" s="18"/>
      <c r="K27" s="18">
        <v>-324</v>
      </c>
      <c r="N27" s="58"/>
      <c r="O27" s="58"/>
      <c r="P27" s="92"/>
    </row>
    <row r="28" spans="2:15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  <c r="O28" s="58"/>
    </row>
    <row r="29" spans="2:15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  <c r="O29" s="58"/>
    </row>
    <row r="30" spans="2:15" ht="15">
      <c r="B30" s="14" t="s">
        <v>131</v>
      </c>
      <c r="C30" s="2"/>
      <c r="D30" s="2"/>
      <c r="E30" s="113">
        <f>SUM(E21:E29)</f>
        <v>-3550</v>
      </c>
      <c r="F30" s="18"/>
      <c r="G30" s="118">
        <f>SUM(G21:G29)</f>
        <v>-700</v>
      </c>
      <c r="H30" s="18"/>
      <c r="I30" s="113">
        <f>SUM(I21:I29)</f>
        <v>-3552</v>
      </c>
      <c r="J30" s="18"/>
      <c r="K30" s="118">
        <f>SUM(K21:K29)</f>
        <v>-1294</v>
      </c>
      <c r="N30" s="58"/>
      <c r="O30" s="79"/>
    </row>
    <row r="31" spans="2:15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  <c r="O31" s="58"/>
    </row>
    <row r="32" spans="2:16" ht="15">
      <c r="B32" s="2" t="s">
        <v>70</v>
      </c>
      <c r="C32" s="2"/>
      <c r="D32" s="2"/>
      <c r="E32" s="114">
        <v>271</v>
      </c>
      <c r="F32" s="18"/>
      <c r="G32" s="18">
        <v>-349</v>
      </c>
      <c r="H32" s="18"/>
      <c r="I32" s="105">
        <v>886</v>
      </c>
      <c r="J32" s="18"/>
      <c r="K32" s="18">
        <v>-923</v>
      </c>
      <c r="N32" s="89"/>
      <c r="O32" s="124"/>
      <c r="P32" s="92"/>
    </row>
    <row r="33" spans="2:15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  <c r="O33" s="58"/>
    </row>
    <row r="34" spans="2:16" ht="15">
      <c r="B34" s="14" t="s">
        <v>121</v>
      </c>
      <c r="C34" s="2"/>
      <c r="D34" s="2"/>
      <c r="E34" s="115">
        <f>SUM(E30:E33)</f>
        <v>-3279</v>
      </c>
      <c r="F34" s="18"/>
      <c r="G34" s="84">
        <f>SUM(G30:G33)</f>
        <v>-1049</v>
      </c>
      <c r="H34" s="18"/>
      <c r="I34" s="115">
        <f>SUM(I30:I33)</f>
        <v>-2666</v>
      </c>
      <c r="J34" s="18"/>
      <c r="K34" s="84">
        <f>SUM(K30:K33)</f>
        <v>-2217</v>
      </c>
      <c r="M34" s="94"/>
      <c r="N34" s="95"/>
      <c r="O34" s="124"/>
      <c r="P34" s="96"/>
    </row>
    <row r="35" spans="2:15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  <c r="O35" s="58"/>
    </row>
    <row r="36" spans="2:16" ht="15" customHeight="1">
      <c r="B36" s="2" t="s">
        <v>99</v>
      </c>
      <c r="C36" s="2"/>
      <c r="D36" s="2"/>
      <c r="E36" s="114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9"/>
      <c r="O36" s="89"/>
      <c r="P36" s="92"/>
    </row>
    <row r="37" spans="2:15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  <c r="O37" s="58"/>
    </row>
    <row r="38" spans="2:15" ht="15" customHeight="1" thickBot="1">
      <c r="B38" s="14" t="s">
        <v>122</v>
      </c>
      <c r="C38" s="2"/>
      <c r="D38" s="2"/>
      <c r="E38" s="116">
        <f>SUM(E34:E37)</f>
        <v>-3279</v>
      </c>
      <c r="F38" s="18"/>
      <c r="G38" s="85">
        <f>SUM(G34:G37)</f>
        <v>-1049</v>
      </c>
      <c r="H38" s="18"/>
      <c r="I38" s="116">
        <f>SUM(I34:I37)</f>
        <v>-2666</v>
      </c>
      <c r="J38" s="18"/>
      <c r="K38" s="85">
        <f>SUM(K34:K37)</f>
        <v>-2217</v>
      </c>
      <c r="N38" s="58"/>
      <c r="O38" s="124"/>
    </row>
    <row r="39" spans="2:15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  <c r="O39" s="58"/>
    </row>
    <row r="40" spans="2:15" ht="12" customHeight="1">
      <c r="B40" s="2" t="s">
        <v>130</v>
      </c>
      <c r="C40" s="2"/>
      <c r="D40" s="2"/>
      <c r="E40" s="32"/>
      <c r="F40" s="18"/>
      <c r="G40" s="18"/>
      <c r="H40" s="18"/>
      <c r="I40" s="32"/>
      <c r="J40" s="18"/>
      <c r="K40" s="18"/>
      <c r="N40" s="58"/>
      <c r="O40" s="58"/>
    </row>
    <row r="41" spans="2:15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  <c r="O41" s="58"/>
    </row>
    <row r="42" spans="2:16" ht="12" customHeight="1">
      <c r="B42" s="2" t="s">
        <v>98</v>
      </c>
      <c r="C42" s="2"/>
      <c r="D42" s="2"/>
      <c r="E42" s="114">
        <v>-3281</v>
      </c>
      <c r="F42" s="18"/>
      <c r="G42" s="18">
        <v>-1048</v>
      </c>
      <c r="H42" s="18"/>
      <c r="I42" s="114">
        <v>-2672</v>
      </c>
      <c r="J42" s="18"/>
      <c r="K42" s="18">
        <v>-2222</v>
      </c>
      <c r="N42" s="58"/>
      <c r="O42" s="124"/>
      <c r="P42" s="92"/>
    </row>
    <row r="43" spans="2:15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  <c r="O43" s="58"/>
    </row>
    <row r="44" spans="2:16" ht="12" customHeight="1">
      <c r="B44" s="2" t="s">
        <v>111</v>
      </c>
      <c r="C44" s="2"/>
      <c r="D44" s="2"/>
      <c r="E44" s="114">
        <v>2</v>
      </c>
      <c r="F44" s="18"/>
      <c r="G44" s="123">
        <v>-1</v>
      </c>
      <c r="H44" s="18"/>
      <c r="I44" s="114">
        <v>6</v>
      </c>
      <c r="J44" s="18"/>
      <c r="K44" s="103">
        <v>5</v>
      </c>
      <c r="N44" s="58"/>
      <c r="O44" s="124"/>
      <c r="P44" s="92"/>
    </row>
    <row r="45" spans="2:15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  <c r="O45" s="58"/>
    </row>
    <row r="46" spans="2:15" ht="13.5" customHeight="1" thickBot="1">
      <c r="B46" s="14"/>
      <c r="C46" s="2"/>
      <c r="D46" s="2"/>
      <c r="E46" s="117">
        <f>SUM(E42:E44)</f>
        <v>-3279</v>
      </c>
      <c r="F46" s="18"/>
      <c r="G46" s="80">
        <f>SUM(G42:G44)</f>
        <v>-1049</v>
      </c>
      <c r="H46" s="18"/>
      <c r="I46" s="117">
        <f>SUM(I42:I44)</f>
        <v>-2666</v>
      </c>
      <c r="J46" s="18"/>
      <c r="K46" s="80">
        <f>SUM(K42:K44)</f>
        <v>-2217</v>
      </c>
      <c r="N46" s="58"/>
      <c r="O46" s="124"/>
    </row>
    <row r="47" spans="2:15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  <c r="O47" s="58"/>
    </row>
    <row r="48" spans="2:15" ht="12.75" customHeight="1">
      <c r="B48" s="2" t="s">
        <v>123</v>
      </c>
      <c r="C48" s="2"/>
      <c r="D48" s="2"/>
      <c r="E48" s="32"/>
      <c r="F48" s="18"/>
      <c r="G48" s="18"/>
      <c r="H48" s="18"/>
      <c r="I48" s="32"/>
      <c r="J48" s="18"/>
      <c r="K48" s="18"/>
      <c r="N48" s="58"/>
      <c r="O48" s="58"/>
    </row>
    <row r="49" spans="2:15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  <c r="O49" s="58"/>
    </row>
    <row r="50" spans="2:16" ht="12" customHeight="1">
      <c r="B50" s="2" t="s">
        <v>98</v>
      </c>
      <c r="C50" s="2"/>
      <c r="D50" s="2"/>
      <c r="E50" s="114">
        <v>-3281</v>
      </c>
      <c r="F50" s="18"/>
      <c r="G50" s="18">
        <v>-1048</v>
      </c>
      <c r="H50" s="18"/>
      <c r="I50" s="114">
        <v>-2672</v>
      </c>
      <c r="J50" s="18"/>
      <c r="K50" s="18">
        <v>-2222</v>
      </c>
      <c r="N50" s="58"/>
      <c r="O50" s="124"/>
      <c r="P50" s="92"/>
    </row>
    <row r="51" spans="2:15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  <c r="O51" s="58"/>
    </row>
    <row r="52" spans="2:16" ht="12" customHeight="1">
      <c r="B52" s="2" t="s">
        <v>111</v>
      </c>
      <c r="C52" s="2"/>
      <c r="D52" s="2"/>
      <c r="E52" s="114">
        <v>2</v>
      </c>
      <c r="F52" s="18"/>
      <c r="G52" s="123">
        <v>-1</v>
      </c>
      <c r="H52" s="18"/>
      <c r="I52" s="114">
        <v>6</v>
      </c>
      <c r="J52" s="18"/>
      <c r="K52" s="103">
        <v>5</v>
      </c>
      <c r="N52" s="58"/>
      <c r="O52" s="124"/>
      <c r="P52" s="92"/>
    </row>
    <row r="53" spans="2:15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  <c r="O53" s="58"/>
    </row>
    <row r="54" spans="2:15" ht="13.5" customHeight="1" thickBot="1">
      <c r="B54" s="14"/>
      <c r="C54" s="2"/>
      <c r="D54" s="2"/>
      <c r="E54" s="117">
        <f>SUM(E50:E52)</f>
        <v>-3279</v>
      </c>
      <c r="F54" s="18"/>
      <c r="G54" s="80">
        <f>SUM(G50:G52)</f>
        <v>-1049</v>
      </c>
      <c r="H54" s="18"/>
      <c r="I54" s="117">
        <f>SUM(I50:I52)</f>
        <v>-2666</v>
      </c>
      <c r="J54" s="18"/>
      <c r="K54" s="80">
        <f>SUM(K50:K52)</f>
        <v>-2217</v>
      </c>
      <c r="N54" s="58"/>
      <c r="O54" s="124"/>
    </row>
    <row r="55" spans="2:15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  <c r="O55" s="58"/>
    </row>
    <row r="56" spans="2:15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  <c r="O56" s="58"/>
    </row>
    <row r="57" spans="2:15" ht="15">
      <c r="B57" s="2" t="s">
        <v>124</v>
      </c>
      <c r="C57" s="2"/>
      <c r="D57" s="2"/>
      <c r="E57" s="32"/>
      <c r="F57" s="18"/>
      <c r="G57" s="18"/>
      <c r="H57" s="18"/>
      <c r="I57" s="32"/>
      <c r="J57" s="18"/>
      <c r="K57" s="18"/>
      <c r="O57" s="58"/>
    </row>
    <row r="58" spans="2:15" ht="15">
      <c r="B58" s="2" t="s">
        <v>116</v>
      </c>
      <c r="C58" s="2"/>
      <c r="D58" s="2"/>
      <c r="E58" s="32"/>
      <c r="F58" s="18"/>
      <c r="G58" s="18"/>
      <c r="H58" s="18"/>
      <c r="I58" s="32"/>
      <c r="J58" s="18"/>
      <c r="K58" s="18"/>
      <c r="O58" s="58"/>
    </row>
    <row r="59" spans="2:15" ht="15" customHeight="1" thickBot="1">
      <c r="B59" s="23" t="s">
        <v>41</v>
      </c>
      <c r="C59" s="2"/>
      <c r="D59" s="2"/>
      <c r="E59" s="45">
        <f>E42/174133*100</f>
        <v>-1.8841919682082087</v>
      </c>
      <c r="F59" s="29"/>
      <c r="G59" s="46">
        <f>G42/174133*100</f>
        <v>-0.6018388243469073</v>
      </c>
      <c r="H59" s="29"/>
      <c r="I59" s="45">
        <f>I42/174133*100</f>
        <v>-1.5344592926096718</v>
      </c>
      <c r="J59" s="29"/>
      <c r="K59" s="45">
        <f>K42/174133*100</f>
        <v>-1.2760361333004082</v>
      </c>
      <c r="O59" s="125"/>
    </row>
    <row r="60" spans="2:15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  <c r="O60" s="58"/>
    </row>
    <row r="61" spans="2:15" ht="15" customHeight="1" thickBot="1">
      <c r="B61" s="23" t="s">
        <v>42</v>
      </c>
      <c r="C61" s="2"/>
      <c r="D61" s="2"/>
      <c r="E61" s="34" t="s">
        <v>43</v>
      </c>
      <c r="F61" s="18"/>
      <c r="G61" s="31" t="s">
        <v>43</v>
      </c>
      <c r="H61" s="18"/>
      <c r="I61" s="34" t="s">
        <v>43</v>
      </c>
      <c r="J61" s="18"/>
      <c r="K61" s="31" t="s">
        <v>43</v>
      </c>
      <c r="O61" s="126"/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95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117</v>
      </c>
      <c r="E64" s="2"/>
      <c r="F64" s="2"/>
      <c r="G64" s="2"/>
      <c r="H64" s="2"/>
      <c r="I64" s="2"/>
      <c r="J64" s="2"/>
      <c r="K64" s="2"/>
    </row>
    <row r="65" spans="2:11" ht="1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35433070866141736" top="0.5905511811023623" bottom="0.3937007874015748" header="0.31496062992125984" footer="0.31496062992125984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23">
      <selection activeCell="H42" sqref="H42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Condensed Interim Financial Report for the 3rd financial quarter ended 31 December 2013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90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69">
        <v>41639</v>
      </c>
      <c r="I9" s="26"/>
      <c r="J9" s="70">
        <v>41364</v>
      </c>
    </row>
    <row r="10" spans="8:10" ht="11.25" customHeight="1">
      <c r="H10" s="67" t="s">
        <v>72</v>
      </c>
      <c r="I10" s="26"/>
      <c r="J10" s="68" t="s">
        <v>73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57</v>
      </c>
      <c r="H13" s="36"/>
      <c r="I13" s="25"/>
      <c r="J13" s="37"/>
    </row>
    <row r="14" spans="2:10" ht="12.75" customHeight="1">
      <c r="B14" s="14" t="s">
        <v>58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75955</v>
      </c>
      <c r="I15" s="32"/>
      <c r="J15" s="18">
        <v>71093</v>
      </c>
    </row>
    <row r="16" spans="1:10" s="3" customFormat="1" ht="12.75" customHeight="1">
      <c r="A16" s="2"/>
      <c r="B16" s="2" t="s">
        <v>59</v>
      </c>
      <c r="C16" s="2"/>
      <c r="D16" s="2"/>
      <c r="E16" s="2"/>
      <c r="F16" s="2"/>
      <c r="G16" s="2"/>
      <c r="H16" s="32">
        <v>4251</v>
      </c>
      <c r="I16" s="32"/>
      <c r="J16" s="18">
        <v>4251</v>
      </c>
    </row>
    <row r="17" spans="1:10" s="3" customFormat="1" ht="12.75" customHeight="1">
      <c r="A17" s="2"/>
      <c r="B17" s="2" t="s">
        <v>104</v>
      </c>
      <c r="C17" s="2"/>
      <c r="D17" s="2"/>
      <c r="E17" s="2"/>
      <c r="F17" s="2"/>
      <c r="G17" s="2"/>
      <c r="H17" s="32">
        <v>1497</v>
      </c>
      <c r="I17" s="32"/>
      <c r="J17" s="18">
        <v>1672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1">
        <f>SUM(H15:H18)</f>
        <v>81703</v>
      </c>
      <c r="I19" s="32"/>
      <c r="J19" s="60">
        <f>SUM(J15:J18)</f>
        <v>77016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2343</v>
      </c>
      <c r="I22" s="32"/>
      <c r="J22" s="18">
        <v>2638</v>
      </c>
      <c r="M22" s="6"/>
      <c r="N22" s="6"/>
      <c r="O22" s="6"/>
    </row>
    <row r="23" spans="1:10" s="3" customFormat="1" ht="12.75" customHeight="1">
      <c r="A23" s="2"/>
      <c r="B23" s="2" t="s">
        <v>24</v>
      </c>
      <c r="D23" s="2"/>
      <c r="E23" s="2"/>
      <c r="F23" s="2"/>
      <c r="G23" s="2"/>
      <c r="H23" s="32">
        <v>9762</v>
      </c>
      <c r="I23" s="32"/>
      <c r="J23" s="18">
        <v>13339</v>
      </c>
    </row>
    <row r="24" spans="1:10" s="3" customFormat="1" ht="12.75" customHeight="1">
      <c r="A24" s="2"/>
      <c r="B24" s="2" t="s">
        <v>96</v>
      </c>
      <c r="D24" s="2"/>
      <c r="E24" s="2"/>
      <c r="F24" s="2"/>
      <c r="G24" s="2"/>
      <c r="H24" s="52">
        <v>0</v>
      </c>
      <c r="I24" s="32"/>
      <c r="J24" s="18">
        <v>900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24657</v>
      </c>
      <c r="I25" s="32"/>
      <c r="J25" s="18">
        <v>30612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1">
        <f>SUM(H22:H26)</f>
        <v>36762</v>
      </c>
      <c r="I27" s="32"/>
      <c r="J27" s="60">
        <f>SUM(J22:J26)</f>
        <v>47489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8"/>
      <c r="I28" s="58"/>
      <c r="J28" s="59"/>
    </row>
    <row r="29" spans="1:10" s="3" customFormat="1" ht="12.75" customHeight="1" thickBot="1">
      <c r="A29" s="2"/>
      <c r="B29" s="14" t="s">
        <v>60</v>
      </c>
      <c r="C29" s="2"/>
      <c r="D29" s="2"/>
      <c r="E29" s="2"/>
      <c r="F29" s="2"/>
      <c r="G29" s="2"/>
      <c r="H29" s="47">
        <f>SUM(H19+H27)</f>
        <v>118465</v>
      </c>
      <c r="I29" s="58"/>
      <c r="J29" s="48">
        <f>SUM(J19+J27)</f>
        <v>124505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8"/>
      <c r="I30" s="58"/>
      <c r="J30" s="59"/>
    </row>
    <row r="31" spans="1:10" s="3" customFormat="1" ht="12.75" customHeight="1">
      <c r="A31" s="2"/>
      <c r="B31" s="14" t="s">
        <v>61</v>
      </c>
      <c r="C31" s="2"/>
      <c r="D31" s="2"/>
      <c r="E31" s="2"/>
      <c r="F31" s="2"/>
      <c r="G31" s="2"/>
      <c r="H31" s="58"/>
      <c r="I31" s="58"/>
      <c r="J31" s="59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38</v>
      </c>
      <c r="C34" s="2"/>
      <c r="D34" s="2"/>
      <c r="E34" s="2"/>
      <c r="F34" s="2"/>
      <c r="G34" s="2"/>
      <c r="H34" s="32">
        <v>15945</v>
      </c>
      <c r="I34" s="32"/>
      <c r="J34" s="18">
        <v>18617</v>
      </c>
      <c r="N34" s="6"/>
    </row>
    <row r="35" spans="1:14" s="3" customFormat="1" ht="12.75" customHeight="1">
      <c r="A35" s="2"/>
      <c r="B35" s="2" t="s">
        <v>44</v>
      </c>
      <c r="C35" s="2"/>
      <c r="D35" s="2"/>
      <c r="E35" s="2"/>
      <c r="F35" s="2"/>
      <c r="G35" s="2"/>
      <c r="H35" s="32">
        <v>21408</v>
      </c>
      <c r="I35" s="32"/>
      <c r="J35" s="18">
        <v>21408</v>
      </c>
      <c r="N35" s="6"/>
    </row>
    <row r="36" spans="1:10" s="3" customFormat="1" ht="12.75" customHeight="1">
      <c r="A36" s="2"/>
      <c r="B36" s="2" t="s">
        <v>74</v>
      </c>
      <c r="C36" s="2"/>
      <c r="D36" s="2"/>
      <c r="E36" s="2"/>
      <c r="F36" s="2"/>
      <c r="G36" s="2"/>
      <c r="H36" s="32">
        <v>-11370</v>
      </c>
      <c r="I36" s="32"/>
      <c r="J36" s="18">
        <v>-11370</v>
      </c>
    </row>
    <row r="37" spans="1:14" s="3" customFormat="1" ht="12.75" customHeight="1">
      <c r="A37" s="2"/>
      <c r="B37" s="2" t="s">
        <v>14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82</v>
      </c>
      <c r="C39" s="2"/>
      <c r="D39" s="2"/>
      <c r="E39" s="2"/>
      <c r="F39" s="2"/>
      <c r="G39" s="2"/>
      <c r="H39" s="43">
        <f>SUM(H33:H38)</f>
        <v>105593</v>
      </c>
      <c r="I39" s="32"/>
      <c r="J39" s="44">
        <f>SUM(J33:J38)</f>
        <v>108265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112</v>
      </c>
      <c r="C41" s="2"/>
      <c r="D41" s="2"/>
      <c r="E41" s="2"/>
      <c r="F41" s="2"/>
      <c r="G41" s="2"/>
      <c r="H41" s="32">
        <v>83</v>
      </c>
      <c r="I41" s="32"/>
      <c r="J41" s="18">
        <v>77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62</v>
      </c>
      <c r="H43" s="51">
        <f>SUM(H39:H42)</f>
        <v>105676</v>
      </c>
      <c r="J43" s="60">
        <f>SUM(J39:J42)</f>
        <v>108342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63</v>
      </c>
      <c r="H45" s="2"/>
      <c r="J45" s="2"/>
    </row>
    <row r="46" spans="1:10" s="3" customFormat="1" ht="12.75" customHeight="1">
      <c r="A46" s="2"/>
      <c r="B46" s="2" t="s">
        <v>103</v>
      </c>
      <c r="H46" s="32">
        <v>4678</v>
      </c>
      <c r="I46" s="32"/>
      <c r="J46" s="18">
        <v>4771</v>
      </c>
    </row>
    <row r="47" spans="1:10" s="3" customFormat="1" ht="12.75" customHeight="1">
      <c r="A47" s="2"/>
      <c r="B47" s="2" t="s">
        <v>13</v>
      </c>
      <c r="H47" s="32">
        <v>561</v>
      </c>
      <c r="I47" s="32"/>
      <c r="J47" s="18">
        <v>561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1">
        <f>SUM(H45:H47)</f>
        <v>5239</v>
      </c>
      <c r="I49" s="32"/>
      <c r="J49" s="60">
        <f>SUM(J46:J48)</f>
        <v>5332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25</v>
      </c>
      <c r="C52" s="2"/>
      <c r="D52" s="2"/>
      <c r="E52" s="2"/>
      <c r="F52" s="2"/>
      <c r="G52" s="2"/>
      <c r="H52" s="32">
        <v>6389</v>
      </c>
      <c r="I52" s="32"/>
      <c r="J52" s="18">
        <v>8914</v>
      </c>
      <c r="M52" s="6"/>
    </row>
    <row r="53" spans="1:10" s="3" customFormat="1" ht="12.75" customHeight="1">
      <c r="A53" s="2"/>
      <c r="B53" s="2" t="s">
        <v>64</v>
      </c>
      <c r="D53" s="2"/>
      <c r="E53" s="2"/>
      <c r="F53" s="2"/>
      <c r="G53" s="2"/>
      <c r="H53" s="32">
        <v>744</v>
      </c>
      <c r="I53" s="32"/>
      <c r="J53" s="18">
        <v>1624</v>
      </c>
    </row>
    <row r="54" spans="1:10" s="3" customFormat="1" ht="12.75" customHeight="1">
      <c r="A54" s="2"/>
      <c r="B54" s="2" t="s">
        <v>103</v>
      </c>
      <c r="D54" s="2"/>
      <c r="E54" s="2"/>
      <c r="F54" s="2"/>
      <c r="G54" s="2"/>
      <c r="H54" s="32">
        <v>417</v>
      </c>
      <c r="I54" s="32"/>
      <c r="J54" s="18">
        <v>293</v>
      </c>
    </row>
    <row r="55" spans="8:13" s="97" customFormat="1" ht="6" customHeight="1">
      <c r="H55" s="98"/>
      <c r="I55" s="99"/>
      <c r="J55" s="98"/>
      <c r="M55" s="100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8"/>
      <c r="I56" s="32"/>
      <c r="J56" s="59"/>
    </row>
    <row r="57" spans="1:13" s="3" customFormat="1" ht="12.75" customHeight="1">
      <c r="A57" s="2"/>
      <c r="B57" s="2"/>
      <c r="D57" s="2"/>
      <c r="E57" s="2"/>
      <c r="F57" s="2"/>
      <c r="G57" s="2"/>
      <c r="H57" s="51">
        <f>SUM(H52:H56)</f>
        <v>7550</v>
      </c>
      <c r="I57" s="32"/>
      <c r="J57" s="60">
        <f>SUM(J52:J56)</f>
        <v>10831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65</v>
      </c>
      <c r="C59" s="2"/>
      <c r="D59" s="2"/>
      <c r="E59" s="2"/>
      <c r="F59" s="2"/>
      <c r="G59" s="2"/>
      <c r="H59" s="64">
        <f>SUM(H49+H57)</f>
        <v>12789</v>
      </c>
      <c r="I59" s="32"/>
      <c r="J59" s="65">
        <f>SUM(J49+J57)</f>
        <v>16163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66</v>
      </c>
      <c r="C61" s="2"/>
      <c r="D61" s="2"/>
      <c r="E61" s="2"/>
      <c r="F61" s="2"/>
      <c r="G61" s="2"/>
      <c r="H61" s="47">
        <f>SUM(H43+H59)</f>
        <v>118465</v>
      </c>
      <c r="I61" s="32"/>
      <c r="J61" s="48">
        <f>SUM(J43+J59)</f>
        <v>124505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79</v>
      </c>
      <c r="H64" s="45">
        <f>SUM(H43/(H33-15105))</f>
        <v>0.6068694618481276</v>
      </c>
      <c r="I64" s="35"/>
      <c r="J64" s="46">
        <f>SUM(J43/(J33-15105))</f>
        <v>0.6221795983529831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93</v>
      </c>
    </row>
    <row r="67" s="3" customFormat="1" ht="15">
      <c r="A67" s="14" t="s">
        <v>118</v>
      </c>
    </row>
    <row r="68" s="3" customFormat="1" ht="15"/>
    <row r="69" spans="1:11" s="3" customFormat="1" ht="15">
      <c r="A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s="3" customFormat="1" ht="15">
      <c r="A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s="3" customFormat="1" ht="15">
      <c r="A71" s="61"/>
      <c r="B71" s="61"/>
      <c r="C71" s="63"/>
      <c r="D71" s="63"/>
      <c r="E71" s="63"/>
      <c r="F71" s="63"/>
      <c r="G71" s="63"/>
      <c r="H71" s="58"/>
      <c r="I71" s="58"/>
      <c r="J71" s="59"/>
      <c r="K71" s="61"/>
    </row>
    <row r="72" spans="1:11" s="3" customFormat="1" ht="15">
      <c r="A72" s="61"/>
      <c r="B72" s="61"/>
      <c r="C72" s="63"/>
      <c r="D72" s="63"/>
      <c r="E72" s="63"/>
      <c r="F72" s="63"/>
      <c r="G72" s="63"/>
      <c r="H72" s="58"/>
      <c r="I72" s="58"/>
      <c r="J72" s="59"/>
      <c r="K72" s="61"/>
    </row>
    <row r="73" spans="2:10" s="3" customFormat="1" ht="15">
      <c r="B73" s="62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3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Condensed Interim Financial Report for the 3rd financial quarter ended 31 December 2013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81</v>
      </c>
    </row>
    <row r="6" ht="14.25">
      <c r="A6" s="1"/>
    </row>
    <row r="7" ht="15">
      <c r="B7" s="3"/>
    </row>
    <row r="8" spans="2:19" ht="15">
      <c r="B8" s="3"/>
      <c r="E8" s="38" t="s">
        <v>33</v>
      </c>
      <c r="F8" s="10"/>
      <c r="G8" s="121" t="s">
        <v>26</v>
      </c>
      <c r="H8" s="121"/>
      <c r="I8" s="121"/>
      <c r="J8" s="121"/>
      <c r="K8" s="121"/>
      <c r="L8" s="10"/>
      <c r="M8" s="38" t="s">
        <v>30</v>
      </c>
      <c r="N8" s="13"/>
      <c r="O8" s="25"/>
      <c r="P8" s="13"/>
      <c r="Q8" s="25" t="s">
        <v>113</v>
      </c>
      <c r="S8" s="25" t="s">
        <v>37</v>
      </c>
    </row>
    <row r="9" spans="5:19" ht="12.75">
      <c r="E9" s="13" t="s">
        <v>34</v>
      </c>
      <c r="F9" s="10"/>
      <c r="G9" s="19"/>
      <c r="H9" s="19"/>
      <c r="I9" s="19"/>
      <c r="J9" s="19"/>
      <c r="K9" s="13" t="s">
        <v>27</v>
      </c>
      <c r="L9" s="10"/>
      <c r="M9" s="19"/>
      <c r="N9" s="19"/>
      <c r="O9" s="16"/>
      <c r="P9" s="19"/>
      <c r="Q9" s="101" t="s">
        <v>115</v>
      </c>
      <c r="S9" s="25" t="s">
        <v>67</v>
      </c>
    </row>
    <row r="10" spans="5:19" ht="12.75">
      <c r="E10" s="13" t="s">
        <v>35</v>
      </c>
      <c r="F10" s="11"/>
      <c r="G10" s="13" t="s">
        <v>39</v>
      </c>
      <c r="H10" s="13"/>
      <c r="I10" s="13" t="s">
        <v>75</v>
      </c>
      <c r="J10" s="13"/>
      <c r="K10" s="13" t="s">
        <v>28</v>
      </c>
      <c r="L10" s="10"/>
      <c r="M10" s="13" t="s">
        <v>31</v>
      </c>
      <c r="N10" s="13"/>
      <c r="O10" s="15" t="s">
        <v>37</v>
      </c>
      <c r="P10" s="13"/>
      <c r="Q10" s="25" t="s">
        <v>114</v>
      </c>
      <c r="S10" s="16"/>
    </row>
    <row r="11" spans="5:19" ht="12.75">
      <c r="E11" s="9" t="s">
        <v>36</v>
      </c>
      <c r="F11" s="11"/>
      <c r="G11" s="9" t="s">
        <v>40</v>
      </c>
      <c r="H11" s="13"/>
      <c r="I11" s="9" t="s">
        <v>76</v>
      </c>
      <c r="J11" s="13"/>
      <c r="K11" s="9" t="s">
        <v>29</v>
      </c>
      <c r="L11" s="10"/>
      <c r="M11" s="9" t="s">
        <v>32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100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119</v>
      </c>
      <c r="E14" s="18">
        <v>189238</v>
      </c>
      <c r="F14" s="12"/>
      <c r="G14" s="18">
        <v>-109628</v>
      </c>
      <c r="H14" s="18"/>
      <c r="I14" s="18">
        <v>-11370</v>
      </c>
      <c r="J14" s="18"/>
      <c r="K14" s="18">
        <v>21408</v>
      </c>
      <c r="L14" s="12"/>
      <c r="M14" s="18">
        <v>18617</v>
      </c>
      <c r="N14" s="18"/>
      <c r="O14" s="44">
        <f>SUM(E14:M14)</f>
        <v>108265</v>
      </c>
      <c r="P14" s="18"/>
      <c r="Q14" s="59">
        <v>77</v>
      </c>
      <c r="R14" s="12"/>
      <c r="S14" s="44">
        <f>SUM(O14:Q14)</f>
        <v>108342</v>
      </c>
    </row>
    <row r="15" spans="2:19" ht="12.75">
      <c r="B15" s="2" t="s">
        <v>71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18"/>
      <c r="P15" s="18"/>
      <c r="Q15" s="18"/>
      <c r="R15" s="18"/>
      <c r="S15" s="18"/>
    </row>
    <row r="16" spans="2:19" ht="12.75">
      <c r="B16" s="2" t="s">
        <v>77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19" ht="12.75">
      <c r="B17" s="2" t="s">
        <v>120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-2672</v>
      </c>
      <c r="N17" s="18"/>
      <c r="O17" s="44">
        <f>SUM(E17:M17)</f>
        <v>-2672</v>
      </c>
      <c r="P17" s="18"/>
      <c r="Q17" s="44">
        <f>'P&amp;L(FRS)'!I44</f>
        <v>6</v>
      </c>
      <c r="R17" s="12"/>
      <c r="S17" s="44">
        <f>SUM(O17:Q17)</f>
        <v>-2666</v>
      </c>
    </row>
    <row r="18" spans="2:19" ht="12.75">
      <c r="B18" s="2" t="s">
        <v>78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44">
        <f>SUM(E18:M18)</f>
        <v>0</v>
      </c>
      <c r="P18" s="18"/>
      <c r="Q18" s="71">
        <v>0</v>
      </c>
      <c r="R18" s="12"/>
      <c r="S18" s="44">
        <f>SUM(O18:Q18)</f>
        <v>0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20"/>
      <c r="O19" s="20"/>
      <c r="P19" s="20"/>
      <c r="Q19" s="20"/>
      <c r="R19" s="20"/>
      <c r="S19" s="20"/>
    </row>
    <row r="20" spans="2:22" ht="13.5" thickBot="1">
      <c r="B20" s="14" t="s">
        <v>134</v>
      </c>
      <c r="E20" s="47">
        <f>SUM(E14:E19)</f>
        <v>189238</v>
      </c>
      <c r="F20" s="50"/>
      <c r="G20" s="47">
        <f>SUM(G14:G19)</f>
        <v>-109628</v>
      </c>
      <c r="H20" s="47"/>
      <c r="I20" s="47">
        <f>SUM(I14:I19)</f>
        <v>-11370</v>
      </c>
      <c r="J20" s="47"/>
      <c r="K20" s="47">
        <f>SUM(K14:K19)</f>
        <v>21408</v>
      </c>
      <c r="L20" s="50"/>
      <c r="M20" s="47">
        <f>SUM(M14:M19)</f>
        <v>15945</v>
      </c>
      <c r="N20" s="50"/>
      <c r="O20" s="47">
        <f>SUM(O14:O19)</f>
        <v>105593</v>
      </c>
      <c r="P20" s="50"/>
      <c r="Q20" s="47">
        <f>SUM(Q14:Q19)</f>
        <v>83</v>
      </c>
      <c r="R20" s="42"/>
      <c r="S20" s="47">
        <f>SUM(S14:S19)</f>
        <v>105676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59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59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59"/>
    </row>
    <row r="24" spans="2:22" ht="12.75">
      <c r="B24" s="17" t="s">
        <v>125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59"/>
    </row>
    <row r="25" spans="2:22" ht="12.75">
      <c r="B25" s="2" t="s">
        <v>109</v>
      </c>
      <c r="E25" s="18">
        <v>189238</v>
      </c>
      <c r="F25" s="12"/>
      <c r="G25" s="18">
        <v>-109628</v>
      </c>
      <c r="H25" s="18"/>
      <c r="I25" s="107">
        <v>-11359</v>
      </c>
      <c r="J25" s="18"/>
      <c r="K25" s="18">
        <v>21408</v>
      </c>
      <c r="L25" s="12"/>
      <c r="M25" s="18">
        <v>23688</v>
      </c>
      <c r="N25" s="18"/>
      <c r="O25" s="44">
        <f>SUM(E25:M25)</f>
        <v>113347</v>
      </c>
      <c r="P25" s="18"/>
      <c r="Q25" s="59">
        <v>72</v>
      </c>
      <c r="R25" s="12"/>
      <c r="S25" s="44">
        <f>SUM(O25:Q25)</f>
        <v>113419</v>
      </c>
      <c r="V25" s="59"/>
    </row>
    <row r="26" spans="2:22" ht="12.75">
      <c r="B26" s="2" t="s">
        <v>71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8"/>
      <c r="S26" s="18"/>
      <c r="V26" s="59"/>
    </row>
    <row r="27" spans="2:22" ht="12.75">
      <c r="B27" s="2" t="s">
        <v>77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8"/>
      <c r="S27" s="18"/>
      <c r="V27" s="59"/>
    </row>
    <row r="28" spans="2:22" ht="12.75">
      <c r="B28" s="2" t="s">
        <v>126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-2222</v>
      </c>
      <c r="N28" s="18"/>
      <c r="O28" s="44">
        <f>SUM(E28:M28)</f>
        <v>-2222</v>
      </c>
      <c r="P28" s="18"/>
      <c r="Q28" s="44">
        <f>'P&amp;L(FRS)'!K44</f>
        <v>5</v>
      </c>
      <c r="R28" s="12"/>
      <c r="S28" s="44">
        <f>SUM(O28:Q28)</f>
        <v>-2217</v>
      </c>
      <c r="V28" s="59"/>
    </row>
    <row r="29" spans="2:22" ht="12.75">
      <c r="B29" s="2" t="s">
        <v>78</v>
      </c>
      <c r="E29" s="20">
        <v>0</v>
      </c>
      <c r="F29" s="12"/>
      <c r="G29" s="20">
        <v>0</v>
      </c>
      <c r="H29" s="20"/>
      <c r="I29" s="18">
        <v>-11</v>
      </c>
      <c r="J29" s="20"/>
      <c r="K29" s="20">
        <v>0</v>
      </c>
      <c r="L29" s="12"/>
      <c r="M29" s="20">
        <v>0</v>
      </c>
      <c r="N29" s="18"/>
      <c r="O29" s="44">
        <f>SUM(E29:M29)</f>
        <v>-11</v>
      </c>
      <c r="P29" s="18"/>
      <c r="Q29" s="71">
        <v>0</v>
      </c>
      <c r="R29" s="12"/>
      <c r="S29" s="44">
        <f>SUM(O29:Q29)</f>
        <v>-11</v>
      </c>
      <c r="V29" s="66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20"/>
      <c r="O30" s="20"/>
      <c r="P30" s="20"/>
      <c r="Q30" s="20"/>
      <c r="R30" s="20"/>
      <c r="S30" s="20"/>
      <c r="V30" s="66"/>
    </row>
    <row r="31" spans="2:22" ht="13.5" thickBot="1">
      <c r="B31" s="2" t="s">
        <v>135</v>
      </c>
      <c r="E31" s="48">
        <f>SUM(E25:E30)</f>
        <v>189238</v>
      </c>
      <c r="F31" s="49"/>
      <c r="G31" s="48">
        <f>SUM(G25:G30)</f>
        <v>-109628</v>
      </c>
      <c r="H31" s="48"/>
      <c r="I31" s="48">
        <f>SUM(I25:I30)</f>
        <v>-11370</v>
      </c>
      <c r="J31" s="48"/>
      <c r="K31" s="48">
        <f>SUM(K25:K30)</f>
        <v>21408</v>
      </c>
      <c r="L31" s="49"/>
      <c r="M31" s="48">
        <f>SUM(M25:M30)</f>
        <v>21466</v>
      </c>
      <c r="N31" s="49"/>
      <c r="O31" s="48">
        <f>SUM(O25:O30)</f>
        <v>111114</v>
      </c>
      <c r="P31" s="49"/>
      <c r="Q31" s="48">
        <f>SUM(Q25:Q30)</f>
        <v>77</v>
      </c>
      <c r="R31" s="12"/>
      <c r="S31" s="48">
        <f>SUM(S25:S30)</f>
        <v>111191</v>
      </c>
      <c r="V31" s="66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6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6"/>
    </row>
    <row r="34" spans="2:19" ht="15">
      <c r="B34" s="14" t="s">
        <v>49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127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75" zoomScaleNormal="75" zoomScalePageLayoutView="0" workbookViewId="0" topLeftCell="A2">
      <selection activeCell="J9" sqref="J9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Condensed Interim Financial Report for the 3rd financial quarter ended 31 December 2013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91</v>
      </c>
    </row>
    <row r="6" spans="10:15" ht="12.75">
      <c r="J6" s="122" t="s">
        <v>101</v>
      </c>
      <c r="K6" s="122"/>
      <c r="L6" s="122"/>
      <c r="O6" s="66"/>
    </row>
    <row r="7" spans="10:15" ht="12.75">
      <c r="J7" s="101" t="s">
        <v>108</v>
      </c>
      <c r="L7" s="102" t="s">
        <v>132</v>
      </c>
      <c r="O7" s="66"/>
    </row>
    <row r="8" spans="10:15" ht="12.75">
      <c r="J8" s="101" t="s">
        <v>0</v>
      </c>
      <c r="L8" s="102" t="s">
        <v>0</v>
      </c>
      <c r="O8" s="66"/>
    </row>
    <row r="9" spans="9:15" ht="12.75">
      <c r="I9" s="26"/>
      <c r="J9" s="72">
        <v>41639</v>
      </c>
      <c r="L9" s="73">
        <v>41274</v>
      </c>
      <c r="O9" s="78"/>
    </row>
    <row r="10" spans="9:15" ht="12" customHeight="1">
      <c r="I10" s="26"/>
      <c r="J10" s="81" t="s">
        <v>87</v>
      </c>
      <c r="L10" s="82" t="s">
        <v>87</v>
      </c>
      <c r="O10" s="78"/>
    </row>
    <row r="11" spans="9:15" ht="12.75">
      <c r="I11" s="26"/>
      <c r="J11" s="25" t="s">
        <v>1</v>
      </c>
      <c r="L11" s="15" t="s">
        <v>1</v>
      </c>
      <c r="O11" s="76"/>
    </row>
    <row r="12" spans="1:15" ht="12.75">
      <c r="A12" s="41" t="s">
        <v>17</v>
      </c>
      <c r="J12" s="2"/>
      <c r="O12" s="66"/>
    </row>
    <row r="13" spans="10:15" ht="8.25" customHeight="1">
      <c r="J13" s="2"/>
      <c r="O13" s="66"/>
    </row>
    <row r="14" spans="1:15" ht="12.75">
      <c r="A14" s="14" t="s">
        <v>136</v>
      </c>
      <c r="I14" s="42"/>
      <c r="J14" s="42">
        <v>-3552</v>
      </c>
      <c r="L14" s="119">
        <v>-1294</v>
      </c>
      <c r="O14" s="58"/>
    </row>
    <row r="15" spans="9:15" ht="8.25" customHeight="1">
      <c r="I15" s="42"/>
      <c r="J15" s="42"/>
      <c r="L15" s="12"/>
      <c r="O15" s="58"/>
    </row>
    <row r="16" spans="1:15" ht="12.75">
      <c r="A16" s="2" t="s">
        <v>15</v>
      </c>
      <c r="I16" s="42"/>
      <c r="J16" s="42"/>
      <c r="L16" s="12"/>
      <c r="O16" s="58"/>
    </row>
    <row r="17" spans="1:15" ht="12.75">
      <c r="A17" s="2" t="s">
        <v>16</v>
      </c>
      <c r="I17" s="42"/>
      <c r="J17" s="42">
        <v>3890</v>
      </c>
      <c r="L17" s="108">
        <v>3989</v>
      </c>
      <c r="O17" s="58"/>
    </row>
    <row r="18" spans="1:15" ht="12.75">
      <c r="A18" s="2" t="s">
        <v>83</v>
      </c>
      <c r="I18" s="42"/>
      <c r="J18" s="42">
        <v>-208</v>
      </c>
      <c r="L18" s="12">
        <v>-289</v>
      </c>
      <c r="O18" s="58"/>
    </row>
    <row r="19" spans="9:15" ht="9" customHeight="1">
      <c r="I19" s="32"/>
      <c r="J19" s="33"/>
      <c r="L19" s="30"/>
      <c r="O19" s="58"/>
    </row>
    <row r="20" spans="1:15" ht="12.75">
      <c r="A20" s="2" t="s">
        <v>128</v>
      </c>
      <c r="I20" s="18"/>
      <c r="J20" s="50">
        <f>SUM(J14:J19)</f>
        <v>130</v>
      </c>
      <c r="L20" s="109">
        <f>SUM(L14:L19)</f>
        <v>2406</v>
      </c>
      <c r="O20" s="58"/>
    </row>
    <row r="21" spans="9:15" ht="9.75" customHeight="1">
      <c r="I21" s="42"/>
      <c r="J21" s="42"/>
      <c r="L21" s="12"/>
      <c r="O21" s="58"/>
    </row>
    <row r="22" spans="1:15" ht="12.75">
      <c r="A22" s="2" t="s">
        <v>18</v>
      </c>
      <c r="I22" s="42"/>
      <c r="J22" s="42">
        <v>4772</v>
      </c>
      <c r="L22" s="12">
        <v>-879</v>
      </c>
      <c r="O22" s="58"/>
    </row>
    <row r="23" spans="1:15" ht="12.75">
      <c r="A23" s="2" t="s">
        <v>53</v>
      </c>
      <c r="H23" s="42"/>
      <c r="I23" s="42"/>
      <c r="J23" s="42">
        <v>-2525</v>
      </c>
      <c r="L23" s="12">
        <v>-2109</v>
      </c>
      <c r="O23" s="58"/>
    </row>
    <row r="24" spans="9:15" ht="9" customHeight="1">
      <c r="I24" s="32"/>
      <c r="J24" s="33"/>
      <c r="L24" s="30"/>
      <c r="O24" s="58"/>
    </row>
    <row r="25" spans="1:15" ht="12.75">
      <c r="A25" s="14" t="s">
        <v>84</v>
      </c>
      <c r="I25" s="32"/>
      <c r="J25" s="50">
        <f>SUM(J20:J24)</f>
        <v>2377</v>
      </c>
      <c r="L25" s="49">
        <f>SUM(L20:L24)</f>
        <v>-582</v>
      </c>
      <c r="O25" s="58"/>
    </row>
    <row r="26" spans="1:15" ht="12.75">
      <c r="A26" s="2" t="s">
        <v>88</v>
      </c>
      <c r="I26" s="42"/>
      <c r="J26" s="42">
        <v>0</v>
      </c>
      <c r="L26" s="12">
        <v>-331</v>
      </c>
      <c r="O26" s="58"/>
    </row>
    <row r="27" spans="1:15" ht="12.75">
      <c r="A27" s="2" t="s">
        <v>47</v>
      </c>
      <c r="I27" s="42"/>
      <c r="J27" s="42">
        <v>530</v>
      </c>
      <c r="L27" s="108">
        <v>600</v>
      </c>
      <c r="O27" s="58"/>
    </row>
    <row r="28" spans="9:15" ht="7.5" customHeight="1">
      <c r="I28" s="32"/>
      <c r="J28" s="33"/>
      <c r="L28" s="30"/>
      <c r="O28" s="58"/>
    </row>
    <row r="29" spans="1:15" ht="12.75">
      <c r="A29" s="14" t="s">
        <v>50</v>
      </c>
      <c r="I29" s="32"/>
      <c r="J29" s="51">
        <f>SUM(J25:J28)</f>
        <v>2907</v>
      </c>
      <c r="L29" s="60">
        <f>SUM(L25:L28)</f>
        <v>-313</v>
      </c>
      <c r="O29" s="58"/>
    </row>
    <row r="30" spans="9:15" ht="9.75" customHeight="1">
      <c r="I30" s="42"/>
      <c r="J30" s="42"/>
      <c r="L30" s="12"/>
      <c r="O30" s="58"/>
    </row>
    <row r="31" spans="1:15" ht="12.75">
      <c r="A31" s="41" t="s">
        <v>19</v>
      </c>
      <c r="I31" s="42"/>
      <c r="J31" s="42"/>
      <c r="L31" s="12"/>
      <c r="O31" s="58"/>
    </row>
    <row r="32" spans="9:15" ht="9" customHeight="1">
      <c r="I32" s="42"/>
      <c r="J32" s="42"/>
      <c r="L32" s="12"/>
      <c r="O32" s="58"/>
    </row>
    <row r="33" spans="1:15" ht="12.75">
      <c r="A33" s="2" t="s">
        <v>20</v>
      </c>
      <c r="I33" s="42"/>
      <c r="J33" s="42">
        <v>-8571</v>
      </c>
      <c r="L33" s="12">
        <v>-4042</v>
      </c>
      <c r="O33" s="58"/>
    </row>
    <row r="34" spans="1:15" ht="12.75">
      <c r="A34" s="2" t="s">
        <v>102</v>
      </c>
      <c r="I34" s="42"/>
      <c r="J34" s="42">
        <v>0</v>
      </c>
      <c r="L34" s="12">
        <v>0</v>
      </c>
      <c r="O34" s="58"/>
    </row>
    <row r="35" spans="1:15" ht="12.75">
      <c r="A35" s="2" t="s">
        <v>105</v>
      </c>
      <c r="I35" s="42"/>
      <c r="J35" s="42">
        <v>0</v>
      </c>
      <c r="L35" s="12">
        <v>0</v>
      </c>
      <c r="O35" s="58"/>
    </row>
    <row r="36" spans="9:15" ht="9.75" customHeight="1">
      <c r="I36" s="42"/>
      <c r="J36" s="42"/>
      <c r="L36" s="12"/>
      <c r="O36" s="58"/>
    </row>
    <row r="37" spans="1:15" ht="12.75">
      <c r="A37" s="14" t="s">
        <v>51</v>
      </c>
      <c r="I37" s="32"/>
      <c r="J37" s="51">
        <f>SUM(J33:J36)</f>
        <v>-8571</v>
      </c>
      <c r="L37" s="60">
        <f>SUM(L33:L36)</f>
        <v>-4042</v>
      </c>
      <c r="O37" s="58"/>
    </row>
    <row r="38" spans="9:15" ht="8.25" customHeight="1">
      <c r="I38" s="42"/>
      <c r="J38" s="42"/>
      <c r="L38" s="12"/>
      <c r="O38" s="58"/>
    </row>
    <row r="39" spans="1:15" ht="12.75">
      <c r="A39" s="41" t="s">
        <v>21</v>
      </c>
      <c r="I39" s="42"/>
      <c r="J39" s="42"/>
      <c r="L39" s="12"/>
      <c r="O39" s="58"/>
    </row>
    <row r="40" spans="9:15" ht="9" customHeight="1">
      <c r="I40" s="42"/>
      <c r="J40" s="42"/>
      <c r="L40" s="12"/>
      <c r="O40" s="58"/>
    </row>
    <row r="41" spans="1:15" ht="12.75" customHeight="1">
      <c r="A41" s="2" t="s">
        <v>48</v>
      </c>
      <c r="I41" s="42"/>
      <c r="J41" s="42">
        <v>-322</v>
      </c>
      <c r="L41" s="12">
        <v>-311</v>
      </c>
      <c r="O41" s="58"/>
    </row>
    <row r="42" spans="1:15" ht="12.75" customHeight="1">
      <c r="A42" s="2" t="s">
        <v>110</v>
      </c>
      <c r="I42" s="42"/>
      <c r="J42" s="42">
        <v>31</v>
      </c>
      <c r="L42" s="108">
        <v>185</v>
      </c>
      <c r="O42" s="58"/>
    </row>
    <row r="43" spans="1:15" ht="12.75" customHeight="1">
      <c r="A43" s="2" t="s">
        <v>80</v>
      </c>
      <c r="I43" s="42"/>
      <c r="J43" s="42">
        <v>0</v>
      </c>
      <c r="L43" s="12">
        <v>-11</v>
      </c>
      <c r="O43" s="58"/>
    </row>
    <row r="44" spans="9:15" ht="9" customHeight="1">
      <c r="I44" s="42"/>
      <c r="J44" s="42"/>
      <c r="L44" s="12"/>
      <c r="O44" s="58"/>
    </row>
    <row r="45" spans="1:15" ht="12.75">
      <c r="A45" s="14" t="s">
        <v>52</v>
      </c>
      <c r="I45" s="32"/>
      <c r="J45" s="51">
        <f>SUM(J41:J44)</f>
        <v>-291</v>
      </c>
      <c r="L45" s="110">
        <f>SUM(L41:L44)</f>
        <v>-137</v>
      </c>
      <c r="O45" s="58"/>
    </row>
    <row r="46" spans="9:15" ht="9" customHeight="1">
      <c r="I46" s="42"/>
      <c r="J46" s="42"/>
      <c r="L46" s="12"/>
      <c r="O46" s="58"/>
    </row>
    <row r="47" spans="1:15" ht="12.75">
      <c r="A47" s="14" t="s">
        <v>22</v>
      </c>
      <c r="I47" s="42"/>
      <c r="J47" s="42"/>
      <c r="L47" s="12"/>
      <c r="O47" s="58"/>
    </row>
    <row r="48" spans="1:15" ht="12.75">
      <c r="A48" s="14" t="s">
        <v>86</v>
      </c>
      <c r="G48" s="12"/>
      <c r="H48" s="12"/>
      <c r="I48" s="32"/>
      <c r="J48" s="50">
        <f>J29+J37+J45</f>
        <v>-5955</v>
      </c>
      <c r="L48" s="49">
        <f>L29+L37+L45</f>
        <v>-4492</v>
      </c>
      <c r="O48" s="58"/>
    </row>
    <row r="49" spans="9:15" ht="9" customHeight="1">
      <c r="I49" s="42"/>
      <c r="J49" s="42"/>
      <c r="L49" s="12"/>
      <c r="O49" s="58"/>
    </row>
    <row r="50" spans="1:15" ht="12.75">
      <c r="A50" s="2" t="s">
        <v>107</v>
      </c>
      <c r="I50" s="42"/>
      <c r="J50" s="42">
        <v>30612</v>
      </c>
      <c r="L50" s="108">
        <v>38615</v>
      </c>
      <c r="O50" s="58"/>
    </row>
    <row r="51" spans="9:15" ht="8.25" customHeight="1">
      <c r="I51" s="42"/>
      <c r="J51" s="42"/>
      <c r="L51" s="12"/>
      <c r="O51" s="58"/>
    </row>
    <row r="52" spans="1:15" ht="13.5" thickBot="1">
      <c r="A52" s="14" t="s">
        <v>106</v>
      </c>
      <c r="I52" s="32"/>
      <c r="J52" s="53">
        <f>SUM(J47:J51)</f>
        <v>24657</v>
      </c>
      <c r="L52" s="111">
        <f>SUM(L47:L51)</f>
        <v>34123</v>
      </c>
      <c r="O52" s="79"/>
    </row>
    <row r="53" spans="9:15" ht="10.5" customHeight="1" thickTop="1">
      <c r="I53" s="12"/>
      <c r="L53" s="12"/>
      <c r="O53" s="59"/>
    </row>
    <row r="54" spans="1:15" ht="12.75">
      <c r="A54" s="2" t="s">
        <v>85</v>
      </c>
      <c r="I54" s="12"/>
      <c r="J54" s="25" t="s">
        <v>1</v>
      </c>
      <c r="L54" s="15" t="s">
        <v>1</v>
      </c>
      <c r="O54" s="59"/>
    </row>
    <row r="55" spans="2:15" ht="12.75">
      <c r="B55" s="2" t="s">
        <v>10</v>
      </c>
      <c r="I55" s="40"/>
      <c r="J55" s="42">
        <v>24657</v>
      </c>
      <c r="L55" s="108">
        <v>34123</v>
      </c>
      <c r="O55" s="76"/>
    </row>
    <row r="56" spans="2:15" ht="12.75">
      <c r="B56" s="2" t="s">
        <v>46</v>
      </c>
      <c r="I56" s="40"/>
      <c r="J56" s="40">
        <v>0</v>
      </c>
      <c r="L56" s="112">
        <v>0</v>
      </c>
      <c r="O56" s="77"/>
    </row>
    <row r="57" spans="9:15" ht="13.5" thickBot="1">
      <c r="I57" s="32"/>
      <c r="J57" s="47">
        <f>SUM(J55:J56)</f>
        <v>24657</v>
      </c>
      <c r="L57" s="111">
        <f>SUM(L55:L56)</f>
        <v>34123</v>
      </c>
      <c r="O57" s="77"/>
    </row>
    <row r="58" ht="13.5" thickTop="1">
      <c r="O58" s="58"/>
    </row>
    <row r="59" ht="12.75">
      <c r="O59" s="66"/>
    </row>
    <row r="60" spans="1:15" ht="12.75">
      <c r="A60" s="14" t="s">
        <v>94</v>
      </c>
      <c r="O60" s="66"/>
    </row>
    <row r="61" spans="1:15" ht="12.75">
      <c r="A61" s="14" t="s">
        <v>129</v>
      </c>
      <c r="O61" s="66"/>
    </row>
    <row r="62" ht="12.75">
      <c r="O62" s="66"/>
    </row>
    <row r="63" ht="12.75">
      <c r="O63" s="66"/>
    </row>
    <row r="64" ht="12.75">
      <c r="O64" s="66"/>
    </row>
    <row r="65" ht="12.75">
      <c r="O65" s="66"/>
    </row>
    <row r="66" ht="12.75">
      <c r="O66" s="66"/>
    </row>
    <row r="67" ht="12.75">
      <c r="O67" s="66"/>
    </row>
    <row r="68" ht="12.75">
      <c r="O68" s="66"/>
    </row>
    <row r="69" ht="12.75">
      <c r="O69" s="66"/>
    </row>
  </sheetData>
  <sheetProtection/>
  <mergeCells count="1">
    <mergeCell ref="J6:L6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SELVA</cp:lastModifiedBy>
  <cp:lastPrinted>2014-02-20T04:22:25Z</cp:lastPrinted>
  <dcterms:created xsi:type="dcterms:W3CDTF">2002-09-30T02:58:50Z</dcterms:created>
  <dcterms:modified xsi:type="dcterms:W3CDTF">2014-02-20T04:23:54Z</dcterms:modified>
  <cp:category/>
  <cp:version/>
  <cp:contentType/>
  <cp:contentStatus/>
</cp:coreProperties>
</file>