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'BS(FRS)'!$A$1:$J$66</definedName>
    <definedName name="_xlnm.Print_Area" localSheetId="3">'CFLOW'!$A$1:$L$61</definedName>
    <definedName name="_xlnm.Print_Area" localSheetId="2">'EQUITY(FRS)'!$A$1:$S$36</definedName>
    <definedName name="_xlnm.Print_Area" localSheetId="0">'P&amp;L(FRS)'!$A$1:$L$64</definedName>
  </definedNames>
  <calcPr fullCalcOnLoad="1"/>
</workbook>
</file>

<file path=xl/sharedStrings.xml><?xml version="1.0" encoding="utf-8"?>
<sst xmlns="http://schemas.openxmlformats.org/spreadsheetml/2006/main" count="177" uniqueCount="134">
  <si>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</si>
  <si>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</si>
  <si>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</si>
  <si>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</si>
  <si>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</si>
  <si>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</si>
  <si>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</si>
  <si>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</si>
  <si>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</si>
  <si>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</si>
  <si>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</si>
  <si>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</si>
  <si>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</si>
  <si>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</si>
  <si>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</si>
  <si>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</si>
  <si>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</si>
  <si>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</si>
  <si>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</si>
  <si>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</si>
  <si>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</si>
  <si>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</si>
  <si>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</si>
  <si>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</si>
  <si>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</si>
  <si>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</si>
  <si>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</si>
  <si>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</si>
  <si>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</si>
  <si>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</si>
  <si>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</si>
  <si>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</si>
  <si>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</si>
  <si>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</si>
  <si>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</si>
  <si>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</si>
  <si>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</si>
  <si>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</si>
  <si>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</si>
  <si>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</si>
  <si>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</si>
  <si>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</si>
  <si>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</si>
  <si>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</si>
  <si>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</si>
  <si>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</si>
  <si>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</si>
  <si>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</si>
  <si>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</si>
  <si>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</si>
  <si>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</si>
  <si>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</si>
  <si>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</si>
  <si>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</si>
  <si>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</si>
  <si>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</si>
  <si>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</si>
  <si>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</si>
  <si>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</si>
  <si>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</si>
  <si>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</si>
  <si>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</si>
  <si>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</si>
  <si>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</si>
  <si>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</si>
  <si>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Deferred paybles</t>
  </si>
  <si>
    <t>Provision for tax</t>
  </si>
  <si>
    <t>Total Liabilities</t>
  </si>
  <si>
    <t>TOTAL EQUITY AND LIABILITIES</t>
  </si>
  <si>
    <t>Interest</t>
  </si>
  <si>
    <t>Minority</t>
  </si>
  <si>
    <t>Equity</t>
  </si>
  <si>
    <t>Loss before taxation</t>
  </si>
  <si>
    <t>Cost of Sales</t>
  </si>
  <si>
    <t>Other Income</t>
  </si>
  <si>
    <t>Tax Expense</t>
  </si>
  <si>
    <t>Minority Interest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</si>
  <si>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</si>
  <si>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</si>
  <si>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</si>
  <si>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</si>
  <si>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</si>
  <si>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</si>
  <si>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</si>
  <si>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</si>
  <si>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</si>
  <si>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</si>
  <si>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</si>
  <si>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Loss Before Tax</t>
  </si>
  <si>
    <t>CONDENSED CONSOLIDATED STATEMENT OF CHANGES IN EQUITY</t>
  </si>
  <si>
    <t>Equity Attributable to Equity Holders of the Company</t>
  </si>
  <si>
    <t xml:space="preserve">Non-operating items </t>
  </si>
  <si>
    <t xml:space="preserve">Operating loss before changes in working capital </t>
  </si>
  <si>
    <t>Cash flows from/(for) operations</t>
  </si>
  <si>
    <t>Cash &amp; cash equivalent consists of:</t>
  </si>
  <si>
    <t xml:space="preserve">      cash &amp; cash equivalent</t>
  </si>
  <si>
    <t>Bank Overdraft</t>
  </si>
  <si>
    <t>At 01.01.2009</t>
  </si>
  <si>
    <t>Equity investments</t>
  </si>
  <si>
    <t>Cumulative Year</t>
  </si>
  <si>
    <t>Unaudited</t>
  </si>
  <si>
    <t>Cumulative Current Year (Unaudited)</t>
  </si>
  <si>
    <t>Income tax refunded/(paid)</t>
  </si>
  <si>
    <t>Cash &amp; cash equivalent at end of the financial year</t>
  </si>
  <si>
    <t>Cash &amp; cash equivalent at beginning of the financial year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</si>
  <si>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</si>
  <si>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</si>
  <si>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</si>
  <si>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Gross Profit</t>
  </si>
  <si>
    <t>Finance Costs</t>
  </si>
  <si>
    <t>Other Comprehensive Income</t>
  </si>
  <si>
    <t>Prepaid lease payment</t>
  </si>
  <si>
    <t xml:space="preserve">The Condensed Consolidated Statement of Financial Position should be read in conjunction  </t>
  </si>
  <si>
    <t xml:space="preserve">     Annual Financial Report for the year ended 31 December 2009.</t>
  </si>
  <si>
    <t>with the Annual Financial Report for the year ended 31 December 2009.</t>
  </si>
  <si>
    <t>At 01.01.2010</t>
  </si>
  <si>
    <t>Cumulative Preceding Year (Unaudited)</t>
  </si>
  <si>
    <t xml:space="preserve">The Condensed Consolidated Statement of Cash Flows  should be read in conjunction with </t>
  </si>
  <si>
    <t xml:space="preserve">   the Annual Financial Report for the year ended 31 December 2009.</t>
  </si>
  <si>
    <t>Interim Financial Report for the 2nd financial quarter ended 30 June 2010</t>
  </si>
  <si>
    <t>6 months</t>
  </si>
  <si>
    <t>as at 30 June 2010</t>
  </si>
  <si>
    <t>At 30.06.2010</t>
  </si>
  <si>
    <t>At 30.06.2009</t>
  </si>
  <si>
    <t>for the financial period ended 30 June 2010</t>
  </si>
  <si>
    <t>Total Comprehensive Loss for the Period</t>
  </si>
  <si>
    <t>Loss for the Period</t>
  </si>
  <si>
    <t>Loss for the period attributable to:</t>
  </si>
  <si>
    <t>Owners of the Parent</t>
  </si>
  <si>
    <t>Loss Per Share attributable to owners</t>
  </si>
  <si>
    <t xml:space="preserve"> of the Parent (sen):</t>
  </si>
  <si>
    <t>Total Comprehensive Loss for the period attributable to:</t>
  </si>
  <si>
    <t xml:space="preserve">The Condensed Consolidated Statement of Comprehensive Income should be read in conjunction </t>
  </si>
  <si>
    <t xml:space="preserve">  with the Annual Financial Report for the year ended 31 December 2009.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</si>
</sst>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3" fillId="33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178" fontId="3" fillId="34" borderId="12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5" fontId="3" fillId="0" borderId="0" xfId="42" applyNumberFormat="1" applyFont="1" applyBorder="1" applyAlignment="1">
      <alignment horizontal="right"/>
    </xf>
    <xf numFmtId="185" fontId="3" fillId="33" borderId="12" xfId="42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75" zoomScaleNormal="75" zoomScalePageLayoutView="0" workbookViewId="0" topLeftCell="A1">
      <selection activeCell="C64" sqref="C64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18.57421875" style="3" customWidth="1"/>
    <col min="4" max="4" width="6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105</v>
      </c>
    </row>
    <row r="6" ht="15">
      <c r="A6" s="1" t="s">
        <v>124</v>
      </c>
    </row>
    <row r="7" ht="9.75" customHeight="1"/>
    <row r="8" spans="5:11" ht="15">
      <c r="E8" s="93" t="s">
        <v>46</v>
      </c>
      <c r="F8" s="93"/>
      <c r="G8" s="93"/>
      <c r="H8" s="25"/>
      <c r="I8" s="93" t="s">
        <v>24</v>
      </c>
      <c r="J8" s="93"/>
      <c r="K8" s="93"/>
    </row>
    <row r="9" spans="5:11" ht="15">
      <c r="E9" s="25" t="s">
        <v>55</v>
      </c>
      <c r="F9" s="25"/>
      <c r="G9" s="15" t="s">
        <v>57</v>
      </c>
      <c r="H9" s="15"/>
      <c r="I9" s="25"/>
      <c r="J9" s="25"/>
      <c r="K9" s="15"/>
    </row>
    <row r="10" spans="5:11" ht="15">
      <c r="E10" s="25" t="s">
        <v>56</v>
      </c>
      <c r="F10" s="25"/>
      <c r="G10" s="15" t="s">
        <v>56</v>
      </c>
      <c r="H10" s="15"/>
      <c r="I10" s="25" t="s">
        <v>120</v>
      </c>
      <c r="J10" s="25"/>
      <c r="K10" s="15" t="s">
        <v>120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1" ht="15">
      <c r="E12" s="84">
        <v>40359</v>
      </c>
      <c r="F12" s="26"/>
      <c r="G12" s="85">
        <v>39994</v>
      </c>
      <c r="H12" s="27"/>
      <c r="I12" s="84">
        <v>40359</v>
      </c>
      <c r="J12" s="26"/>
      <c r="K12" s="85">
        <v>39994</v>
      </c>
    </row>
    <row r="13" spans="5:11" ht="15">
      <c r="E13" s="86" t="s">
        <v>78</v>
      </c>
      <c r="F13" s="26"/>
      <c r="G13" s="86" t="s">
        <v>78</v>
      </c>
      <c r="H13" s="27"/>
      <c r="I13" s="86" t="s">
        <v>78</v>
      </c>
      <c r="J13" s="26"/>
      <c r="K13" s="86" t="s">
        <v>78</v>
      </c>
    </row>
    <row r="14" spans="5:11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</row>
    <row r="15" spans="5:11" ht="7.5" customHeight="1">
      <c r="E15" s="77"/>
      <c r="F15" s="28"/>
      <c r="G15" s="78"/>
      <c r="H15" s="28"/>
      <c r="I15" s="77"/>
      <c r="J15" s="28"/>
      <c r="K15" s="78"/>
    </row>
    <row r="16" spans="2:14" ht="15">
      <c r="B16" s="14" t="s">
        <v>2</v>
      </c>
      <c r="C16" s="2"/>
      <c r="D16" s="2"/>
      <c r="E16" s="32">
        <v>17829</v>
      </c>
      <c r="F16" s="18"/>
      <c r="G16" s="18">
        <v>21331</v>
      </c>
      <c r="H16" s="18"/>
      <c r="I16" s="32">
        <v>43824</v>
      </c>
      <c r="J16" s="18"/>
      <c r="K16" s="18">
        <v>52263</v>
      </c>
      <c r="N16" s="6"/>
    </row>
    <row r="17" spans="5:11" s="56" customFormat="1" ht="9" customHeight="1">
      <c r="E17" s="57"/>
      <c r="F17" s="58"/>
      <c r="G17" s="58"/>
      <c r="H17" s="58"/>
      <c r="I17" s="57"/>
      <c r="J17" s="58"/>
      <c r="K17" s="58"/>
    </row>
    <row r="18" spans="2:14" ht="12" customHeight="1">
      <c r="B18" s="2" t="s">
        <v>73</v>
      </c>
      <c r="C18" s="2"/>
      <c r="D18" s="2"/>
      <c r="E18" s="32">
        <v>-17274</v>
      </c>
      <c r="F18" s="18"/>
      <c r="G18" s="18">
        <v>-20671</v>
      </c>
      <c r="H18" s="18"/>
      <c r="I18" s="32">
        <v>-41728</v>
      </c>
      <c r="J18" s="18"/>
      <c r="K18" s="18">
        <v>-51166</v>
      </c>
      <c r="N18" s="6"/>
    </row>
    <row r="19" spans="2:11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</row>
    <row r="20" spans="2:11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</row>
    <row r="21" spans="2:11" ht="12" customHeight="1">
      <c r="B21" s="14" t="s">
        <v>108</v>
      </c>
      <c r="C21" s="2"/>
      <c r="D21" s="2"/>
      <c r="E21" s="43">
        <f>SUM(E16:E19)</f>
        <v>555</v>
      </c>
      <c r="F21" s="18"/>
      <c r="G21" s="44">
        <f>SUM(G16:G19)</f>
        <v>660</v>
      </c>
      <c r="H21" s="18"/>
      <c r="I21" s="43">
        <f>SUM(I16:I19)</f>
        <v>2096</v>
      </c>
      <c r="J21" s="18"/>
      <c r="K21" s="44">
        <f>SUM(K16:K19)</f>
        <v>1097</v>
      </c>
    </row>
    <row r="22" spans="2:11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</row>
    <row r="23" spans="2:14" ht="15">
      <c r="B23" s="2" t="s">
        <v>74</v>
      </c>
      <c r="C23" s="2"/>
      <c r="D23" s="2"/>
      <c r="E23" s="32">
        <v>128</v>
      </c>
      <c r="F23" s="18"/>
      <c r="G23" s="18">
        <v>862</v>
      </c>
      <c r="H23" s="18"/>
      <c r="I23" s="32">
        <v>787</v>
      </c>
      <c r="J23" s="18"/>
      <c r="K23" s="18">
        <v>1668</v>
      </c>
      <c r="N23" s="6"/>
    </row>
    <row r="24" ht="9" customHeight="1"/>
    <row r="25" spans="2:14" ht="15">
      <c r="B25" s="2" t="s">
        <v>3</v>
      </c>
      <c r="C25" s="2"/>
      <c r="D25" s="2"/>
      <c r="E25" s="32">
        <v>-3192</v>
      </c>
      <c r="F25" s="18"/>
      <c r="G25" s="18">
        <v>-2806</v>
      </c>
      <c r="H25" s="18"/>
      <c r="I25" s="32">
        <v>-5929</v>
      </c>
      <c r="J25" s="18"/>
      <c r="K25" s="18">
        <v>-5652</v>
      </c>
      <c r="N25" s="6"/>
    </row>
    <row r="26" spans="2:11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</row>
    <row r="27" spans="2:14" ht="15">
      <c r="B27" s="2" t="s">
        <v>109</v>
      </c>
      <c r="C27" s="2"/>
      <c r="D27" s="2"/>
      <c r="E27" s="32">
        <v>-44</v>
      </c>
      <c r="F27" s="18"/>
      <c r="G27" s="18">
        <v>-43</v>
      </c>
      <c r="H27" s="18"/>
      <c r="I27" s="32">
        <v>-55</v>
      </c>
      <c r="J27" s="18"/>
      <c r="K27" s="18">
        <v>-78</v>
      </c>
      <c r="N27" s="6"/>
    </row>
    <row r="28" spans="2:11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</row>
    <row r="29" spans="2:11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</row>
    <row r="30" spans="2:11" ht="15">
      <c r="B30" s="14" t="s">
        <v>88</v>
      </c>
      <c r="C30" s="2"/>
      <c r="D30" s="2"/>
      <c r="E30" s="43">
        <f>SUM(E21:E29)</f>
        <v>-2553</v>
      </c>
      <c r="F30" s="18"/>
      <c r="G30" s="44">
        <f>SUM(G21:G29)</f>
        <v>-1327</v>
      </c>
      <c r="H30" s="18"/>
      <c r="I30" s="43">
        <f>SUM(I21:I29)</f>
        <v>-3101</v>
      </c>
      <c r="J30" s="18"/>
      <c r="K30" s="44">
        <f>SUM(K21:K29)</f>
        <v>-2965</v>
      </c>
    </row>
    <row r="31" spans="2:11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</row>
    <row r="32" spans="2:11" ht="15">
      <c r="B32" s="2" t="s">
        <v>75</v>
      </c>
      <c r="C32" s="2"/>
      <c r="D32" s="2"/>
      <c r="E32" s="53">
        <v>0</v>
      </c>
      <c r="F32" s="18"/>
      <c r="G32" s="53">
        <v>0</v>
      </c>
      <c r="H32" s="18"/>
      <c r="I32" s="53">
        <v>0</v>
      </c>
      <c r="J32" s="18"/>
      <c r="K32" s="53">
        <v>0</v>
      </c>
    </row>
    <row r="33" spans="2:11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</row>
    <row r="34" spans="2:11" ht="15">
      <c r="B34" s="14" t="s">
        <v>126</v>
      </c>
      <c r="C34" s="2"/>
      <c r="D34" s="2"/>
      <c r="E34" s="87">
        <f>SUM(E30:E33)</f>
        <v>-2553</v>
      </c>
      <c r="F34" s="18"/>
      <c r="G34" s="88">
        <f>SUM(G30:G33)</f>
        <v>-1327</v>
      </c>
      <c r="H34" s="18"/>
      <c r="I34" s="87">
        <f>SUM(I30:I33)</f>
        <v>-3101</v>
      </c>
      <c r="J34" s="18"/>
      <c r="K34" s="88">
        <f>SUM(K30:K33)</f>
        <v>-2965</v>
      </c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5" customHeight="1">
      <c r="B36" s="2" t="s">
        <v>110</v>
      </c>
      <c r="C36" s="2"/>
      <c r="D36" s="2"/>
      <c r="E36" s="53">
        <v>0</v>
      </c>
      <c r="F36" s="18"/>
      <c r="G36" s="53">
        <v>0</v>
      </c>
      <c r="H36" s="18"/>
      <c r="I36" s="53">
        <v>0</v>
      </c>
      <c r="J36" s="18"/>
      <c r="K36" s="53">
        <v>0</v>
      </c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1" ht="15" customHeight="1" thickBot="1">
      <c r="B38" s="14" t="s">
        <v>125</v>
      </c>
      <c r="C38" s="2"/>
      <c r="D38" s="2"/>
      <c r="E38" s="89">
        <f>SUM(E34:E37)</f>
        <v>-2553</v>
      </c>
      <c r="F38" s="18"/>
      <c r="G38" s="90">
        <f>SUM(G34:G37)</f>
        <v>-1327</v>
      </c>
      <c r="H38" s="18"/>
      <c r="I38" s="89">
        <f>SUM(I34:I37)</f>
        <v>-3101</v>
      </c>
      <c r="J38" s="18"/>
      <c r="K38" s="90">
        <f>SUM(K34:K37)</f>
        <v>-2965</v>
      </c>
    </row>
    <row r="39" spans="2:11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1" ht="12" customHeight="1">
      <c r="B40" s="2" t="s">
        <v>127</v>
      </c>
      <c r="C40" s="2"/>
      <c r="D40" s="2"/>
      <c r="E40" s="32"/>
      <c r="F40" s="18"/>
      <c r="G40" s="18"/>
      <c r="H40" s="18"/>
      <c r="I40" s="32"/>
      <c r="J40" s="18"/>
      <c r="K40" s="18"/>
    </row>
    <row r="41" spans="2:11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</row>
    <row r="42" spans="2:14" ht="12" customHeight="1">
      <c r="B42" s="2" t="s">
        <v>128</v>
      </c>
      <c r="C42" s="2"/>
      <c r="D42" s="2"/>
      <c r="E42" s="32">
        <v>-2551</v>
      </c>
      <c r="F42" s="18"/>
      <c r="G42" s="18">
        <v>-1329</v>
      </c>
      <c r="H42" s="18"/>
      <c r="I42" s="32">
        <v>-3103</v>
      </c>
      <c r="J42" s="18"/>
      <c r="K42" s="18">
        <v>-2967</v>
      </c>
      <c r="N42" s="6"/>
    </row>
    <row r="43" spans="2:11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4" ht="12" customHeight="1">
      <c r="B44" s="2" t="s">
        <v>76</v>
      </c>
      <c r="C44" s="2"/>
      <c r="D44" s="2"/>
      <c r="E44" s="32">
        <v>-2</v>
      </c>
      <c r="F44" s="18"/>
      <c r="G44" s="18">
        <v>2</v>
      </c>
      <c r="H44" s="18"/>
      <c r="I44" s="32">
        <v>2</v>
      </c>
      <c r="J44" s="18"/>
      <c r="K44" s="18">
        <v>2</v>
      </c>
      <c r="N44" s="6"/>
    </row>
    <row r="45" spans="2:11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</row>
    <row r="46" spans="2:11" ht="13.5" customHeight="1" thickBot="1">
      <c r="B46" s="14"/>
      <c r="C46" s="2"/>
      <c r="D46" s="2"/>
      <c r="E46" s="45">
        <f>SUM(E42:E44)</f>
        <v>-2553</v>
      </c>
      <c r="F46" s="18"/>
      <c r="G46" s="83">
        <f>SUM(G42:G44)</f>
        <v>-1327</v>
      </c>
      <c r="H46" s="18"/>
      <c r="I46" s="45">
        <f>SUM(I42:I44)</f>
        <v>-3101</v>
      </c>
      <c r="J46" s="18"/>
      <c r="K46" s="83">
        <f>SUM(K42:K44)</f>
        <v>-2965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2.75" customHeight="1">
      <c r="B48" s="2" t="s">
        <v>131</v>
      </c>
      <c r="C48" s="2"/>
      <c r="D48" s="2"/>
      <c r="E48" s="32"/>
      <c r="F48" s="18"/>
      <c r="G48" s="18"/>
      <c r="H48" s="18"/>
      <c r="I48" s="32"/>
      <c r="J48" s="18"/>
      <c r="K48" s="18"/>
    </row>
    <row r="49" spans="2:11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</row>
    <row r="50" spans="2:11" ht="12" customHeight="1">
      <c r="B50" s="2" t="s">
        <v>128</v>
      </c>
      <c r="C50" s="2"/>
      <c r="D50" s="2"/>
      <c r="E50" s="32">
        <v>-2551</v>
      </c>
      <c r="F50" s="18"/>
      <c r="G50" s="18">
        <v>-1329</v>
      </c>
      <c r="H50" s="18"/>
      <c r="I50" s="32">
        <v>-3103</v>
      </c>
      <c r="J50" s="18"/>
      <c r="K50" s="18">
        <v>-2967</v>
      </c>
    </row>
    <row r="51" spans="2:11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</row>
    <row r="52" spans="2:11" ht="12" customHeight="1">
      <c r="B52" s="2" t="s">
        <v>76</v>
      </c>
      <c r="C52" s="2"/>
      <c r="D52" s="2"/>
      <c r="E52" s="32">
        <v>-2</v>
      </c>
      <c r="F52" s="18"/>
      <c r="G52" s="18">
        <v>2</v>
      </c>
      <c r="H52" s="18"/>
      <c r="I52" s="32">
        <v>2</v>
      </c>
      <c r="J52" s="18"/>
      <c r="K52" s="18">
        <v>2</v>
      </c>
    </row>
    <row r="53" spans="2:11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</row>
    <row r="54" spans="2:11" ht="13.5" customHeight="1" thickBot="1">
      <c r="B54" s="14"/>
      <c r="C54" s="2"/>
      <c r="D54" s="2"/>
      <c r="E54" s="45">
        <f>SUM(E50:E52)</f>
        <v>-2553</v>
      </c>
      <c r="F54" s="18"/>
      <c r="G54" s="83">
        <f>SUM(G50:G52)</f>
        <v>-1327</v>
      </c>
      <c r="H54" s="18"/>
      <c r="I54" s="45">
        <f>SUM(I50:I52)</f>
        <v>-3101</v>
      </c>
      <c r="J54" s="18"/>
      <c r="K54" s="83">
        <f>SUM(K50:K52)</f>
        <v>-2965</v>
      </c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129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130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42</v>
      </c>
      <c r="C59" s="2"/>
      <c r="D59" s="2"/>
      <c r="E59" s="46">
        <f>E42/174190*100</f>
        <v>-1.4644927952236064</v>
      </c>
      <c r="F59" s="29"/>
      <c r="G59" s="47">
        <f>G42/174192*100</f>
        <v>-0.7629512262331221</v>
      </c>
      <c r="H59" s="29"/>
      <c r="I59" s="46">
        <f>I42/174191*100</f>
        <v>-1.781377912750946</v>
      </c>
      <c r="J59" s="29"/>
      <c r="K59" s="47">
        <f>K42/174192*100</f>
        <v>-1.7032929181592726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43</v>
      </c>
      <c r="C61" s="2"/>
      <c r="D61" s="2"/>
      <c r="E61" s="34" t="s">
        <v>44</v>
      </c>
      <c r="F61" s="18"/>
      <c r="G61" s="31" t="s">
        <v>44</v>
      </c>
      <c r="H61" s="18"/>
      <c r="I61" s="34" t="s">
        <v>44</v>
      </c>
      <c r="J61" s="18"/>
      <c r="K61" s="31" t="s">
        <v>44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132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133</v>
      </c>
      <c r="E64" s="2"/>
      <c r="F64" s="2"/>
      <c r="G64" s="2"/>
      <c r="H64" s="2"/>
      <c r="I64" s="2"/>
      <c r="J64" s="2"/>
      <c r="K64" s="2"/>
    </row>
    <row r="65" spans="2:11" ht="15">
      <c r="B65" s="55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5"/>
  <sheetViews>
    <sheetView zoomScale="75" zoomScaleNormal="75" workbookViewId="0" topLeftCell="A22">
      <selection activeCell="D8" sqref="D8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0" ht="14.25">
      <c r="A3" s="24" t="str">
        <f>'P&amp;L(FRS)'!A3</f>
        <v>Interim Financial Report for the 2nd financial quarter ended 30 June 2010</v>
      </c>
      <c r="B3" s="22"/>
      <c r="C3" s="22"/>
      <c r="D3" s="22"/>
      <c r="E3" s="22"/>
      <c r="F3" s="22"/>
      <c r="G3" s="22"/>
      <c r="H3" s="22"/>
      <c r="I3" s="22"/>
      <c r="J3" s="22"/>
    </row>
    <row r="4" ht="9.75" customHeight="1"/>
    <row r="5" ht="14.25">
      <c r="A5" s="1" t="s">
        <v>106</v>
      </c>
    </row>
    <row r="6" ht="14.25">
      <c r="A6" s="1" t="s">
        <v>121</v>
      </c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72">
        <v>40359</v>
      </c>
      <c r="I9" s="26"/>
      <c r="J9" s="73">
        <v>40178</v>
      </c>
    </row>
    <row r="10" spans="8:10" ht="11.25" customHeight="1">
      <c r="H10" s="70" t="s">
        <v>78</v>
      </c>
      <c r="I10" s="26"/>
      <c r="J10" s="71" t="s">
        <v>79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58</v>
      </c>
      <c r="H13" s="36"/>
      <c r="I13" s="25"/>
      <c r="J13" s="37"/>
    </row>
    <row r="14" spans="2:10" ht="12.75" customHeight="1">
      <c r="B14" s="14" t="s">
        <v>59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26110</v>
      </c>
      <c r="I15" s="32"/>
      <c r="J15" s="18">
        <v>29329</v>
      </c>
    </row>
    <row r="16" spans="1:12" s="3" customFormat="1" ht="12.75" customHeight="1">
      <c r="A16" s="2"/>
      <c r="B16" s="2" t="s">
        <v>111</v>
      </c>
      <c r="C16" s="2"/>
      <c r="D16" s="2"/>
      <c r="E16" s="2"/>
      <c r="F16" s="2"/>
      <c r="G16" s="2"/>
      <c r="H16" s="32">
        <v>1427</v>
      </c>
      <c r="I16" s="32"/>
      <c r="J16" s="18">
        <v>1509</v>
      </c>
      <c r="L16" s="6"/>
    </row>
    <row r="17" spans="1:10" s="3" customFormat="1" ht="12.75" customHeight="1">
      <c r="A17" s="2"/>
      <c r="B17" s="2" t="s">
        <v>60</v>
      </c>
      <c r="C17" s="2"/>
      <c r="D17" s="2"/>
      <c r="E17" s="2"/>
      <c r="F17" s="2"/>
      <c r="G17" s="2"/>
      <c r="H17" s="32">
        <v>20708</v>
      </c>
      <c r="I17" s="32"/>
      <c r="J17" s="18">
        <v>20708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53"/>
      <c r="I18" s="32"/>
      <c r="J18" s="20"/>
    </row>
    <row r="19" spans="1:10" s="3" customFormat="1" ht="7.5" customHeight="1">
      <c r="A19" s="2"/>
      <c r="B19" s="2"/>
      <c r="C19" s="2"/>
      <c r="D19" s="2"/>
      <c r="E19" s="2"/>
      <c r="F19" s="2"/>
      <c r="G19" s="2"/>
      <c r="H19" s="32"/>
      <c r="I19" s="32"/>
      <c r="J19" s="18"/>
    </row>
    <row r="20" spans="1:10" s="3" customFormat="1" ht="12.75" customHeight="1">
      <c r="A20" s="2"/>
      <c r="B20" s="2"/>
      <c r="C20" s="2"/>
      <c r="D20" s="2"/>
      <c r="E20" s="2"/>
      <c r="F20" s="2"/>
      <c r="G20" s="2"/>
      <c r="H20" s="52">
        <f>SUM(H15:H19)</f>
        <v>48245</v>
      </c>
      <c r="I20" s="32"/>
      <c r="J20" s="61">
        <f>SUM(J15:J19)</f>
        <v>51546</v>
      </c>
    </row>
    <row r="21" spans="1:10" s="3" customFormat="1" ht="7.5" customHeight="1">
      <c r="A21" s="2"/>
      <c r="B21" s="2"/>
      <c r="C21" s="2"/>
      <c r="D21" s="2"/>
      <c r="E21" s="2"/>
      <c r="F21" s="2"/>
      <c r="G21" s="2"/>
      <c r="H21" s="32"/>
      <c r="I21" s="32"/>
      <c r="J21" s="18"/>
    </row>
    <row r="22" spans="1:10" s="3" customFormat="1" ht="12.75" customHeight="1">
      <c r="A22" s="2"/>
      <c r="B22" s="14" t="s">
        <v>7</v>
      </c>
      <c r="C22" s="2"/>
      <c r="D22" s="2"/>
      <c r="E22" s="2"/>
      <c r="F22" s="2"/>
      <c r="G22" s="2"/>
      <c r="H22" s="32"/>
      <c r="I22" s="32"/>
      <c r="J22" s="18"/>
    </row>
    <row r="23" spans="1:10" s="3" customFormat="1" ht="12.75" customHeight="1">
      <c r="A23" s="2"/>
      <c r="B23" s="2" t="s">
        <v>8</v>
      </c>
      <c r="D23" s="2"/>
      <c r="E23" s="2"/>
      <c r="F23" s="2"/>
      <c r="G23" s="2"/>
      <c r="H23" s="32">
        <v>4889</v>
      </c>
      <c r="I23" s="32"/>
      <c r="J23" s="18">
        <v>9978</v>
      </c>
    </row>
    <row r="24" spans="1:10" s="3" customFormat="1" ht="12.75" customHeight="1">
      <c r="A24" s="2"/>
      <c r="B24" s="2" t="s">
        <v>25</v>
      </c>
      <c r="D24" s="2"/>
      <c r="E24" s="2"/>
      <c r="F24" s="2"/>
      <c r="G24" s="2"/>
      <c r="H24" s="32">
        <v>83376</v>
      </c>
      <c r="I24" s="32"/>
      <c r="J24" s="18">
        <v>73922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6410</v>
      </c>
      <c r="I25" s="32"/>
      <c r="J25" s="18">
        <v>10677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SUM(H23:H26)</f>
        <v>94675</v>
      </c>
      <c r="I27" s="32"/>
      <c r="J27" s="61">
        <f>SUM(J23:J26)</f>
        <v>94577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61</v>
      </c>
      <c r="C29" s="2"/>
      <c r="D29" s="2"/>
      <c r="E29" s="2"/>
      <c r="F29" s="2"/>
      <c r="G29" s="2"/>
      <c r="H29" s="48">
        <f>SUM(H20+H27)</f>
        <v>142920</v>
      </c>
      <c r="I29" s="59"/>
      <c r="J29" s="49">
        <f>SUM(J20+J27)</f>
        <v>146123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62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39</v>
      </c>
      <c r="C34" s="2"/>
      <c r="D34" s="2"/>
      <c r="E34" s="2"/>
      <c r="F34" s="2"/>
      <c r="G34" s="2"/>
      <c r="H34" s="32">
        <v>39715</v>
      </c>
      <c r="I34" s="32"/>
      <c r="J34" s="18">
        <v>42818</v>
      </c>
      <c r="N34" s="6"/>
    </row>
    <row r="35" spans="1:14" s="3" customFormat="1" ht="12.75" customHeight="1">
      <c r="A35" s="2"/>
      <c r="B35" s="2" t="s">
        <v>45</v>
      </c>
      <c r="C35" s="2"/>
      <c r="D35" s="2"/>
      <c r="E35" s="2"/>
      <c r="F35" s="2"/>
      <c r="G35" s="2"/>
      <c r="H35" s="32">
        <v>22726</v>
      </c>
      <c r="I35" s="32"/>
      <c r="J35" s="18">
        <v>22726</v>
      </c>
      <c r="N35" s="6"/>
    </row>
    <row r="36" spans="1:10" s="3" customFormat="1" ht="12.75" customHeight="1">
      <c r="A36" s="2"/>
      <c r="B36" s="2" t="s">
        <v>80</v>
      </c>
      <c r="C36" s="2"/>
      <c r="D36" s="2"/>
      <c r="E36" s="2"/>
      <c r="F36" s="2"/>
      <c r="G36" s="2"/>
      <c r="H36" s="32">
        <v>-11356</v>
      </c>
      <c r="I36" s="32"/>
      <c r="J36" s="18">
        <v>-11355</v>
      </c>
    </row>
    <row r="37" spans="1:14" s="3" customFormat="1" ht="12.75" customHeight="1">
      <c r="A37" s="2"/>
      <c r="B37" s="2" t="s">
        <v>15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90</v>
      </c>
      <c r="C39" s="2"/>
      <c r="D39" s="2"/>
      <c r="E39" s="2"/>
      <c r="F39" s="2"/>
      <c r="G39" s="2"/>
      <c r="H39" s="43">
        <f>SUM(H33:H38)</f>
        <v>130695</v>
      </c>
      <c r="I39" s="32"/>
      <c r="J39" s="44">
        <f>SUM(J33:J38)</f>
        <v>133799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</v>
      </c>
      <c r="C41" s="2"/>
      <c r="D41" s="2"/>
      <c r="E41" s="2"/>
      <c r="F41" s="2"/>
      <c r="G41" s="2"/>
      <c r="H41" s="32">
        <v>93</v>
      </c>
      <c r="I41" s="32"/>
      <c r="J41" s="18">
        <v>91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63</v>
      </c>
      <c r="H43" s="52">
        <f>SUM(H39:H42)</f>
        <v>130788</v>
      </c>
      <c r="J43" s="61">
        <f>SUM(J39:J42)</f>
        <v>133890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64</v>
      </c>
      <c r="H45" s="2"/>
      <c r="J45" s="2"/>
    </row>
    <row r="46" spans="1:10" s="3" customFormat="1" ht="12.75" customHeight="1">
      <c r="A46" s="2"/>
      <c r="B46" s="2" t="s">
        <v>65</v>
      </c>
      <c r="H46" s="32">
        <v>0</v>
      </c>
      <c r="I46" s="32"/>
      <c r="J46" s="18">
        <v>0</v>
      </c>
    </row>
    <row r="47" spans="1:10" s="3" customFormat="1" ht="12.75" customHeight="1">
      <c r="A47" s="2"/>
      <c r="B47" s="2" t="s">
        <v>14</v>
      </c>
      <c r="H47" s="32">
        <v>2009</v>
      </c>
      <c r="I47" s="32"/>
      <c r="J47" s="18">
        <v>2009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2009</v>
      </c>
      <c r="I49" s="32"/>
      <c r="J49" s="61">
        <f>SUM(J46:J48)</f>
        <v>2009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0" s="3" customFormat="1" ht="12.75" customHeight="1">
      <c r="A52" s="2"/>
      <c r="B52" s="2" t="s">
        <v>26</v>
      </c>
      <c r="C52" s="2"/>
      <c r="D52" s="2"/>
      <c r="E52" s="2"/>
      <c r="F52" s="2"/>
      <c r="G52" s="2"/>
      <c r="H52" s="32">
        <v>6516</v>
      </c>
      <c r="I52" s="32"/>
      <c r="J52" s="18">
        <v>9129</v>
      </c>
    </row>
    <row r="53" spans="1:10" s="3" customFormat="1" ht="12.75" customHeight="1">
      <c r="A53" s="2"/>
      <c r="B53" s="2" t="s">
        <v>66</v>
      </c>
      <c r="D53" s="2"/>
      <c r="E53" s="2"/>
      <c r="F53" s="2"/>
      <c r="G53" s="2"/>
      <c r="H53" s="32">
        <v>1095</v>
      </c>
      <c r="I53" s="32"/>
      <c r="J53" s="18">
        <v>1095</v>
      </c>
    </row>
    <row r="54" spans="1:13" s="3" customFormat="1" ht="12.75" customHeight="1">
      <c r="A54" s="2"/>
      <c r="B54" s="2" t="s">
        <v>96</v>
      </c>
      <c r="D54" s="2"/>
      <c r="E54" s="2"/>
      <c r="F54" s="2"/>
      <c r="G54" s="2"/>
      <c r="H54" s="32">
        <v>2512</v>
      </c>
      <c r="I54" s="32"/>
      <c r="J54" s="18">
        <v>0</v>
      </c>
      <c r="M54" s="6"/>
    </row>
    <row r="55" spans="1:10" s="3" customFormat="1" ht="6" customHeight="1">
      <c r="A55" s="2"/>
      <c r="B55" s="2"/>
      <c r="C55" s="2"/>
      <c r="D55" s="2"/>
      <c r="E55" s="2"/>
      <c r="F55" s="2"/>
      <c r="G55" s="2"/>
      <c r="H55" s="59"/>
      <c r="I55" s="32"/>
      <c r="J55" s="60"/>
    </row>
    <row r="56" spans="1:13" s="3" customFormat="1" ht="12.75" customHeight="1">
      <c r="A56" s="2"/>
      <c r="B56" s="2"/>
      <c r="D56" s="2"/>
      <c r="E56" s="2"/>
      <c r="F56" s="2"/>
      <c r="G56" s="2"/>
      <c r="H56" s="52">
        <f>SUM(H52:H55)</f>
        <v>10123</v>
      </c>
      <c r="I56" s="32"/>
      <c r="J56" s="61">
        <f>SUM(J52:J55)</f>
        <v>10224</v>
      </c>
      <c r="M56" s="6"/>
    </row>
    <row r="57" spans="1:10" s="3" customFormat="1" ht="9" customHeight="1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0" s="3" customFormat="1" ht="12.75" customHeight="1">
      <c r="A58" s="2"/>
      <c r="B58" s="14" t="s">
        <v>67</v>
      </c>
      <c r="C58" s="2"/>
      <c r="D58" s="2"/>
      <c r="E58" s="2"/>
      <c r="F58" s="2"/>
      <c r="G58" s="2"/>
      <c r="H58" s="65">
        <f>SUM(H49+H56)</f>
        <v>12132</v>
      </c>
      <c r="I58" s="32"/>
      <c r="J58" s="66">
        <f>SUM(J49+J56)</f>
        <v>12233</v>
      </c>
    </row>
    <row r="59" spans="1:10" s="3" customFormat="1" ht="9" customHeight="1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0" s="3" customFormat="1" ht="12.75" customHeight="1" thickBot="1">
      <c r="A60" s="2"/>
      <c r="B60" s="14" t="s">
        <v>68</v>
      </c>
      <c r="C60" s="2"/>
      <c r="D60" s="2"/>
      <c r="E60" s="2"/>
      <c r="F60" s="2"/>
      <c r="G60" s="2"/>
      <c r="H60" s="48">
        <f>SUM(H43+H58)</f>
        <v>142920</v>
      </c>
      <c r="I60" s="32"/>
      <c r="J60" s="49">
        <f>SUM(J43+J58)</f>
        <v>146123</v>
      </c>
    </row>
    <row r="61" spans="1:10" s="3" customFormat="1" ht="9.75" customHeight="1" thickTop="1">
      <c r="A61" s="2"/>
      <c r="B61" s="2"/>
      <c r="C61" s="2"/>
      <c r="D61" s="2"/>
      <c r="E61" s="2"/>
      <c r="F61" s="2"/>
      <c r="G61" s="2"/>
      <c r="H61" s="32"/>
      <c r="I61" s="32"/>
      <c r="J61" s="18"/>
    </row>
    <row r="62" spans="1:7" s="3" customFormat="1" ht="7.5" customHeight="1">
      <c r="A62" s="2"/>
      <c r="C62" s="2"/>
      <c r="D62" s="2"/>
      <c r="E62" s="2"/>
      <c r="F62" s="2"/>
      <c r="G62" s="2"/>
    </row>
    <row r="63" spans="2:10" s="3" customFormat="1" ht="12.75" customHeight="1" thickBot="1">
      <c r="B63" s="14" t="s">
        <v>86</v>
      </c>
      <c r="H63" s="46">
        <f>SUM(H43/(H33-15052))</f>
        <v>0.7508525369432676</v>
      </c>
      <c r="I63" s="35"/>
      <c r="J63" s="47">
        <f>SUM(J43/(J33-15047))</f>
        <v>0.7686390226819985</v>
      </c>
    </row>
    <row r="64" spans="2:10" s="3" customFormat="1" ht="9.75" customHeight="1" thickTop="1">
      <c r="B64" s="14"/>
      <c r="H64" s="12"/>
      <c r="I64" s="6"/>
      <c r="J64" s="12"/>
    </row>
    <row r="65" s="3" customFormat="1" ht="15">
      <c r="A65" s="14" t="s">
        <v>112</v>
      </c>
    </row>
    <row r="66" s="3" customFormat="1" ht="15">
      <c r="A66" s="14" t="s">
        <v>114</v>
      </c>
    </row>
    <row r="67" s="3" customFormat="1" ht="15"/>
    <row r="68" spans="1:11" s="3" customFormat="1" ht="15">
      <c r="A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s="3" customFormat="1" ht="15">
      <c r="A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B70" s="62"/>
      <c r="C70" s="64"/>
      <c r="D70" s="64"/>
      <c r="E70" s="64"/>
      <c r="F70" s="64"/>
      <c r="G70" s="64"/>
      <c r="H70" s="59"/>
      <c r="I70" s="59"/>
      <c r="J70" s="60"/>
      <c r="K70" s="62"/>
    </row>
    <row r="71" spans="1:11" s="3" customFormat="1" ht="15">
      <c r="A71" s="62"/>
      <c r="B71" s="62"/>
      <c r="C71" s="64"/>
      <c r="D71" s="64"/>
      <c r="E71" s="64"/>
      <c r="F71" s="64"/>
      <c r="G71" s="64"/>
      <c r="H71" s="59"/>
      <c r="I71" s="59"/>
      <c r="J71" s="60"/>
      <c r="K71" s="62"/>
    </row>
    <row r="72" spans="2:10" s="3" customFormat="1" ht="15">
      <c r="B72" s="63"/>
      <c r="C72" s="2"/>
      <c r="D72" s="2"/>
      <c r="E72" s="2"/>
      <c r="F72" s="2"/>
      <c r="G72" s="2"/>
      <c r="H72" s="32"/>
      <c r="I72" s="32"/>
      <c r="J72" s="18"/>
    </row>
    <row r="73" spans="2:10" s="3" customFormat="1" ht="15">
      <c r="B73" s="64"/>
      <c r="H73" s="12"/>
      <c r="I73" s="6"/>
      <c r="J73" s="12"/>
    </row>
    <row r="74" spans="2:10" s="3" customFormat="1" ht="15">
      <c r="B74" s="2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2"/>
      <c r="J76" s="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2nd financial quarter ended 30 June 2010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89</v>
      </c>
    </row>
    <row r="6" ht="14.25">
      <c r="A6" s="1" t="str">
        <f>'P&amp;L(FRS)'!A6</f>
        <v>for the financial period ended 30 June 2010</v>
      </c>
    </row>
    <row r="7" ht="15">
      <c r="B7" s="3"/>
    </row>
    <row r="8" spans="2:19" ht="15">
      <c r="B8" s="3"/>
      <c r="E8" s="38" t="s">
        <v>34</v>
      </c>
      <c r="F8" s="10"/>
      <c r="G8" s="94" t="s">
        <v>27</v>
      </c>
      <c r="H8" s="94"/>
      <c r="I8" s="94"/>
      <c r="J8" s="94"/>
      <c r="K8" s="94"/>
      <c r="L8" s="10"/>
      <c r="M8" s="38" t="s">
        <v>31</v>
      </c>
      <c r="N8" s="13"/>
      <c r="O8" s="25"/>
      <c r="P8" s="13"/>
      <c r="Q8" s="25" t="s">
        <v>70</v>
      </c>
      <c r="S8" s="25" t="s">
        <v>38</v>
      </c>
    </row>
    <row r="9" spans="5:19" ht="12.75">
      <c r="E9" s="13" t="s">
        <v>35</v>
      </c>
      <c r="F9" s="10"/>
      <c r="G9" s="19"/>
      <c r="H9" s="19"/>
      <c r="I9" s="19"/>
      <c r="J9" s="19"/>
      <c r="K9" s="13" t="s">
        <v>28</v>
      </c>
      <c r="L9" s="10"/>
      <c r="M9" s="19"/>
      <c r="N9" s="19"/>
      <c r="O9" s="16"/>
      <c r="P9" s="19"/>
      <c r="Q9" s="25" t="s">
        <v>69</v>
      </c>
      <c r="S9" s="25" t="s">
        <v>71</v>
      </c>
    </row>
    <row r="10" spans="5:19" ht="12.75">
      <c r="E10" s="13" t="s">
        <v>36</v>
      </c>
      <c r="F10" s="11"/>
      <c r="G10" s="13" t="s">
        <v>40</v>
      </c>
      <c r="H10" s="13"/>
      <c r="I10" s="13" t="s">
        <v>81</v>
      </c>
      <c r="J10" s="13"/>
      <c r="K10" s="13" t="s">
        <v>29</v>
      </c>
      <c r="L10" s="10"/>
      <c r="M10" s="13" t="s">
        <v>32</v>
      </c>
      <c r="N10" s="13"/>
      <c r="O10" s="15" t="s">
        <v>38</v>
      </c>
      <c r="P10" s="13"/>
      <c r="Q10" s="16"/>
      <c r="S10" s="16"/>
    </row>
    <row r="11" spans="5:19" ht="12.75">
      <c r="E11" s="9" t="s">
        <v>37</v>
      </c>
      <c r="F11" s="11"/>
      <c r="G11" s="9" t="s">
        <v>41</v>
      </c>
      <c r="H11" s="13"/>
      <c r="I11" s="9" t="s">
        <v>82</v>
      </c>
      <c r="J11" s="13"/>
      <c r="K11" s="9" t="s">
        <v>30</v>
      </c>
      <c r="L11" s="10"/>
      <c r="M11" s="9" t="s">
        <v>33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101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115</v>
      </c>
      <c r="E14" s="18">
        <v>189238</v>
      </c>
      <c r="F14" s="12"/>
      <c r="G14" s="18">
        <v>-109628</v>
      </c>
      <c r="H14" s="18"/>
      <c r="I14" s="18">
        <v>-11355</v>
      </c>
      <c r="J14" s="18"/>
      <c r="K14" s="18">
        <v>22726</v>
      </c>
      <c r="L14" s="12"/>
      <c r="M14" s="18">
        <v>42818</v>
      </c>
      <c r="N14" s="18"/>
      <c r="O14" s="44">
        <f>SUM(E14:M14)</f>
        <v>133799</v>
      </c>
      <c r="P14" s="18"/>
      <c r="Q14" s="44">
        <v>91</v>
      </c>
      <c r="R14" s="12"/>
      <c r="S14" s="44">
        <f>SUM(O14:Q14)</f>
        <v>133890</v>
      </c>
    </row>
    <row r="15" spans="2:19" ht="12.75">
      <c r="B15" s="2" t="s">
        <v>77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83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84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-3103</v>
      </c>
      <c r="N17" s="18"/>
      <c r="O17" s="44">
        <f>SUM(E17:M17)</f>
        <v>-3103</v>
      </c>
      <c r="P17" s="18"/>
      <c r="Q17" s="44">
        <f>'P&amp;L(FRS)'!I44</f>
        <v>2</v>
      </c>
      <c r="R17" s="12"/>
      <c r="S17" s="44">
        <f>SUM(O17:Q17)</f>
        <v>-3101</v>
      </c>
    </row>
    <row r="18" spans="2:19" ht="12.75">
      <c r="B18" s="2" t="s">
        <v>85</v>
      </c>
      <c r="E18" s="20">
        <v>0</v>
      </c>
      <c r="F18" s="12"/>
      <c r="G18" s="20">
        <v>0</v>
      </c>
      <c r="H18" s="20"/>
      <c r="I18" s="18">
        <v>-1</v>
      </c>
      <c r="J18" s="20"/>
      <c r="K18" s="20">
        <v>0</v>
      </c>
      <c r="L18" s="12"/>
      <c r="M18" s="20">
        <v>0</v>
      </c>
      <c r="N18" s="18"/>
      <c r="O18" s="44">
        <f>SUM(E18:M18)</f>
        <v>-1</v>
      </c>
      <c r="P18" s="18"/>
      <c r="Q18" s="74">
        <v>0</v>
      </c>
      <c r="R18" s="12"/>
      <c r="S18" s="44">
        <f>SUM(O18:Q18)</f>
        <v>-1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4"/>
      <c r="P19" s="18"/>
      <c r="Q19" s="44"/>
      <c r="R19" s="12"/>
      <c r="S19" s="44"/>
    </row>
    <row r="20" spans="2:22" ht="13.5" thickBot="1">
      <c r="B20" s="14" t="s">
        <v>122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-11356</v>
      </c>
      <c r="J20" s="48"/>
      <c r="K20" s="48">
        <f>SUM(K14:K19)</f>
        <v>22726</v>
      </c>
      <c r="L20" s="51"/>
      <c r="M20" s="48">
        <f>SUM(M14:M19)</f>
        <v>39715</v>
      </c>
      <c r="N20" s="51"/>
      <c r="O20" s="48">
        <f>SUM(O14:O19)</f>
        <v>130695</v>
      </c>
      <c r="P20" s="51"/>
      <c r="Q20" s="48">
        <f>SUM(Q14:Q19)</f>
        <v>93</v>
      </c>
      <c r="R20" s="42"/>
      <c r="S20" s="48">
        <f>SUM(S14:S19)</f>
        <v>130788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116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97</v>
      </c>
      <c r="E25" s="18">
        <v>189238</v>
      </c>
      <c r="F25" s="12"/>
      <c r="G25" s="18">
        <v>-109628</v>
      </c>
      <c r="H25" s="18"/>
      <c r="I25" s="18">
        <v>-11341</v>
      </c>
      <c r="J25" s="18"/>
      <c r="K25" s="18">
        <v>22726</v>
      </c>
      <c r="L25" s="12"/>
      <c r="M25" s="18">
        <v>50441</v>
      </c>
      <c r="N25" s="18"/>
      <c r="O25" s="44">
        <f>SUM(E25:M25)</f>
        <v>141436</v>
      </c>
      <c r="P25" s="18"/>
      <c r="Q25" s="44">
        <v>93</v>
      </c>
      <c r="R25" s="12"/>
      <c r="S25" s="44">
        <f>SUM(O25:Q25)</f>
        <v>141529</v>
      </c>
      <c r="V25" s="60"/>
    </row>
    <row r="26" spans="2:22" ht="12.75">
      <c r="B26" s="2" t="s">
        <v>77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83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84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-2967</v>
      </c>
      <c r="N28" s="18"/>
      <c r="O28" s="44">
        <f>SUM(E28:M28)</f>
        <v>-2967</v>
      </c>
      <c r="P28" s="18"/>
      <c r="Q28" s="44">
        <f>'P&amp;L(FRS)'!K44</f>
        <v>2</v>
      </c>
      <c r="R28" s="12"/>
      <c r="S28" s="44">
        <f>SUM(O28:Q28)</f>
        <v>-2965</v>
      </c>
      <c r="V28" s="60"/>
    </row>
    <row r="29" spans="2:22" ht="12.75">
      <c r="B29" s="2" t="s">
        <v>85</v>
      </c>
      <c r="E29" s="20">
        <v>0</v>
      </c>
      <c r="F29" s="12"/>
      <c r="G29" s="20">
        <v>0</v>
      </c>
      <c r="H29" s="20"/>
      <c r="I29" s="18">
        <v>-7</v>
      </c>
      <c r="J29" s="20"/>
      <c r="K29" s="20">
        <v>0</v>
      </c>
      <c r="L29" s="12"/>
      <c r="M29" s="20">
        <v>0</v>
      </c>
      <c r="N29" s="18"/>
      <c r="O29" s="44">
        <f>SUM(E29:M29)</f>
        <v>-7</v>
      </c>
      <c r="P29" s="18"/>
      <c r="Q29" s="74">
        <v>0</v>
      </c>
      <c r="R29" s="12"/>
      <c r="S29" s="44">
        <f>SUM(O29:Q29)</f>
        <v>-7</v>
      </c>
      <c r="V29" s="67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18"/>
      <c r="O30" s="74"/>
      <c r="P30" s="18"/>
      <c r="Q30" s="44"/>
      <c r="R30" s="12"/>
      <c r="S30" s="44"/>
      <c r="V30" s="67"/>
    </row>
    <row r="31" spans="2:22" ht="13.5" thickBot="1">
      <c r="B31" s="2" t="s">
        <v>123</v>
      </c>
      <c r="E31" s="49">
        <f>SUM(E25:E30)</f>
        <v>189238</v>
      </c>
      <c r="F31" s="50"/>
      <c r="G31" s="49">
        <f>SUM(G25:G30)</f>
        <v>-109628</v>
      </c>
      <c r="H31" s="49"/>
      <c r="I31" s="49">
        <f>SUM(I25:I30)</f>
        <v>-11348</v>
      </c>
      <c r="J31" s="49"/>
      <c r="K31" s="49">
        <f>SUM(K25:K30)</f>
        <v>22726</v>
      </c>
      <c r="L31" s="50"/>
      <c r="M31" s="49">
        <f>SUM(M25:M30)</f>
        <v>47474</v>
      </c>
      <c r="N31" s="50"/>
      <c r="O31" s="49">
        <f>SUM(O25:O30)</f>
        <v>138462</v>
      </c>
      <c r="P31" s="50"/>
      <c r="Q31" s="49">
        <f>SUM(Q25:Q30)</f>
        <v>95</v>
      </c>
      <c r="R31" s="12"/>
      <c r="S31" s="49">
        <f>SUM(S25:S30)</f>
        <v>138557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50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113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75" zoomScaleNormal="75" zoomScalePageLayoutView="0" workbookViewId="0" topLeftCell="A1">
      <selection activeCell="J1" sqref="J1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Interim Financial Report for the 2nd financial quarter ended 30 June 2010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107</v>
      </c>
    </row>
    <row r="6" spans="1:15" ht="14.25">
      <c r="A6" s="1" t="str">
        <f>'EQUITY(FRS)'!A6</f>
        <v>for the financial period ended 30 June 2010</v>
      </c>
      <c r="O6" s="67"/>
    </row>
    <row r="7" spans="10:15" ht="12.75">
      <c r="J7" s="95" t="s">
        <v>99</v>
      </c>
      <c r="K7" s="95"/>
      <c r="L7" s="95"/>
      <c r="O7" s="67"/>
    </row>
    <row r="8" spans="10:15" ht="12.75">
      <c r="J8" s="93" t="s">
        <v>0</v>
      </c>
      <c r="K8" s="93"/>
      <c r="L8" s="93"/>
      <c r="O8" s="67"/>
    </row>
    <row r="9" spans="9:15" ht="12.75">
      <c r="I9" s="26"/>
      <c r="J9" s="75">
        <v>40359</v>
      </c>
      <c r="L9" s="76">
        <v>39994</v>
      </c>
      <c r="O9" s="81"/>
    </row>
    <row r="10" spans="9:15" ht="12" customHeight="1">
      <c r="I10" s="26"/>
      <c r="J10" s="84" t="s">
        <v>100</v>
      </c>
      <c r="L10" s="85" t="s">
        <v>100</v>
      </c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72</v>
      </c>
      <c r="I14" s="42"/>
      <c r="J14" s="42">
        <v>-2553</v>
      </c>
      <c r="L14" s="12">
        <v>-2965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1408</v>
      </c>
      <c r="L17" s="12">
        <v>1858</v>
      </c>
      <c r="O17" s="59"/>
    </row>
    <row r="18" spans="1:15" ht="12.75">
      <c r="A18" s="2" t="s">
        <v>91</v>
      </c>
      <c r="I18" s="42"/>
      <c r="J18" s="42">
        <v>14</v>
      </c>
      <c r="L18" s="12">
        <v>40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92</v>
      </c>
      <c r="I20" s="18"/>
      <c r="J20" s="51">
        <f>SUM(J14:J19)</f>
        <v>-1131</v>
      </c>
      <c r="L20" s="50">
        <f>SUM(L14:L19)</f>
        <v>-1067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-3065</v>
      </c>
      <c r="L22" s="12">
        <v>3718</v>
      </c>
      <c r="O22" s="59"/>
    </row>
    <row r="23" spans="1:15" ht="12.75">
      <c r="A23" s="2" t="s">
        <v>54</v>
      </c>
      <c r="H23" s="42"/>
      <c r="I23" s="42"/>
      <c r="J23" s="42">
        <v>-2613</v>
      </c>
      <c r="L23" s="12">
        <v>-5052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93</v>
      </c>
      <c r="I25" s="32"/>
      <c r="J25" s="51">
        <f>SUM(J20:J24)</f>
        <v>-6809</v>
      </c>
      <c r="L25" s="50">
        <f>SUM(L20:L24)</f>
        <v>-2401</v>
      </c>
      <c r="O25" s="59"/>
    </row>
    <row r="26" spans="1:15" ht="12.75">
      <c r="A26" s="2" t="s">
        <v>102</v>
      </c>
      <c r="I26" s="42"/>
      <c r="J26" s="42">
        <v>0</v>
      </c>
      <c r="L26" s="12">
        <v>0</v>
      </c>
      <c r="O26" s="59"/>
    </row>
    <row r="27" spans="1:15" ht="12.75">
      <c r="A27" s="2" t="s">
        <v>48</v>
      </c>
      <c r="I27" s="42"/>
      <c r="J27" s="42">
        <v>42</v>
      </c>
      <c r="L27" s="12">
        <v>37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51</v>
      </c>
      <c r="I29" s="32"/>
      <c r="J29" s="52">
        <f>SUM(J25:J28)</f>
        <v>-6767</v>
      </c>
      <c r="L29" s="61">
        <f>SUM(L25:L28)</f>
        <v>-2364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45</v>
      </c>
      <c r="L33" s="12">
        <v>-23</v>
      </c>
      <c r="O33" s="59"/>
    </row>
    <row r="34" spans="1:15" ht="12.75">
      <c r="A34" s="2" t="s">
        <v>60</v>
      </c>
      <c r="I34" s="42"/>
      <c r="J34" s="42">
        <v>0</v>
      </c>
      <c r="L34" s="12">
        <v>0</v>
      </c>
      <c r="O34" s="59"/>
    </row>
    <row r="35" spans="1:15" ht="12.75">
      <c r="A35" s="2" t="s">
        <v>98</v>
      </c>
      <c r="I35" s="42"/>
      <c r="J35" s="42">
        <v>0</v>
      </c>
      <c r="L35" s="12">
        <v>0</v>
      </c>
      <c r="O35" s="59"/>
    </row>
    <row r="36" spans="9:15" ht="9.75" customHeight="1">
      <c r="I36" s="42"/>
      <c r="J36" s="42"/>
      <c r="L36" s="12"/>
      <c r="O36" s="59"/>
    </row>
    <row r="37" spans="1:15" ht="12.75">
      <c r="A37" s="14" t="s">
        <v>52</v>
      </c>
      <c r="I37" s="32"/>
      <c r="J37" s="52">
        <f>SUM(J33:J36)</f>
        <v>45</v>
      </c>
      <c r="L37" s="61">
        <f>SUM(L33:L36)</f>
        <v>-23</v>
      </c>
      <c r="O37" s="59"/>
    </row>
    <row r="38" spans="9:15" ht="8.25" customHeight="1">
      <c r="I38" s="42"/>
      <c r="J38" s="42"/>
      <c r="L38" s="12"/>
      <c r="O38" s="59"/>
    </row>
    <row r="39" spans="1:15" ht="12.75">
      <c r="A39" s="41" t="s">
        <v>22</v>
      </c>
      <c r="I39" s="42"/>
      <c r="J39" s="42"/>
      <c r="L39" s="12"/>
      <c r="O39" s="59"/>
    </row>
    <row r="40" spans="9:15" ht="9" customHeight="1">
      <c r="I40" s="42"/>
      <c r="J40" s="42"/>
      <c r="L40" s="12"/>
      <c r="O40" s="59"/>
    </row>
    <row r="41" spans="1:15" ht="12.75" customHeight="1">
      <c r="A41" s="2" t="s">
        <v>49</v>
      </c>
      <c r="I41" s="42"/>
      <c r="J41" s="42">
        <v>-56</v>
      </c>
      <c r="L41" s="12">
        <v>-77</v>
      </c>
      <c r="O41" s="59"/>
    </row>
    <row r="42" spans="1:15" ht="12.75" customHeight="1">
      <c r="A42" s="2" t="s">
        <v>87</v>
      </c>
      <c r="I42" s="42"/>
      <c r="J42" s="42">
        <v>-1</v>
      </c>
      <c r="L42" s="12">
        <v>0</v>
      </c>
      <c r="O42" s="59"/>
    </row>
    <row r="43" spans="9:15" ht="9" customHeight="1">
      <c r="I43" s="42"/>
      <c r="J43" s="42"/>
      <c r="L43" s="12"/>
      <c r="O43" s="59"/>
    </row>
    <row r="44" spans="1:15" ht="12.75">
      <c r="A44" s="14" t="s">
        <v>53</v>
      </c>
      <c r="I44" s="32"/>
      <c r="J44" s="52">
        <f>SUM(J41:J43)</f>
        <v>-57</v>
      </c>
      <c r="L44" s="61">
        <f>SUM(L41:L43)</f>
        <v>-77</v>
      </c>
      <c r="O44" s="59"/>
    </row>
    <row r="45" spans="9:15" ht="9" customHeight="1">
      <c r="I45" s="42"/>
      <c r="J45" s="42"/>
      <c r="L45" s="12"/>
      <c r="O45" s="59"/>
    </row>
    <row r="46" spans="1:15" ht="12.75">
      <c r="A46" s="14" t="s">
        <v>23</v>
      </c>
      <c r="I46" s="42"/>
      <c r="J46" s="42"/>
      <c r="L46" s="12"/>
      <c r="O46" s="59"/>
    </row>
    <row r="47" spans="1:15" ht="12.75">
      <c r="A47" s="14" t="s">
        <v>95</v>
      </c>
      <c r="G47" s="12"/>
      <c r="H47" s="12"/>
      <c r="I47" s="32"/>
      <c r="J47" s="51">
        <f>J29+J37+J44</f>
        <v>-6779</v>
      </c>
      <c r="L47" s="50">
        <f>L29+L37+L44</f>
        <v>-2464</v>
      </c>
      <c r="O47" s="59"/>
    </row>
    <row r="48" spans="9:15" ht="9" customHeight="1">
      <c r="I48" s="42"/>
      <c r="J48" s="42"/>
      <c r="L48" s="12"/>
      <c r="O48" s="59"/>
    </row>
    <row r="49" spans="1:15" ht="12.75">
      <c r="A49" s="2" t="s">
        <v>104</v>
      </c>
      <c r="I49" s="42"/>
      <c r="J49" s="42">
        <v>10677</v>
      </c>
      <c r="L49" s="12">
        <v>6794</v>
      </c>
      <c r="O49" s="59"/>
    </row>
    <row r="50" spans="9:15" ht="8.25" customHeight="1">
      <c r="I50" s="42"/>
      <c r="J50" s="42"/>
      <c r="L50" s="12"/>
      <c r="O50" s="59"/>
    </row>
    <row r="51" spans="1:15" ht="13.5" thickBot="1">
      <c r="A51" s="14" t="s">
        <v>103</v>
      </c>
      <c r="I51" s="32"/>
      <c r="J51" s="54">
        <f>SUM(J46:J50)</f>
        <v>3898</v>
      </c>
      <c r="L51" s="68">
        <f>SUM(L46:L50)</f>
        <v>4330</v>
      </c>
      <c r="O51" s="82"/>
    </row>
    <row r="52" spans="9:15" ht="10.5" customHeight="1" thickTop="1">
      <c r="I52" s="12"/>
      <c r="L52" s="12"/>
      <c r="O52" s="60"/>
    </row>
    <row r="53" spans="1:15" ht="12.75">
      <c r="A53" s="2" t="s">
        <v>94</v>
      </c>
      <c r="I53" s="12"/>
      <c r="J53" s="25" t="s">
        <v>1</v>
      </c>
      <c r="L53" s="15" t="s">
        <v>1</v>
      </c>
      <c r="O53" s="60"/>
    </row>
    <row r="54" spans="2:15" ht="12.75">
      <c r="B54" s="2" t="s">
        <v>10</v>
      </c>
      <c r="I54" s="40"/>
      <c r="J54" s="91">
        <v>6410</v>
      </c>
      <c r="L54" s="69">
        <v>5097</v>
      </c>
      <c r="O54" s="79"/>
    </row>
    <row r="55" spans="2:15" ht="12.75">
      <c r="B55" s="2" t="s">
        <v>47</v>
      </c>
      <c r="I55" s="40"/>
      <c r="J55" s="40">
        <v>-2512</v>
      </c>
      <c r="L55" s="69">
        <v>-767</v>
      </c>
      <c r="O55" s="80"/>
    </row>
    <row r="56" spans="9:15" ht="13.5" thickBot="1">
      <c r="I56" s="32"/>
      <c r="J56" s="92">
        <f>SUM(J54:J55)</f>
        <v>3898</v>
      </c>
      <c r="L56" s="49">
        <f>SUM(L54:L55)</f>
        <v>4330</v>
      </c>
      <c r="O56" s="80"/>
    </row>
    <row r="57" ht="13.5" thickTop="1">
      <c r="O57" s="59"/>
    </row>
    <row r="58" ht="12.75">
      <c r="O58" s="67"/>
    </row>
    <row r="59" spans="1:15" ht="12.75">
      <c r="A59" s="14" t="s">
        <v>117</v>
      </c>
      <c r="O59" s="67"/>
    </row>
    <row r="60" spans="1:15" ht="12.75">
      <c r="A60" s="14" t="s">
        <v>118</v>
      </c>
      <c r="O60" s="67"/>
    </row>
    <row r="61" ht="12.75">
      <c r="O61" s="67"/>
    </row>
    <row r="62" ht="12.75"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TR 5</cp:lastModifiedBy>
  <cp:lastPrinted>2010-08-24T06:53:19Z</cp:lastPrinted>
  <dcterms:created xsi:type="dcterms:W3CDTF">2002-09-30T02:58:50Z</dcterms:created>
  <dcterms:modified xsi:type="dcterms:W3CDTF">2010-08-25T08:30:25Z</dcterms:modified>
  <cp:category/>
  <cp:version/>
  <cp:contentType/>
  <cp:contentStatus/>
</cp:coreProperties>
</file>