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035" tabRatio="602" activeTab="0"/>
  </bookViews>
  <sheets>
    <sheet name="P&amp;L" sheetId="1" r:id="rId1"/>
    <sheet name="BS" sheetId="2" r:id="rId2"/>
    <sheet name="EQUITY" sheetId="3" r:id="rId3"/>
    <sheet name="CFLOW" sheetId="4" r:id="rId4"/>
  </sheets>
  <definedNames>
    <definedName name="_xlnm.Print_Area" localSheetId="1">'BS'!$A$1:$I$51</definedName>
    <definedName name="_xlnm.Print_Area" localSheetId="3">'CFLOW'!$A$1:$L$63</definedName>
    <definedName name="_xlnm.Print_Area" localSheetId="2">'EQUITY'!$A$1:$M$34</definedName>
    <definedName name="_xlnm.Print_Area" localSheetId="0">'P&amp;L'!$A$1:$K$46</definedName>
  </definedNames>
  <calcPr fullCalcOnLoad="1"/>
</workbook>
</file>

<file path=xl/sharedStrings.xml><?xml version="1.0" encoding="utf-8"?>
<sst xmlns="http://schemas.openxmlformats.org/spreadsheetml/2006/main" count="158" uniqueCount="126">
  <si>
    <t>To Date</t>
  </si>
  <si>
    <t>Ended</t>
  </si>
  <si>
    <t>RM'000</t>
  </si>
  <si>
    <t>Revenue</t>
  </si>
  <si>
    <t>Operating Expenses</t>
  </si>
  <si>
    <t>Taxation</t>
  </si>
  <si>
    <t>Minority interests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</si>
  <si>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</si>
  <si>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</si>
  <si>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>UNAUDITED CONDENSED CONSOLIDATED BALANCE SHEET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</si>
  <si>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</si>
  <si>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</si>
  <si>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</si>
  <si>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</si>
  <si>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</si>
  <si>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</si>
  <si>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Current Assets</t>
  </si>
  <si>
    <t>Inventories</t>
  </si>
  <si>
    <t>Current Liabilities</t>
  </si>
  <si>
    <t>Deposits, cash and bank balances</t>
  </si>
  <si>
    <t>Short term borrowings</t>
  </si>
  <si>
    <t>Net Current Assets</t>
  </si>
  <si>
    <t>Other Investment</t>
  </si>
  <si>
    <t>Property, Plant and Equipment</t>
  </si>
  <si>
    <t>Share Capital</t>
  </si>
  <si>
    <t>Shareholders' Equity</t>
  </si>
  <si>
    <t>Minority Interests</t>
  </si>
  <si>
    <t>Long Term Liabilities</t>
  </si>
  <si>
    <t>Deferred taxation</t>
  </si>
  <si>
    <t>Deferred creditors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</si>
  <si>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</si>
  <si>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</si>
  <si>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</si>
  <si>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</si>
  <si>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</si>
  <si>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Operating profit before working capital changes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</si>
  <si>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</si>
  <si>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</si>
  <si>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</si>
  <si>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</si>
  <si>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</si>
  <si>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</si>
  <si>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</si>
  <si>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</si>
  <si>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</si>
  <si>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</si>
  <si>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</si>
  <si>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</si>
  <si>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</si>
  <si>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</si>
  <si>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</si>
  <si>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</si>
  <si>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Movements during the period: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</si>
  <si>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</si>
  <si>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</si>
  <si>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</si>
  <si>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</si>
  <si>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</si>
  <si>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</si>
  <si>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</si>
  <si>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</si>
  <si>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</si>
  <si>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</si>
  <si>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</si>
  <si>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</si>
  <si>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</si>
  <si>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The Condensed Consolidated Income Statement should be read in conjunction with the</t>
  </si>
  <si>
    <t>Merger</t>
  </si>
  <si>
    <t>Deficit</t>
  </si>
  <si>
    <t>Shareholders</t>
  </si>
  <si>
    <t>equity</t>
  </si>
  <si>
    <t>Cumulative Current Period</t>
  </si>
  <si>
    <t>Net Profit for the period</t>
  </si>
  <si>
    <t>i)  Basic</t>
  </si>
  <si>
    <t>ii) Diluted</t>
  </si>
  <si>
    <t>-</t>
  </si>
  <si>
    <t xml:space="preserve">  attributable to shareholders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</si>
  <si>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</si>
  <si>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</si>
  <si>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</si>
  <si>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</si>
  <si>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</si>
  <si>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</si>
  <si>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</si>
  <si>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</si>
  <si>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>Other Operating Income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</si>
  <si>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</si>
  <si>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</si>
  <si>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</si>
  <si>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</si>
  <si>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</si>
  <si>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</si>
  <si>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</si>
  <si>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</si>
  <si>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</si>
  <si>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</si>
  <si>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Financed by:</t>
  </si>
  <si>
    <t>Share of profit/(loss) of associates</t>
  </si>
  <si>
    <t>Current</t>
  </si>
  <si>
    <t>Quarter</t>
  </si>
  <si>
    <t>Comparative</t>
  </si>
  <si>
    <t>Finance Costs</t>
  </si>
  <si>
    <t>Net Tangible Asset Per Share (RM)</t>
  </si>
  <si>
    <t>(Based on 189,238,348 ordinary shares)</t>
  </si>
  <si>
    <t>Cumulative Period</t>
  </si>
  <si>
    <t>Set-off against goodwill</t>
  </si>
  <si>
    <t xml:space="preserve">   Annual Financial Report for the year ended 31 December 2004</t>
  </si>
  <si>
    <t>At 1.1.2005</t>
  </si>
  <si>
    <t>At 1.1.2004</t>
  </si>
  <si>
    <t xml:space="preserve">   the Annual Financial Report for the year ended 31 December 2004</t>
  </si>
  <si>
    <t>Net profit/(loss) before taxation</t>
  </si>
  <si>
    <t>Earnings/(Loss) per Share (sen):-</t>
  </si>
  <si>
    <t>Profit/(Loss) from Operations</t>
  </si>
  <si>
    <t>Profit/(Loss) before Taxation</t>
  </si>
  <si>
    <t>Profit/(Loss) after Taxation</t>
  </si>
  <si>
    <t>Net Profit/(Loss) for the period</t>
  </si>
  <si>
    <t>Net Loss for the period</t>
  </si>
  <si>
    <t>Non-Current Assets:</t>
  </si>
  <si>
    <t>Quarterly Report for the 2nd financial quarter ended 30 June 2005</t>
  </si>
  <si>
    <t>for the quarter ended 30 June 2005</t>
  </si>
  <si>
    <t>6 months</t>
  </si>
  <si>
    <t>as at 30 June 2005</t>
  </si>
  <si>
    <t>for the period ended 30 June 2005</t>
  </si>
  <si>
    <t>At 30.06.2004</t>
  </si>
  <si>
    <t>At 30.06.2005</t>
  </si>
  <si>
    <t>YEAR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</si>
</sst>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[$-409]dddd\,\ mmmm\ dd\,\ yyyy"/>
    <numFmt numFmtId="187" formatCode="dd/mm/yy;@"/>
  </numFmts>
  <fonts count="1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8" fontId="3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15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78" fontId="2" fillId="0" borderId="2" xfId="0" applyNumberFormat="1" applyFont="1" applyBorder="1" applyAlignment="1">
      <alignment/>
    </xf>
    <xf numFmtId="178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3" fillId="0" borderId="5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5" xfId="0" applyNumberFormat="1" applyFont="1" applyFill="1" applyBorder="1" applyAlignment="1">
      <alignment/>
    </xf>
    <xf numFmtId="178" fontId="2" fillId="2" borderId="5" xfId="0" applyNumberFormat="1" applyFont="1" applyFill="1" applyBorder="1" applyAlignment="1">
      <alignment/>
    </xf>
    <xf numFmtId="179" fontId="3" fillId="2" borderId="5" xfId="0" applyNumberFormat="1" applyFont="1" applyFill="1" applyBorder="1" applyAlignment="1">
      <alignment/>
    </xf>
    <xf numFmtId="179" fontId="2" fillId="2" borderId="5" xfId="0" applyNumberFormat="1" applyFont="1" applyFill="1" applyBorder="1" applyAlignment="1">
      <alignment/>
    </xf>
    <xf numFmtId="178" fontId="3" fillId="2" borderId="6" xfId="0" applyNumberFormat="1" applyFont="1" applyFill="1" applyBorder="1" applyAlignment="1">
      <alignment/>
    </xf>
    <xf numFmtId="178" fontId="2" fillId="2" borderId="6" xfId="0" applyNumberFormat="1" applyFont="1" applyFill="1" applyBorder="1" applyAlignment="1">
      <alignment/>
    </xf>
    <xf numFmtId="178" fontId="3" fillId="2" borderId="7" xfId="0" applyNumberFormat="1" applyFont="1" applyFill="1" applyBorder="1" applyAlignment="1">
      <alignment/>
    </xf>
    <xf numFmtId="178" fontId="2" fillId="2" borderId="7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8" xfId="0" applyNumberFormat="1" applyFont="1" applyFill="1" applyBorder="1" applyAlignment="1">
      <alignment/>
    </xf>
    <xf numFmtId="171" fontId="3" fillId="0" borderId="0" xfId="15" applyFont="1" applyBorder="1" applyAlignment="1">
      <alignment/>
    </xf>
    <xf numFmtId="178" fontId="3" fillId="2" borderId="7" xfId="15" applyNumberFormat="1" applyFont="1" applyFill="1" applyBorder="1" applyAlignment="1">
      <alignment/>
    </xf>
    <xf numFmtId="171" fontId="2" fillId="0" borderId="1" xfId="15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1" fontId="3" fillId="0" borderId="0" xfId="15" applyFont="1" applyFill="1" applyBorder="1" applyAlignment="1">
      <alignment/>
    </xf>
    <xf numFmtId="187" fontId="3" fillId="0" borderId="2" xfId="0" applyNumberFormat="1" applyFont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187" fontId="3" fillId="0" borderId="2" xfId="0" applyNumberFormat="1" applyFont="1" applyBorder="1" applyAlignment="1">
      <alignment horizontal="right"/>
    </xf>
    <xf numFmtId="187" fontId="2" fillId="0" borderId="2" xfId="0" applyNumberFormat="1" applyFont="1" applyBorder="1" applyAlignment="1">
      <alignment horizontal="right"/>
    </xf>
    <xf numFmtId="178" fontId="2" fillId="2" borderId="8" xfId="0" applyNumberFormat="1" applyFont="1" applyFill="1" applyBorder="1" applyAlignment="1">
      <alignment/>
    </xf>
    <xf numFmtId="178" fontId="2" fillId="2" borderId="7" xfId="15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5">
      <selection activeCell="C13" sqref="C13"/>
    </sheetView>
  </sheetViews>
  <sheetFormatPr defaultColWidth="9.140625" defaultRowHeight="12.75"/>
  <cols>
    <col min="1" max="1" width="3.8515625" style="3" customWidth="1"/>
    <col min="2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13</v>
      </c>
    </row>
    <row r="2" ht="9" customHeight="1">
      <c r="A2" s="4"/>
    </row>
    <row r="3" spans="1:11" ht="15">
      <c r="A3" s="30" t="s">
        <v>118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ht="15">
      <c r="A5" s="1" t="s">
        <v>8</v>
      </c>
    </row>
    <row r="6" ht="15">
      <c r="A6" s="3" t="s">
        <v>119</v>
      </c>
    </row>
    <row r="8" spans="5:16" ht="15">
      <c r="E8" s="81" t="s">
        <v>78</v>
      </c>
      <c r="F8" s="81"/>
      <c r="G8" s="81"/>
      <c r="H8" s="31"/>
      <c r="I8" s="81" t="s">
        <v>48</v>
      </c>
      <c r="J8" s="81"/>
      <c r="K8" s="81"/>
      <c r="O8" s="67"/>
      <c r="P8" s="67"/>
    </row>
    <row r="9" spans="5:16" ht="15">
      <c r="E9" s="31" t="s">
        <v>98</v>
      </c>
      <c r="F9" s="31"/>
      <c r="G9" s="21" t="s">
        <v>100</v>
      </c>
      <c r="H9" s="21"/>
      <c r="I9" s="31"/>
      <c r="J9" s="31"/>
      <c r="K9" s="21"/>
      <c r="O9" s="67"/>
      <c r="P9" s="67"/>
    </row>
    <row r="10" spans="5:16" ht="15">
      <c r="E10" s="31" t="s">
        <v>99</v>
      </c>
      <c r="F10" s="31"/>
      <c r="G10" s="21" t="s">
        <v>99</v>
      </c>
      <c r="H10" s="21"/>
      <c r="I10" s="31" t="s">
        <v>120</v>
      </c>
      <c r="J10" s="31"/>
      <c r="K10" s="21" t="s">
        <v>120</v>
      </c>
      <c r="O10" s="67"/>
      <c r="P10" s="68"/>
    </row>
    <row r="11" spans="5:16" ht="15">
      <c r="E11" s="31" t="s">
        <v>1</v>
      </c>
      <c r="F11" s="31"/>
      <c r="G11" s="21" t="s">
        <v>1</v>
      </c>
      <c r="H11" s="21"/>
      <c r="I11" s="31" t="s">
        <v>1</v>
      </c>
      <c r="J11" s="31"/>
      <c r="K11" s="21" t="s">
        <v>1</v>
      </c>
      <c r="O11" s="67"/>
      <c r="P11" s="68"/>
    </row>
    <row r="12" spans="5:16" ht="15">
      <c r="E12" s="74">
        <v>38533</v>
      </c>
      <c r="F12" s="32"/>
      <c r="G12" s="75">
        <v>38168</v>
      </c>
      <c r="H12" s="33"/>
      <c r="I12" s="74">
        <v>38533</v>
      </c>
      <c r="J12" s="32"/>
      <c r="K12" s="75">
        <v>38168</v>
      </c>
      <c r="O12" s="67"/>
      <c r="P12" s="69"/>
    </row>
    <row r="13" spans="5:16" ht="15">
      <c r="E13" s="31" t="s">
        <v>2</v>
      </c>
      <c r="F13" s="31"/>
      <c r="G13" s="21" t="s">
        <v>2</v>
      </c>
      <c r="H13" s="21"/>
      <c r="I13" s="31" t="s">
        <v>2</v>
      </c>
      <c r="J13" s="31"/>
      <c r="K13" s="21" t="s">
        <v>2</v>
      </c>
      <c r="O13" s="67"/>
      <c r="P13" s="68"/>
    </row>
    <row r="14" spans="5:16" ht="12" customHeight="1">
      <c r="E14" s="39"/>
      <c r="F14" s="34"/>
      <c r="G14" s="34"/>
      <c r="H14" s="34"/>
      <c r="I14" s="39"/>
      <c r="J14" s="34"/>
      <c r="K14" s="34"/>
      <c r="O14" s="67"/>
      <c r="P14" s="70"/>
    </row>
    <row r="15" spans="2:16" ht="15">
      <c r="B15" s="15" t="s">
        <v>3</v>
      </c>
      <c r="C15" s="2"/>
      <c r="D15" s="2"/>
      <c r="E15" s="40">
        <v>33371</v>
      </c>
      <c r="F15" s="24"/>
      <c r="G15" s="24">
        <v>65136</v>
      </c>
      <c r="H15" s="24"/>
      <c r="I15" s="40">
        <v>67325</v>
      </c>
      <c r="J15" s="24"/>
      <c r="K15" s="24">
        <v>155942</v>
      </c>
      <c r="O15" s="71"/>
      <c r="P15" s="72"/>
    </row>
    <row r="16" spans="2:16" ht="12" customHeight="1">
      <c r="B16" s="2"/>
      <c r="C16" s="2"/>
      <c r="D16" s="2"/>
      <c r="E16" s="40"/>
      <c r="F16" s="24"/>
      <c r="G16" s="24"/>
      <c r="H16" s="24"/>
      <c r="I16" s="40"/>
      <c r="J16" s="24"/>
      <c r="K16" s="24"/>
      <c r="O16" s="67"/>
      <c r="P16" s="72"/>
    </row>
    <row r="17" spans="2:16" ht="15">
      <c r="B17" s="2" t="s">
        <v>4</v>
      </c>
      <c r="C17" s="2"/>
      <c r="D17" s="2"/>
      <c r="E17" s="40">
        <v>-33603</v>
      </c>
      <c r="F17" s="24"/>
      <c r="G17" s="24">
        <v>-63760</v>
      </c>
      <c r="H17" s="24"/>
      <c r="I17" s="40">
        <v>-68824</v>
      </c>
      <c r="J17" s="24"/>
      <c r="K17" s="24">
        <v>-152044</v>
      </c>
      <c r="O17" s="71"/>
      <c r="P17" s="72"/>
    </row>
    <row r="18" spans="2:16" ht="11.25" customHeight="1">
      <c r="B18" s="2"/>
      <c r="C18" s="2"/>
      <c r="D18" s="2"/>
      <c r="E18" s="40"/>
      <c r="F18" s="24"/>
      <c r="G18" s="24"/>
      <c r="H18" s="24"/>
      <c r="I18" s="40"/>
      <c r="J18" s="24"/>
      <c r="K18" s="24"/>
      <c r="O18" s="67"/>
      <c r="P18" s="72"/>
    </row>
    <row r="19" spans="2:16" ht="15">
      <c r="B19" s="2" t="s">
        <v>85</v>
      </c>
      <c r="C19" s="2"/>
      <c r="D19" s="2"/>
      <c r="E19" s="40">
        <v>549</v>
      </c>
      <c r="F19" s="24"/>
      <c r="G19" s="24">
        <v>256</v>
      </c>
      <c r="H19" s="24"/>
      <c r="I19" s="40">
        <v>876</v>
      </c>
      <c r="J19" s="24"/>
      <c r="K19" s="24">
        <v>580</v>
      </c>
      <c r="O19" s="71"/>
      <c r="P19" s="72"/>
    </row>
    <row r="20" spans="2:16" ht="12" customHeight="1">
      <c r="B20" s="2"/>
      <c r="C20" s="2"/>
      <c r="D20" s="2"/>
      <c r="E20" s="41"/>
      <c r="F20" s="24"/>
      <c r="G20" s="37"/>
      <c r="H20" s="24"/>
      <c r="I20" s="41"/>
      <c r="J20" s="24"/>
      <c r="K20" s="37"/>
      <c r="O20" s="67"/>
      <c r="P20" s="72"/>
    </row>
    <row r="21" spans="2:16" ht="15">
      <c r="B21" s="15" t="s">
        <v>112</v>
      </c>
      <c r="C21" s="2"/>
      <c r="D21" s="2"/>
      <c r="E21" s="51">
        <f>SUM(E15:E20)</f>
        <v>317</v>
      </c>
      <c r="F21" s="24"/>
      <c r="G21" s="52">
        <f>SUM(G15:G20)</f>
        <v>1632</v>
      </c>
      <c r="H21" s="24"/>
      <c r="I21" s="51">
        <f>SUM(I15:I20)</f>
        <v>-623</v>
      </c>
      <c r="J21" s="24"/>
      <c r="K21" s="52">
        <f>SUM(K15:K20)</f>
        <v>4478</v>
      </c>
      <c r="O21" s="67"/>
      <c r="P21" s="72"/>
    </row>
    <row r="22" spans="2:16" ht="12" customHeight="1">
      <c r="B22" s="2"/>
      <c r="C22" s="2"/>
      <c r="D22" s="2"/>
      <c r="E22" s="40"/>
      <c r="F22" s="24"/>
      <c r="G22" s="24"/>
      <c r="H22" s="24"/>
      <c r="I22" s="40"/>
      <c r="J22" s="24"/>
      <c r="K22" s="24"/>
      <c r="O22" s="67"/>
      <c r="P22" s="72"/>
    </row>
    <row r="23" spans="2:16" ht="15">
      <c r="B23" s="2" t="s">
        <v>101</v>
      </c>
      <c r="C23" s="2"/>
      <c r="D23" s="2"/>
      <c r="E23" s="40">
        <v>-21</v>
      </c>
      <c r="F23" s="24"/>
      <c r="G23" s="24">
        <v>-36</v>
      </c>
      <c r="H23" s="24"/>
      <c r="I23" s="40">
        <v>-43</v>
      </c>
      <c r="J23" s="24"/>
      <c r="K23" s="24">
        <v>-102</v>
      </c>
      <c r="O23" s="71"/>
      <c r="P23" s="72"/>
    </row>
    <row r="24" spans="2:16" ht="12" customHeight="1">
      <c r="B24" s="2"/>
      <c r="C24" s="2"/>
      <c r="D24" s="2"/>
      <c r="E24" s="40"/>
      <c r="F24" s="24"/>
      <c r="G24" s="24"/>
      <c r="H24" s="24"/>
      <c r="I24" s="40"/>
      <c r="J24" s="24"/>
      <c r="K24" s="24"/>
      <c r="O24" s="67"/>
      <c r="P24" s="72"/>
    </row>
    <row r="25" spans="2:16" ht="15">
      <c r="B25" s="2" t="s">
        <v>97</v>
      </c>
      <c r="C25" s="2"/>
      <c r="D25" s="2"/>
      <c r="E25" s="64">
        <v>0</v>
      </c>
      <c r="F25" s="24"/>
      <c r="G25" s="64">
        <v>0</v>
      </c>
      <c r="H25" s="24"/>
      <c r="I25" s="64">
        <v>0</v>
      </c>
      <c r="J25" s="24"/>
      <c r="K25" s="64">
        <v>0</v>
      </c>
      <c r="O25" s="67"/>
      <c r="P25" s="73"/>
    </row>
    <row r="26" spans="2:16" ht="12" customHeight="1">
      <c r="B26" s="2"/>
      <c r="C26" s="2"/>
      <c r="D26" s="2"/>
      <c r="E26" s="41"/>
      <c r="F26" s="24"/>
      <c r="G26" s="37"/>
      <c r="H26" s="24"/>
      <c r="I26" s="41"/>
      <c r="J26" s="24"/>
      <c r="K26" s="37"/>
      <c r="O26" s="67"/>
      <c r="P26" s="72"/>
    </row>
    <row r="27" spans="2:16" ht="15">
      <c r="B27" s="15" t="s">
        <v>113</v>
      </c>
      <c r="C27" s="2"/>
      <c r="D27" s="2"/>
      <c r="E27" s="51">
        <f>SUM(E21:E26)</f>
        <v>296</v>
      </c>
      <c r="F27" s="24"/>
      <c r="G27" s="52">
        <f>SUM(G21:G26)</f>
        <v>1596</v>
      </c>
      <c r="H27" s="24"/>
      <c r="I27" s="51">
        <f>SUM(I21:I26)</f>
        <v>-666</v>
      </c>
      <c r="J27" s="24"/>
      <c r="K27" s="52">
        <f>SUM(K21:K26)</f>
        <v>4376</v>
      </c>
      <c r="O27" s="67"/>
      <c r="P27" s="72"/>
    </row>
    <row r="28" spans="2:16" ht="12" customHeight="1">
      <c r="B28" s="2"/>
      <c r="C28" s="2"/>
      <c r="D28" s="2"/>
      <c r="E28" s="40"/>
      <c r="F28" s="24"/>
      <c r="G28" s="24"/>
      <c r="H28" s="24"/>
      <c r="I28" s="40"/>
      <c r="J28" s="24"/>
      <c r="K28" s="24"/>
      <c r="O28" s="67"/>
      <c r="P28" s="72"/>
    </row>
    <row r="29" spans="2:16" ht="15">
      <c r="B29" s="2" t="s">
        <v>5</v>
      </c>
      <c r="C29" s="2"/>
      <c r="D29" s="2"/>
      <c r="E29" s="40">
        <v>-96</v>
      </c>
      <c r="F29" s="24"/>
      <c r="G29" s="24">
        <v>-420</v>
      </c>
      <c r="H29" s="24"/>
      <c r="I29" s="40">
        <v>-58</v>
      </c>
      <c r="J29" s="24"/>
      <c r="K29" s="24">
        <v>-1249</v>
      </c>
      <c r="O29" s="71"/>
      <c r="P29" s="72"/>
    </row>
    <row r="30" spans="2:16" ht="12" customHeight="1">
      <c r="B30" s="2"/>
      <c r="C30" s="2"/>
      <c r="D30" s="2"/>
      <c r="E30" s="41"/>
      <c r="F30" s="24"/>
      <c r="G30" s="37"/>
      <c r="H30" s="24"/>
      <c r="I30" s="41"/>
      <c r="J30" s="24"/>
      <c r="K30" s="37"/>
      <c r="O30" s="67"/>
      <c r="P30" s="72"/>
    </row>
    <row r="31" spans="2:16" ht="15">
      <c r="B31" s="15" t="s">
        <v>114</v>
      </c>
      <c r="C31" s="2"/>
      <c r="D31" s="2"/>
      <c r="E31" s="51">
        <f>SUM(E27:E30)</f>
        <v>200</v>
      </c>
      <c r="F31" s="24"/>
      <c r="G31" s="52">
        <f>SUM(G27:G30)</f>
        <v>1176</v>
      </c>
      <c r="H31" s="24"/>
      <c r="I31" s="51">
        <f>SUM(I27:I30)</f>
        <v>-724</v>
      </c>
      <c r="J31" s="24"/>
      <c r="K31" s="52">
        <f>SUM(K27:K30)</f>
        <v>3127</v>
      </c>
      <c r="O31" s="67"/>
      <c r="P31" s="72"/>
    </row>
    <row r="32" spans="2:16" ht="12" customHeight="1">
      <c r="B32" s="2"/>
      <c r="C32" s="2"/>
      <c r="D32" s="2"/>
      <c r="E32" s="40"/>
      <c r="F32" s="24"/>
      <c r="G32" s="24"/>
      <c r="H32" s="24"/>
      <c r="I32" s="40"/>
      <c r="J32" s="24"/>
      <c r="K32" s="24"/>
      <c r="O32" s="67"/>
      <c r="P32" s="72"/>
    </row>
    <row r="33" spans="2:16" ht="15">
      <c r="B33" s="2" t="s">
        <v>6</v>
      </c>
      <c r="C33" s="2"/>
      <c r="D33" s="2"/>
      <c r="E33" s="40">
        <v>47</v>
      </c>
      <c r="F33" s="24"/>
      <c r="G33" s="24">
        <v>77</v>
      </c>
      <c r="H33" s="24"/>
      <c r="I33" s="40">
        <v>90</v>
      </c>
      <c r="J33" s="24"/>
      <c r="K33" s="24">
        <v>189</v>
      </c>
      <c r="O33" s="71"/>
      <c r="P33" s="72"/>
    </row>
    <row r="34" spans="2:16" ht="12" customHeight="1">
      <c r="B34" s="2"/>
      <c r="C34" s="2"/>
      <c r="D34" s="2"/>
      <c r="E34" s="41"/>
      <c r="F34" s="24"/>
      <c r="G34" s="37"/>
      <c r="H34" s="24"/>
      <c r="I34" s="41"/>
      <c r="J34" s="24"/>
      <c r="K34" s="37"/>
      <c r="O34" s="67"/>
      <c r="P34" s="72"/>
    </row>
    <row r="35" spans="2:16" ht="13.5" customHeight="1">
      <c r="B35" s="15" t="s">
        <v>115</v>
      </c>
      <c r="C35" s="2"/>
      <c r="D35" s="2"/>
      <c r="E35" s="40"/>
      <c r="F35" s="24"/>
      <c r="G35" s="24"/>
      <c r="H35" s="24"/>
      <c r="I35" s="40"/>
      <c r="J35" s="24"/>
      <c r="K35" s="24"/>
      <c r="O35" s="67"/>
      <c r="P35" s="72"/>
    </row>
    <row r="36" spans="2:16" ht="13.5" customHeight="1" thickBot="1">
      <c r="B36" s="15" t="s">
        <v>76</v>
      </c>
      <c r="C36" s="2"/>
      <c r="D36" s="2"/>
      <c r="E36" s="53">
        <f>SUM(E31:E34)</f>
        <v>247</v>
      </c>
      <c r="F36" s="24"/>
      <c r="G36" s="54">
        <f>SUM(G31:G34)</f>
        <v>1253</v>
      </c>
      <c r="H36" s="24"/>
      <c r="I36" s="53">
        <f>SUM(I31:I34)</f>
        <v>-634</v>
      </c>
      <c r="J36" s="24"/>
      <c r="K36" s="54">
        <f>SUM(K31:K34)</f>
        <v>3316</v>
      </c>
      <c r="O36" s="71"/>
      <c r="P36" s="72"/>
    </row>
    <row r="37" spans="2:16" ht="15.75" thickTop="1">
      <c r="B37" s="2"/>
      <c r="C37" s="2"/>
      <c r="D37" s="2"/>
      <c r="E37" s="40"/>
      <c r="F37" s="24"/>
      <c r="G37" s="24"/>
      <c r="H37" s="24"/>
      <c r="I37" s="40"/>
      <c r="J37" s="24"/>
      <c r="K37" s="24"/>
      <c r="O37" s="67"/>
      <c r="P37" s="67"/>
    </row>
    <row r="38" spans="2:16" ht="15">
      <c r="B38" s="2" t="s">
        <v>111</v>
      </c>
      <c r="C38" s="2"/>
      <c r="D38" s="2"/>
      <c r="E38" s="40"/>
      <c r="F38" s="24"/>
      <c r="G38" s="24"/>
      <c r="H38" s="24"/>
      <c r="I38" s="40"/>
      <c r="J38" s="24"/>
      <c r="K38" s="24"/>
      <c r="O38" s="67"/>
      <c r="P38" s="67"/>
    </row>
    <row r="39" spans="2:11" ht="15.75" thickBot="1">
      <c r="B39" s="29" t="s">
        <v>73</v>
      </c>
      <c r="C39" s="2"/>
      <c r="D39" s="2"/>
      <c r="E39" s="55">
        <f>E36/189238*100</f>
        <v>0.13052346780244983</v>
      </c>
      <c r="F39" s="35"/>
      <c r="G39" s="56">
        <f>G36/189238*100</f>
        <v>0.6621291706739661</v>
      </c>
      <c r="H39" s="35"/>
      <c r="I39" s="55">
        <f>I36/189238*100</f>
        <v>-0.3350278485293652</v>
      </c>
      <c r="J39" s="35"/>
      <c r="K39" s="56">
        <f>K36/189238*100</f>
        <v>1.7522907661251967</v>
      </c>
    </row>
    <row r="40" spans="2:11" ht="12" customHeight="1" thickTop="1">
      <c r="B40" s="2"/>
      <c r="C40" s="2"/>
      <c r="D40" s="2"/>
      <c r="E40" s="40"/>
      <c r="F40" s="24"/>
      <c r="G40" s="24"/>
      <c r="H40" s="24"/>
      <c r="I40" s="40"/>
      <c r="J40" s="24"/>
      <c r="K40" s="24"/>
    </row>
    <row r="41" spans="2:11" ht="15.75" thickBot="1">
      <c r="B41" s="29" t="s">
        <v>74</v>
      </c>
      <c r="C41" s="2"/>
      <c r="D41" s="2"/>
      <c r="E41" s="42" t="s">
        <v>75</v>
      </c>
      <c r="F41" s="24"/>
      <c r="G41" s="38" t="s">
        <v>75</v>
      </c>
      <c r="H41" s="24"/>
      <c r="I41" s="42" t="s">
        <v>75</v>
      </c>
      <c r="J41" s="24"/>
      <c r="K41" s="38" t="s">
        <v>75</v>
      </c>
    </row>
    <row r="42" spans="2:11" ht="15.75" thickTop="1">
      <c r="B42" s="2"/>
      <c r="C42" s="2"/>
      <c r="D42" s="2"/>
      <c r="E42" s="2"/>
      <c r="F42" s="2"/>
      <c r="G42" s="2"/>
      <c r="H42" s="2"/>
      <c r="I42" s="15"/>
      <c r="J42" s="2"/>
      <c r="K42" s="2"/>
    </row>
    <row r="43" spans="2:11" ht="1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5">
      <c r="B44" s="82" t="s">
        <v>66</v>
      </c>
      <c r="C44" s="82"/>
      <c r="D44" s="82"/>
      <c r="E44" s="82"/>
      <c r="F44" s="82"/>
      <c r="G44" s="82"/>
      <c r="H44" s="82"/>
      <c r="I44" s="82"/>
      <c r="J44" s="82"/>
      <c r="K44" s="82"/>
    </row>
    <row r="45" spans="2:11" ht="15">
      <c r="B45" s="15" t="s">
        <v>106</v>
      </c>
      <c r="C45" s="2"/>
      <c r="D45" s="2"/>
      <c r="E45" s="2"/>
      <c r="F45" s="2"/>
      <c r="G45" s="2"/>
      <c r="H45" s="2"/>
      <c r="I45" s="2"/>
      <c r="J45" s="2"/>
      <c r="K45" s="2"/>
    </row>
    <row r="46" spans="2:11" ht="1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5"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3">
    <mergeCell ref="E8:G8"/>
    <mergeCell ref="I8:K8"/>
    <mergeCell ref="B44:K44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 topLeftCell="A1">
      <selection activeCell="L14" sqref="L14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6" width="9.140625" style="2" customWidth="1"/>
    <col min="7" max="7" width="12.8515625" style="2" bestFit="1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7</v>
      </c>
    </row>
    <row r="2" ht="9" customHeight="1">
      <c r="A2" s="4"/>
    </row>
    <row r="3" spans="1:9" ht="14.25">
      <c r="A3" s="30" t="str">
        <f>'P&amp;L'!A3</f>
        <v>Quarterly Report for the 2nd financial quarter ended 30 June 2005</v>
      </c>
      <c r="B3" s="28"/>
      <c r="C3" s="28"/>
      <c r="D3" s="28"/>
      <c r="E3" s="28"/>
      <c r="F3" s="28"/>
      <c r="G3" s="28"/>
      <c r="H3" s="28"/>
      <c r="I3" s="28"/>
    </row>
    <row r="5" ht="14.25">
      <c r="A5" s="1" t="s">
        <v>9</v>
      </c>
    </row>
    <row r="6" ht="15">
      <c r="A6" s="3" t="s">
        <v>121</v>
      </c>
    </row>
    <row r="8" spans="7:9" ht="12.75">
      <c r="G8" s="44" t="s">
        <v>10</v>
      </c>
      <c r="H8" s="31"/>
      <c r="I8" s="45" t="s">
        <v>14</v>
      </c>
    </row>
    <row r="9" spans="7:9" ht="12.75">
      <c r="G9" s="44" t="s">
        <v>11</v>
      </c>
      <c r="H9" s="31"/>
      <c r="I9" s="45" t="s">
        <v>15</v>
      </c>
    </row>
    <row r="10" spans="7:9" ht="12.75">
      <c r="G10" s="44" t="s">
        <v>12</v>
      </c>
      <c r="H10" s="31"/>
      <c r="I10" s="45" t="s">
        <v>87</v>
      </c>
    </row>
    <row r="11" spans="8:9" ht="12.75">
      <c r="H11" s="31"/>
      <c r="I11" s="45" t="s">
        <v>125</v>
      </c>
    </row>
    <row r="12" spans="7:9" ht="12.75">
      <c r="G12" s="76">
        <v>38533</v>
      </c>
      <c r="H12" s="32"/>
      <c r="I12" s="77">
        <v>38352</v>
      </c>
    </row>
    <row r="13" spans="7:9" ht="12.75">
      <c r="G13" s="44" t="s">
        <v>2</v>
      </c>
      <c r="H13" s="31"/>
      <c r="I13" s="45" t="s">
        <v>2</v>
      </c>
    </row>
    <row r="14" spans="2:9" ht="12.75">
      <c r="B14" s="15" t="s">
        <v>117</v>
      </c>
      <c r="G14" s="40"/>
      <c r="H14" s="40"/>
      <c r="I14" s="24"/>
    </row>
    <row r="15" spans="1:9" s="3" customFormat="1" ht="15">
      <c r="A15" s="2"/>
      <c r="B15" s="15" t="s">
        <v>23</v>
      </c>
      <c r="C15" s="2"/>
      <c r="D15" s="2"/>
      <c r="E15" s="2"/>
      <c r="F15" s="2"/>
      <c r="G15" s="40">
        <v>56045</v>
      </c>
      <c r="H15" s="40"/>
      <c r="I15" s="24">
        <v>58266</v>
      </c>
    </row>
    <row r="16" spans="1:9" s="3" customFormat="1" ht="15">
      <c r="A16" s="2"/>
      <c r="B16" s="15" t="s">
        <v>22</v>
      </c>
      <c r="C16" s="2"/>
      <c r="D16" s="2"/>
      <c r="E16" s="2"/>
      <c r="F16" s="2"/>
      <c r="G16" s="40">
        <v>150</v>
      </c>
      <c r="H16" s="40"/>
      <c r="I16" s="24">
        <v>150</v>
      </c>
    </row>
    <row r="17" spans="1:9" s="3" customFormat="1" ht="15">
      <c r="A17" s="2"/>
      <c r="B17" s="2"/>
      <c r="C17" s="2"/>
      <c r="D17" s="2"/>
      <c r="E17" s="2"/>
      <c r="F17" s="2"/>
      <c r="G17" s="40"/>
      <c r="H17" s="40"/>
      <c r="I17" s="24"/>
    </row>
    <row r="18" spans="1:9" s="3" customFormat="1" ht="15">
      <c r="A18" s="2"/>
      <c r="B18" s="15" t="s">
        <v>16</v>
      </c>
      <c r="C18" s="2"/>
      <c r="D18" s="2"/>
      <c r="E18" s="2"/>
      <c r="F18" s="2"/>
      <c r="G18" s="40"/>
      <c r="H18" s="40"/>
      <c r="I18" s="24"/>
    </row>
    <row r="19" spans="1:9" s="3" customFormat="1" ht="15">
      <c r="A19" s="2"/>
      <c r="B19" s="2"/>
      <c r="C19" s="2" t="s">
        <v>17</v>
      </c>
      <c r="D19" s="2"/>
      <c r="E19" s="2"/>
      <c r="F19" s="2"/>
      <c r="G19" s="7">
        <v>19041</v>
      </c>
      <c r="H19" s="40"/>
      <c r="I19" s="19">
        <v>17844</v>
      </c>
    </row>
    <row r="20" spans="1:9" s="3" customFormat="1" ht="15">
      <c r="A20" s="2"/>
      <c r="B20" s="2"/>
      <c r="C20" s="2" t="s">
        <v>49</v>
      </c>
      <c r="D20" s="2"/>
      <c r="E20" s="2"/>
      <c r="F20" s="2"/>
      <c r="G20" s="16">
        <v>97122</v>
      </c>
      <c r="H20" s="40"/>
      <c r="I20" s="20">
        <v>100254</v>
      </c>
    </row>
    <row r="21" spans="1:9" s="3" customFormat="1" ht="15">
      <c r="A21" s="2"/>
      <c r="B21" s="2"/>
      <c r="C21" s="2" t="s">
        <v>19</v>
      </c>
      <c r="D21" s="2"/>
      <c r="E21" s="2"/>
      <c r="F21" s="2"/>
      <c r="G21" s="18">
        <v>16293</v>
      </c>
      <c r="H21" s="40"/>
      <c r="I21" s="17">
        <v>15436</v>
      </c>
    </row>
    <row r="22" spans="1:9" s="3" customFormat="1" ht="16.5" customHeight="1">
      <c r="A22" s="2"/>
      <c r="B22" s="2"/>
      <c r="C22" s="2"/>
      <c r="D22" s="2"/>
      <c r="E22" s="2"/>
      <c r="F22" s="2"/>
      <c r="G22" s="57">
        <f>SUM(G18:G21)</f>
        <v>132456</v>
      </c>
      <c r="H22" s="40"/>
      <c r="I22" s="58">
        <f>SUM(I18:I21)</f>
        <v>133534</v>
      </c>
    </row>
    <row r="23" spans="1:9" s="3" customFormat="1" ht="15">
      <c r="A23" s="2"/>
      <c r="B23" s="15" t="s">
        <v>18</v>
      </c>
      <c r="C23" s="2"/>
      <c r="D23" s="2"/>
      <c r="E23" s="2"/>
      <c r="F23" s="2"/>
      <c r="G23" s="16"/>
      <c r="H23" s="40"/>
      <c r="I23" s="20"/>
    </row>
    <row r="24" spans="1:9" s="3" customFormat="1" ht="15">
      <c r="A24" s="2"/>
      <c r="B24" s="2"/>
      <c r="C24" s="2" t="s">
        <v>50</v>
      </c>
      <c r="D24" s="2"/>
      <c r="E24" s="2"/>
      <c r="F24" s="2"/>
      <c r="G24" s="16">
        <v>8390</v>
      </c>
      <c r="H24" s="40"/>
      <c r="I24" s="20">
        <v>7827</v>
      </c>
    </row>
    <row r="25" spans="1:9" s="3" customFormat="1" ht="15">
      <c r="A25" s="2"/>
      <c r="B25" s="2"/>
      <c r="C25" s="2" t="s">
        <v>5</v>
      </c>
      <c r="D25" s="2"/>
      <c r="E25" s="2"/>
      <c r="F25" s="2"/>
      <c r="G25" s="16">
        <v>2479</v>
      </c>
      <c r="H25" s="40"/>
      <c r="I25" s="20">
        <v>4194</v>
      </c>
    </row>
    <row r="26" spans="1:9" s="3" customFormat="1" ht="15">
      <c r="A26" s="2"/>
      <c r="B26" s="2"/>
      <c r="C26" s="2" t="s">
        <v>20</v>
      </c>
      <c r="D26" s="2"/>
      <c r="E26" s="2"/>
      <c r="F26" s="2"/>
      <c r="G26" s="16">
        <v>1000</v>
      </c>
      <c r="H26" s="40"/>
      <c r="I26" s="20">
        <v>2426</v>
      </c>
    </row>
    <row r="27" spans="1:9" s="3" customFormat="1" ht="16.5" customHeight="1">
      <c r="A27" s="2"/>
      <c r="B27" s="2"/>
      <c r="C27" s="2"/>
      <c r="D27" s="2"/>
      <c r="E27" s="2"/>
      <c r="F27" s="2"/>
      <c r="G27" s="57">
        <f>SUM(G23:G26)</f>
        <v>11869</v>
      </c>
      <c r="H27" s="40"/>
      <c r="I27" s="58">
        <f>SUM(I23:I26)</f>
        <v>14447</v>
      </c>
    </row>
    <row r="28" spans="1:9" s="3" customFormat="1" ht="16.5" customHeight="1">
      <c r="A28" s="2"/>
      <c r="B28" s="15" t="s">
        <v>21</v>
      </c>
      <c r="C28" s="2"/>
      <c r="D28" s="2"/>
      <c r="E28" s="2"/>
      <c r="F28" s="2"/>
      <c r="G28" s="51">
        <f>SUM(G22-G27)</f>
        <v>120587</v>
      </c>
      <c r="H28" s="40"/>
      <c r="I28" s="52">
        <f>SUM(I22-I27)</f>
        <v>119087</v>
      </c>
    </row>
    <row r="29" spans="1:9" s="3" customFormat="1" ht="16.5" customHeight="1" thickBot="1">
      <c r="A29" s="2"/>
      <c r="B29" s="2"/>
      <c r="C29" s="2"/>
      <c r="D29" s="2"/>
      <c r="E29" s="2"/>
      <c r="F29" s="2"/>
      <c r="G29" s="59">
        <f>SUM(G15+G16+G28)</f>
        <v>176782</v>
      </c>
      <c r="H29" s="40"/>
      <c r="I29" s="60">
        <f>SUM(I15+I16+I28)</f>
        <v>177503</v>
      </c>
    </row>
    <row r="30" spans="1:9" s="3" customFormat="1" ht="11.25" customHeight="1" thickTop="1">
      <c r="A30" s="2"/>
      <c r="B30" s="2"/>
      <c r="C30" s="2"/>
      <c r="D30" s="2"/>
      <c r="E30" s="2"/>
      <c r="F30" s="2"/>
      <c r="G30" s="40"/>
      <c r="H30" s="40"/>
      <c r="I30" s="24"/>
    </row>
    <row r="31" spans="1:9" s="3" customFormat="1" ht="9.75" customHeight="1">
      <c r="A31" s="2"/>
      <c r="B31" s="2"/>
      <c r="C31" s="2"/>
      <c r="D31" s="2"/>
      <c r="E31" s="2"/>
      <c r="F31" s="2"/>
      <c r="G31" s="44"/>
      <c r="H31" s="31"/>
      <c r="I31" s="45"/>
    </row>
    <row r="32" spans="1:9" s="3" customFormat="1" ht="15">
      <c r="A32" s="2"/>
      <c r="B32" s="15" t="s">
        <v>96</v>
      </c>
      <c r="C32" s="15"/>
      <c r="D32" s="2"/>
      <c r="E32" s="2"/>
      <c r="F32" s="2"/>
      <c r="G32" s="31"/>
      <c r="H32" s="31"/>
      <c r="I32" s="21"/>
    </row>
    <row r="33" spans="1:9" s="3" customFormat="1" ht="15">
      <c r="A33" s="2"/>
      <c r="B33" s="15" t="s">
        <v>24</v>
      </c>
      <c r="C33" s="2"/>
      <c r="D33" s="2"/>
      <c r="E33" s="2"/>
      <c r="F33" s="2"/>
      <c r="G33" s="40">
        <v>189238</v>
      </c>
      <c r="H33" s="40"/>
      <c r="I33" s="24">
        <v>189238</v>
      </c>
    </row>
    <row r="34" spans="1:9" s="3" customFormat="1" ht="15">
      <c r="A34" s="2"/>
      <c r="B34" s="15" t="s">
        <v>65</v>
      </c>
      <c r="C34" s="2"/>
      <c r="D34" s="2"/>
      <c r="E34" s="2"/>
      <c r="F34" s="2"/>
      <c r="G34" s="40">
        <v>63515</v>
      </c>
      <c r="H34" s="40"/>
      <c r="I34" s="24">
        <v>64149</v>
      </c>
    </row>
    <row r="35" spans="1:9" s="3" customFormat="1" ht="15">
      <c r="A35" s="2"/>
      <c r="B35" s="15" t="s">
        <v>77</v>
      </c>
      <c r="C35" s="2"/>
      <c r="D35" s="2"/>
      <c r="E35" s="2"/>
      <c r="F35" s="2"/>
      <c r="G35" s="40">
        <v>31088</v>
      </c>
      <c r="H35" s="40"/>
      <c r="I35" s="24">
        <v>31088</v>
      </c>
    </row>
    <row r="36" spans="1:9" s="3" customFormat="1" ht="15">
      <c r="A36" s="2"/>
      <c r="B36" s="15" t="s">
        <v>30</v>
      </c>
      <c r="C36" s="2"/>
      <c r="D36" s="2"/>
      <c r="E36" s="2"/>
      <c r="F36" s="2"/>
      <c r="G36" s="40">
        <v>-109629</v>
      </c>
      <c r="H36" s="40"/>
      <c r="I36" s="24">
        <v>-109629</v>
      </c>
    </row>
    <row r="37" spans="1:9" s="3" customFormat="1" ht="12" customHeight="1">
      <c r="A37" s="2"/>
      <c r="B37" s="2"/>
      <c r="C37" s="2"/>
      <c r="D37" s="2"/>
      <c r="E37" s="2"/>
      <c r="F37" s="2"/>
      <c r="G37" s="41"/>
      <c r="H37" s="40"/>
      <c r="I37" s="37"/>
    </row>
    <row r="38" spans="1:9" s="3" customFormat="1" ht="16.5" customHeight="1">
      <c r="A38" s="2"/>
      <c r="B38" s="15" t="s">
        <v>25</v>
      </c>
      <c r="C38" s="2"/>
      <c r="D38" s="2"/>
      <c r="E38" s="2"/>
      <c r="F38" s="2"/>
      <c r="G38" s="51">
        <f>SUM(G33:G37)</f>
        <v>174212</v>
      </c>
      <c r="H38" s="40"/>
      <c r="I38" s="52">
        <f>SUM(I33:I37)</f>
        <v>174846</v>
      </c>
    </row>
    <row r="39" spans="1:9" s="3" customFormat="1" ht="15">
      <c r="A39" s="2"/>
      <c r="B39" s="15" t="s">
        <v>26</v>
      </c>
      <c r="C39" s="2"/>
      <c r="D39" s="2"/>
      <c r="E39" s="2"/>
      <c r="F39" s="2"/>
      <c r="G39" s="40">
        <v>389</v>
      </c>
      <c r="H39" s="40"/>
      <c r="I39" s="24">
        <v>480</v>
      </c>
    </row>
    <row r="40" spans="1:9" s="3" customFormat="1" ht="15">
      <c r="A40" s="2"/>
      <c r="B40" s="15" t="s">
        <v>27</v>
      </c>
      <c r="C40" s="2"/>
      <c r="D40" s="2"/>
      <c r="E40" s="2"/>
      <c r="F40" s="2"/>
      <c r="G40" s="40"/>
      <c r="H40" s="40"/>
      <c r="I40" s="24"/>
    </row>
    <row r="41" spans="1:9" s="3" customFormat="1" ht="15">
      <c r="A41" s="2"/>
      <c r="B41" s="2"/>
      <c r="C41" s="2" t="s">
        <v>29</v>
      </c>
      <c r="D41" s="2"/>
      <c r="E41" s="2"/>
      <c r="F41" s="2"/>
      <c r="G41" s="7">
        <v>4</v>
      </c>
      <c r="H41" s="40"/>
      <c r="I41" s="66">
        <v>0</v>
      </c>
    </row>
    <row r="42" spans="1:9" s="3" customFormat="1" ht="15">
      <c r="A42" s="2"/>
      <c r="B42" s="2"/>
      <c r="C42" s="2" t="s">
        <v>28</v>
      </c>
      <c r="D42" s="2"/>
      <c r="E42" s="2"/>
      <c r="F42" s="2"/>
      <c r="G42" s="18">
        <v>2177</v>
      </c>
      <c r="H42" s="40"/>
      <c r="I42" s="17">
        <v>2177</v>
      </c>
    </row>
    <row r="43" spans="1:9" s="3" customFormat="1" ht="15">
      <c r="A43" s="2"/>
      <c r="B43" s="2"/>
      <c r="C43" s="2"/>
      <c r="D43" s="2"/>
      <c r="E43" s="2"/>
      <c r="F43" s="2"/>
      <c r="G43" s="51">
        <f>SUM(G40:G42)</f>
        <v>2181</v>
      </c>
      <c r="H43" s="40"/>
      <c r="I43" s="52">
        <f>SUM(I40:I42)</f>
        <v>2177</v>
      </c>
    </row>
    <row r="44" spans="1:9" s="3" customFormat="1" ht="15">
      <c r="A44" s="2"/>
      <c r="B44" s="2"/>
      <c r="C44" s="2"/>
      <c r="D44" s="2"/>
      <c r="E44" s="2"/>
      <c r="F44" s="2"/>
      <c r="G44" s="40"/>
      <c r="H44" s="40"/>
      <c r="I44" s="24"/>
    </row>
    <row r="45" spans="1:9" s="3" customFormat="1" ht="16.5" customHeight="1" thickBot="1">
      <c r="A45" s="2"/>
      <c r="B45" s="2"/>
      <c r="C45" s="2"/>
      <c r="D45" s="2"/>
      <c r="E45" s="2"/>
      <c r="F45" s="2"/>
      <c r="G45" s="59">
        <f>SUM(G38+G39+G43)</f>
        <v>176782</v>
      </c>
      <c r="H45" s="40"/>
      <c r="I45" s="60">
        <f>SUM(I38+I39+I43)</f>
        <v>177503</v>
      </c>
    </row>
    <row r="46" spans="1:9" s="3" customFormat="1" ht="9.75" customHeight="1" thickTop="1">
      <c r="A46" s="2"/>
      <c r="B46" s="2"/>
      <c r="C46" s="2"/>
      <c r="D46" s="2"/>
      <c r="E46" s="2"/>
      <c r="F46" s="2"/>
      <c r="G46" s="40"/>
      <c r="H46" s="40"/>
      <c r="I46" s="24"/>
    </row>
    <row r="47" spans="1:6" s="3" customFormat="1" ht="15">
      <c r="A47" s="2"/>
      <c r="B47" s="15" t="s">
        <v>102</v>
      </c>
      <c r="C47" s="2"/>
      <c r="D47" s="2"/>
      <c r="E47" s="2"/>
      <c r="F47" s="2"/>
    </row>
    <row r="48" spans="1:9" s="3" customFormat="1" ht="15.75" thickBot="1">
      <c r="A48" s="2"/>
      <c r="B48" s="2" t="s">
        <v>103</v>
      </c>
      <c r="C48" s="2"/>
      <c r="D48" s="2"/>
      <c r="E48" s="2"/>
      <c r="F48" s="2"/>
      <c r="G48" s="55">
        <f>SUM(G38/G33)</f>
        <v>0.9205973430283558</v>
      </c>
      <c r="H48" s="43"/>
      <c r="I48" s="56">
        <f>SUM(I38/I33)</f>
        <v>0.9239476215136495</v>
      </c>
    </row>
    <row r="49" spans="7:9" s="3" customFormat="1" ht="15.75" thickTop="1">
      <c r="G49" s="6"/>
      <c r="H49" s="6"/>
      <c r="I49" s="6"/>
    </row>
    <row r="50" spans="1:9" s="3" customFormat="1" ht="15">
      <c r="A50" s="83" t="s">
        <v>86</v>
      </c>
      <c r="B50" s="83"/>
      <c r="C50" s="83"/>
      <c r="D50" s="83"/>
      <c r="E50" s="83"/>
      <c r="F50" s="83"/>
      <c r="G50" s="83"/>
      <c r="H50" s="83"/>
      <c r="I50" s="83"/>
    </row>
    <row r="51" spans="1:9" s="3" customFormat="1" ht="15">
      <c r="A51" s="2"/>
      <c r="B51" s="15" t="s">
        <v>106</v>
      </c>
      <c r="C51" s="2"/>
      <c r="D51" s="2"/>
      <c r="E51" s="2"/>
      <c r="F51" s="2"/>
      <c r="G51" s="13"/>
      <c r="H51" s="13"/>
      <c r="I51" s="13"/>
    </row>
    <row r="52" spans="7:9" s="3" customFormat="1" ht="15">
      <c r="G52" s="6"/>
      <c r="H52" s="6"/>
      <c r="I52" s="6"/>
    </row>
    <row r="53" spans="7:9" s="3" customFormat="1" ht="15">
      <c r="G53" s="6"/>
      <c r="H53" s="6"/>
      <c r="I53" s="6"/>
    </row>
    <row r="54" spans="7:9" s="3" customFormat="1" ht="15">
      <c r="G54" s="6"/>
      <c r="H54" s="6"/>
      <c r="I54" s="6"/>
    </row>
    <row r="55" spans="7:9" s="3" customFormat="1" ht="15">
      <c r="G55" s="6"/>
      <c r="H55" s="6"/>
      <c r="I55" s="6"/>
    </row>
    <row r="56" spans="7:9" s="3" customFormat="1" ht="15">
      <c r="G56" s="6"/>
      <c r="H56" s="6"/>
      <c r="I56" s="6"/>
    </row>
    <row r="57" spans="7:9" s="3" customFormat="1" ht="15">
      <c r="G57" s="6"/>
      <c r="H57" s="6"/>
      <c r="I57" s="6"/>
    </row>
    <row r="58" spans="7:9" s="3" customFormat="1" ht="15">
      <c r="G58" s="6"/>
      <c r="H58" s="6"/>
      <c r="I58" s="6"/>
    </row>
    <row r="59" spans="7:9" s="3" customFormat="1" ht="15">
      <c r="G59" s="6"/>
      <c r="H59" s="6"/>
      <c r="I59" s="6"/>
    </row>
    <row r="60" spans="7:9" s="3" customFormat="1" ht="15">
      <c r="G60" s="6"/>
      <c r="H60" s="6"/>
      <c r="I60" s="6"/>
    </row>
    <row r="61" spans="7:9" s="3" customFormat="1" ht="15">
      <c r="G61" s="6"/>
      <c r="H61" s="6"/>
      <c r="I61" s="6"/>
    </row>
    <row r="62" spans="7:9" s="3" customFormat="1" ht="15">
      <c r="G62" s="6"/>
      <c r="H62" s="6"/>
      <c r="I62" s="6"/>
    </row>
    <row r="63" spans="7:9" s="3" customFormat="1" ht="15">
      <c r="G63" s="6"/>
      <c r="H63" s="6"/>
      <c r="I63" s="6"/>
    </row>
    <row r="64" spans="7:9" s="3" customFormat="1" ht="15">
      <c r="G64" s="6"/>
      <c r="H64" s="6"/>
      <c r="I64" s="6"/>
    </row>
    <row r="65" spans="7:9" s="3" customFormat="1" ht="15">
      <c r="G65" s="6"/>
      <c r="H65" s="6"/>
      <c r="I65" s="6"/>
    </row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</sheetData>
  <mergeCells count="1">
    <mergeCell ref="A50:I50"/>
  </mergeCells>
  <printOptions horizontalCentered="1"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B6" sqref="B6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9.710937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0.00390625" style="2" customWidth="1"/>
    <col min="12" max="12" width="0.9921875" style="2" customWidth="1"/>
    <col min="13" max="13" width="11.00390625" style="2" customWidth="1"/>
    <col min="14" max="16384" width="9.140625" style="2" customWidth="1"/>
  </cols>
  <sheetData>
    <row r="1" ht="18.75">
      <c r="A1" s="5" t="s">
        <v>7</v>
      </c>
    </row>
    <row r="2" ht="9" customHeight="1">
      <c r="A2" s="4"/>
    </row>
    <row r="3" spans="1:13" ht="14.25">
      <c r="A3" s="30" t="str">
        <f>'P&amp;L'!A3</f>
        <v>Quarterly Report for the 2nd financial quarter ended 30 June 2005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ht="14.25">
      <c r="A5" s="1" t="s">
        <v>51</v>
      </c>
    </row>
    <row r="6" ht="15">
      <c r="A6" s="3" t="s">
        <v>122</v>
      </c>
    </row>
    <row r="7" ht="15">
      <c r="B7" s="3"/>
    </row>
    <row r="8" spans="2:13" ht="15">
      <c r="B8" s="3"/>
      <c r="E8" s="46" t="s">
        <v>60</v>
      </c>
      <c r="F8" s="11"/>
      <c r="G8" s="84" t="s">
        <v>53</v>
      </c>
      <c r="H8" s="84"/>
      <c r="I8" s="84"/>
      <c r="J8" s="11"/>
      <c r="K8" s="46" t="s">
        <v>57</v>
      </c>
      <c r="L8" s="14"/>
      <c r="M8" s="36" t="s">
        <v>64</v>
      </c>
    </row>
    <row r="9" spans="5:13" ht="12.75">
      <c r="E9" s="14" t="s">
        <v>61</v>
      </c>
      <c r="F9" s="11"/>
      <c r="G9" s="25"/>
      <c r="H9" s="25"/>
      <c r="I9" s="14" t="s">
        <v>54</v>
      </c>
      <c r="J9" s="11"/>
      <c r="K9" s="25"/>
      <c r="L9" s="25"/>
      <c r="M9" s="22"/>
    </row>
    <row r="10" spans="5:13" ht="12.75">
      <c r="E10" s="14" t="s">
        <v>62</v>
      </c>
      <c r="F10" s="12"/>
      <c r="G10" s="14" t="s">
        <v>67</v>
      </c>
      <c r="H10" s="14"/>
      <c r="I10" s="14" t="s">
        <v>55</v>
      </c>
      <c r="J10" s="11"/>
      <c r="K10" s="14" t="s">
        <v>58</v>
      </c>
      <c r="L10" s="14"/>
      <c r="M10" s="22" t="s">
        <v>69</v>
      </c>
    </row>
    <row r="11" spans="5:13" ht="12.75">
      <c r="E11" s="10" t="s">
        <v>63</v>
      </c>
      <c r="F11" s="12"/>
      <c r="G11" s="10" t="s">
        <v>68</v>
      </c>
      <c r="H11" s="14"/>
      <c r="I11" s="10" t="s">
        <v>56</v>
      </c>
      <c r="J11" s="11"/>
      <c r="K11" s="10" t="s">
        <v>59</v>
      </c>
      <c r="L11" s="14"/>
      <c r="M11" s="9" t="s">
        <v>70</v>
      </c>
    </row>
    <row r="12" spans="5:13" ht="12.75">
      <c r="E12" s="21" t="s">
        <v>2</v>
      </c>
      <c r="F12" s="8"/>
      <c r="G12" s="21" t="s">
        <v>2</v>
      </c>
      <c r="H12" s="21"/>
      <c r="I12" s="21" t="s">
        <v>2</v>
      </c>
      <c r="J12" s="8"/>
      <c r="K12" s="21" t="s">
        <v>2</v>
      </c>
      <c r="L12" s="21"/>
      <c r="M12" s="21" t="s">
        <v>2</v>
      </c>
    </row>
    <row r="13" spans="2:13" ht="12.75">
      <c r="B13" s="47" t="s">
        <v>71</v>
      </c>
      <c r="E13" s="21"/>
      <c r="F13" s="8"/>
      <c r="G13" s="21"/>
      <c r="H13" s="21"/>
      <c r="I13" s="21"/>
      <c r="J13" s="8"/>
      <c r="K13" s="21"/>
      <c r="L13" s="21"/>
      <c r="M13" s="22"/>
    </row>
    <row r="14" spans="2:16" ht="12.75">
      <c r="B14" s="2" t="s">
        <v>107</v>
      </c>
      <c r="E14" s="24">
        <v>189238</v>
      </c>
      <c r="F14" s="13"/>
      <c r="G14" s="24">
        <v>-109629</v>
      </c>
      <c r="H14" s="24"/>
      <c r="I14" s="24">
        <v>31088</v>
      </c>
      <c r="J14" s="13"/>
      <c r="K14" s="24">
        <v>64149</v>
      </c>
      <c r="L14" s="24"/>
      <c r="M14" s="52">
        <f>SUM(E14:K14)</f>
        <v>174846</v>
      </c>
      <c r="N14" s="13"/>
      <c r="O14" s="13"/>
      <c r="P14" s="13"/>
    </row>
    <row r="15" spans="2:16" ht="12.75">
      <c r="B15" s="2" t="s">
        <v>52</v>
      </c>
      <c r="E15" s="24"/>
      <c r="F15" s="13"/>
      <c r="G15" s="24"/>
      <c r="H15" s="24"/>
      <c r="I15" s="24"/>
      <c r="J15" s="13"/>
      <c r="K15" s="24"/>
      <c r="L15" s="24"/>
      <c r="M15" s="52"/>
      <c r="N15" s="13"/>
      <c r="O15" s="13"/>
      <c r="P15" s="13"/>
    </row>
    <row r="16" spans="2:16" ht="12.75">
      <c r="B16" s="2" t="s">
        <v>116</v>
      </c>
      <c r="E16" s="26">
        <v>0</v>
      </c>
      <c r="F16" s="13"/>
      <c r="G16" s="26">
        <v>0</v>
      </c>
      <c r="H16" s="26"/>
      <c r="I16" s="26">
        <v>0</v>
      </c>
      <c r="J16" s="13"/>
      <c r="K16" s="52">
        <f>'P&amp;L'!I36</f>
        <v>-634</v>
      </c>
      <c r="L16" s="24"/>
      <c r="M16" s="52">
        <f>SUM(E16:K16)</f>
        <v>-634</v>
      </c>
      <c r="N16" s="13"/>
      <c r="O16" s="13"/>
      <c r="P16" s="13"/>
    </row>
    <row r="17" spans="5:16" ht="12.75">
      <c r="E17" s="24"/>
      <c r="F17" s="13"/>
      <c r="G17" s="24"/>
      <c r="H17" s="24"/>
      <c r="I17" s="24"/>
      <c r="J17" s="13"/>
      <c r="K17" s="24"/>
      <c r="L17" s="24"/>
      <c r="M17" s="52"/>
      <c r="N17" s="13"/>
      <c r="O17" s="13"/>
      <c r="P17" s="13"/>
    </row>
    <row r="18" spans="2:16" ht="13.5" thickBot="1">
      <c r="B18" s="15" t="s">
        <v>124</v>
      </c>
      <c r="E18" s="59">
        <f>SUM(E14:E17)</f>
        <v>189238</v>
      </c>
      <c r="F18" s="62"/>
      <c r="G18" s="59">
        <f>SUM(G14:G17)</f>
        <v>-109629</v>
      </c>
      <c r="H18" s="51"/>
      <c r="I18" s="59">
        <f>SUM(I14:I17)</f>
        <v>31088</v>
      </c>
      <c r="J18" s="62"/>
      <c r="K18" s="59">
        <f>SUM(K14:K17)</f>
        <v>63515</v>
      </c>
      <c r="L18" s="51"/>
      <c r="M18" s="59">
        <f>SUM(M14:M17)</f>
        <v>174212</v>
      </c>
      <c r="N18" s="13"/>
      <c r="O18" s="13"/>
      <c r="P18" s="13"/>
    </row>
    <row r="19" spans="5:16" ht="13.5" thickTop="1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5:16" ht="12.75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5:16" ht="12.75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2:16" ht="12.75">
      <c r="B22" s="23" t="s">
        <v>95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2.75">
      <c r="B23" s="2" t="s">
        <v>108</v>
      </c>
      <c r="E23" s="24">
        <v>189238</v>
      </c>
      <c r="F23" s="24"/>
      <c r="G23" s="24">
        <v>-109629</v>
      </c>
      <c r="H23" s="24"/>
      <c r="I23" s="24">
        <v>31293</v>
      </c>
      <c r="J23" s="24"/>
      <c r="K23" s="24">
        <v>61866</v>
      </c>
      <c r="L23" s="24"/>
      <c r="M23" s="52">
        <f>SUM(E23:K23)</f>
        <v>172768</v>
      </c>
      <c r="N23" s="24"/>
      <c r="O23" s="13"/>
      <c r="P23" s="13"/>
    </row>
    <row r="24" spans="2:16" ht="12.75">
      <c r="B24" s="2" t="s">
        <v>52</v>
      </c>
      <c r="E24" s="24"/>
      <c r="F24" s="24"/>
      <c r="G24" s="24"/>
      <c r="H24" s="24"/>
      <c r="I24" s="24"/>
      <c r="J24" s="24"/>
      <c r="K24" s="24"/>
      <c r="L24" s="24"/>
      <c r="M24" s="52"/>
      <c r="N24" s="24"/>
      <c r="O24" s="13"/>
      <c r="P24" s="13"/>
    </row>
    <row r="25" spans="2:16" ht="12.75">
      <c r="B25" s="2" t="s">
        <v>105</v>
      </c>
      <c r="E25" s="24"/>
      <c r="F25" s="24"/>
      <c r="G25" s="24"/>
      <c r="H25" s="24"/>
      <c r="I25" s="24">
        <v>-205</v>
      </c>
      <c r="J25" s="24"/>
      <c r="K25" s="24"/>
      <c r="L25" s="24"/>
      <c r="M25" s="52">
        <f>SUM(E25:K25)</f>
        <v>-205</v>
      </c>
      <c r="N25" s="24"/>
      <c r="O25" s="13"/>
      <c r="P25" s="13"/>
    </row>
    <row r="26" spans="2:16" ht="12.75">
      <c r="B26" s="2" t="s">
        <v>72</v>
      </c>
      <c r="E26" s="26">
        <v>0</v>
      </c>
      <c r="F26" s="24"/>
      <c r="G26" s="26">
        <v>0</v>
      </c>
      <c r="H26" s="26"/>
      <c r="I26" s="26">
        <v>0</v>
      </c>
      <c r="J26" s="24"/>
      <c r="K26" s="52">
        <f>'P&amp;L'!K36</f>
        <v>3316</v>
      </c>
      <c r="L26" s="24"/>
      <c r="M26" s="52">
        <f>SUM(E26:K26)</f>
        <v>3316</v>
      </c>
      <c r="N26" s="24"/>
      <c r="O26" s="13"/>
      <c r="P26" s="13"/>
    </row>
    <row r="27" spans="5:16" ht="12.75">
      <c r="E27" s="24"/>
      <c r="F27" s="24"/>
      <c r="G27" s="24"/>
      <c r="H27" s="24"/>
      <c r="I27" s="24"/>
      <c r="J27" s="24"/>
      <c r="K27" s="24"/>
      <c r="L27" s="24"/>
      <c r="M27" s="52"/>
      <c r="N27" s="24"/>
      <c r="O27" s="13"/>
      <c r="P27" s="13"/>
    </row>
    <row r="28" spans="2:16" ht="13.5" thickBot="1">
      <c r="B28" s="2" t="s">
        <v>123</v>
      </c>
      <c r="E28" s="60">
        <f>SUM(E23:E27)</f>
        <v>189238</v>
      </c>
      <c r="F28" s="61"/>
      <c r="G28" s="60">
        <f>SUM(G23:G27)</f>
        <v>-109629</v>
      </c>
      <c r="H28" s="60"/>
      <c r="I28" s="60">
        <f>SUM(I23:I27)</f>
        <v>31088</v>
      </c>
      <c r="J28" s="61"/>
      <c r="K28" s="60">
        <f>SUM(K23:K27)</f>
        <v>65182</v>
      </c>
      <c r="L28" s="61"/>
      <c r="M28" s="60">
        <f>SUM(M23:M27)</f>
        <v>175879</v>
      </c>
      <c r="N28" s="13"/>
      <c r="O28" s="13"/>
      <c r="P28" s="13"/>
    </row>
    <row r="29" spans="5:16" ht="13.5" thickTop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5:16" ht="12.7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5:16" ht="12.7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5:16" ht="12.75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2:16" ht="12.75">
      <c r="B33" s="82" t="s">
        <v>88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13"/>
      <c r="O33" s="13"/>
      <c r="P33" s="13"/>
    </row>
    <row r="34" spans="2:16" ht="12.75">
      <c r="B34" s="15" t="s">
        <v>106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5:16" ht="12.7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5:16" ht="12.7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5:16" ht="12.75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5:16" ht="12.7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5:16" ht="12.7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</sheetData>
  <mergeCells count="2">
    <mergeCell ref="G8:I8"/>
    <mergeCell ref="B33:M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75" zoomScaleNormal="75" workbookViewId="0" topLeftCell="A4">
      <selection activeCell="O4" sqref="O4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3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7</v>
      </c>
    </row>
    <row r="2" ht="9" customHeight="1">
      <c r="A2" s="4"/>
    </row>
    <row r="3" spans="1:10" ht="14.25">
      <c r="A3" s="30" t="str">
        <f>'P&amp;L'!A3</f>
        <v>Quarterly Report for the 2nd financial quarter ended 30 June 2005</v>
      </c>
      <c r="B3" s="28"/>
      <c r="C3" s="28"/>
      <c r="D3" s="28"/>
      <c r="E3" s="28"/>
      <c r="F3" s="28"/>
      <c r="G3" s="28"/>
      <c r="H3" s="28"/>
      <c r="I3" s="28"/>
      <c r="J3" s="37"/>
    </row>
    <row r="5" ht="14.25">
      <c r="A5" s="1" t="s">
        <v>31</v>
      </c>
    </row>
    <row r="6" ht="12.75">
      <c r="A6" s="2" t="s">
        <v>122</v>
      </c>
    </row>
    <row r="7" spans="10:12" ht="12.75">
      <c r="J7" s="83" t="s">
        <v>104</v>
      </c>
      <c r="K7" s="83"/>
      <c r="L7" s="83"/>
    </row>
    <row r="8" spans="10:12" ht="12.75">
      <c r="J8" s="81" t="s">
        <v>0</v>
      </c>
      <c r="K8" s="81"/>
      <c r="L8" s="81"/>
    </row>
    <row r="9" spans="9:12" ht="12.75">
      <c r="I9" s="32"/>
      <c r="J9" s="74">
        <v>38533</v>
      </c>
      <c r="K9" s="32"/>
      <c r="L9" s="75">
        <v>38168</v>
      </c>
    </row>
    <row r="10" spans="9:12" ht="12.75">
      <c r="I10" s="31"/>
      <c r="J10" s="31" t="s">
        <v>2</v>
      </c>
      <c r="L10" s="21" t="s">
        <v>2</v>
      </c>
    </row>
    <row r="11" spans="1:10" ht="12.75">
      <c r="A11" s="49" t="s">
        <v>36</v>
      </c>
      <c r="J11" s="2"/>
    </row>
    <row r="12" ht="8.25" customHeight="1">
      <c r="J12" s="2"/>
    </row>
    <row r="13" spans="1:12" ht="12.75">
      <c r="A13" s="15" t="s">
        <v>110</v>
      </c>
      <c r="I13" s="50"/>
      <c r="J13" s="50">
        <v>-666</v>
      </c>
      <c r="L13" s="13">
        <v>4376</v>
      </c>
    </row>
    <row r="14" spans="9:12" ht="8.25" customHeight="1">
      <c r="I14" s="50"/>
      <c r="J14" s="50"/>
      <c r="L14" s="13"/>
    </row>
    <row r="15" spans="1:12" ht="12.75">
      <c r="A15" s="2" t="s">
        <v>32</v>
      </c>
      <c r="I15" s="50"/>
      <c r="J15" s="50"/>
      <c r="L15" s="13"/>
    </row>
    <row r="16" spans="1:12" ht="12.75">
      <c r="A16" s="2" t="s">
        <v>33</v>
      </c>
      <c r="I16" s="50"/>
      <c r="J16" s="50">
        <v>2838</v>
      </c>
      <c r="L16" s="13">
        <v>2952</v>
      </c>
    </row>
    <row r="17" spans="1:12" ht="12.75">
      <c r="A17" s="2" t="s">
        <v>34</v>
      </c>
      <c r="I17" s="50"/>
      <c r="J17" s="50">
        <v>-215</v>
      </c>
      <c r="L17" s="13">
        <v>58</v>
      </c>
    </row>
    <row r="18" spans="9:12" ht="9" customHeight="1">
      <c r="I18" s="40"/>
      <c r="J18" s="41"/>
      <c r="L18" s="37"/>
    </row>
    <row r="19" spans="1:12" ht="12.75">
      <c r="A19" s="2" t="s">
        <v>35</v>
      </c>
      <c r="I19" s="24"/>
      <c r="J19" s="62">
        <f>SUM(J13:J18)</f>
        <v>1957</v>
      </c>
      <c r="L19" s="61">
        <f>SUM(L13:L18)</f>
        <v>7386</v>
      </c>
    </row>
    <row r="20" spans="9:12" ht="9.75" customHeight="1">
      <c r="I20" s="50"/>
      <c r="J20" s="50"/>
      <c r="L20" s="13"/>
    </row>
    <row r="21" spans="1:12" ht="12.75">
      <c r="A21" s="2" t="s">
        <v>37</v>
      </c>
      <c r="I21" s="50"/>
      <c r="J21" s="50">
        <v>1935</v>
      </c>
      <c r="L21" s="13">
        <v>-2837</v>
      </c>
    </row>
    <row r="22" spans="1:12" ht="12.75">
      <c r="A22" s="2" t="s">
        <v>94</v>
      </c>
      <c r="H22" s="50"/>
      <c r="I22" s="50"/>
      <c r="J22" s="50">
        <v>563</v>
      </c>
      <c r="L22" s="13">
        <v>2253</v>
      </c>
    </row>
    <row r="23" spans="9:12" ht="9" customHeight="1">
      <c r="I23" s="40"/>
      <c r="J23" s="41"/>
      <c r="L23" s="37"/>
    </row>
    <row r="24" spans="1:12" ht="12.75">
      <c r="A24" s="15" t="s">
        <v>83</v>
      </c>
      <c r="I24" s="40"/>
      <c r="J24" s="62">
        <f>SUM(J19:J23)</f>
        <v>4455</v>
      </c>
      <c r="L24" s="61">
        <f>SUM(L19:L23)</f>
        <v>6802</v>
      </c>
    </row>
    <row r="25" spans="1:12" ht="12.75">
      <c r="A25" s="2" t="s">
        <v>90</v>
      </c>
      <c r="I25" s="50"/>
      <c r="J25" s="50">
        <v>-1832</v>
      </c>
      <c r="L25" s="13">
        <v>-3087</v>
      </c>
    </row>
    <row r="26" spans="1:12" ht="12.75">
      <c r="A26" s="2" t="s">
        <v>84</v>
      </c>
      <c r="I26" s="50"/>
      <c r="J26" s="50">
        <v>0</v>
      </c>
      <c r="L26" s="13">
        <v>0</v>
      </c>
    </row>
    <row r="27" spans="1:12" ht="12.75">
      <c r="A27" s="2" t="s">
        <v>82</v>
      </c>
      <c r="I27" s="50"/>
      <c r="J27" s="50">
        <v>250</v>
      </c>
      <c r="L27" s="13">
        <v>44</v>
      </c>
    </row>
    <row r="28" spans="9:12" ht="7.5" customHeight="1">
      <c r="I28" s="40"/>
      <c r="J28" s="41"/>
      <c r="L28" s="37"/>
    </row>
    <row r="29" spans="1:12" ht="12.75">
      <c r="A29" s="15" t="s">
        <v>91</v>
      </c>
      <c r="I29" s="40"/>
      <c r="J29" s="63">
        <f>SUM(J24:J28)</f>
        <v>2873</v>
      </c>
      <c r="L29" s="78">
        <f>SUM(L24:L28)</f>
        <v>3759</v>
      </c>
    </row>
    <row r="30" spans="9:12" ht="9.75" customHeight="1">
      <c r="I30" s="50"/>
      <c r="J30" s="50"/>
      <c r="L30" s="13"/>
    </row>
    <row r="31" spans="1:12" ht="12.75">
      <c r="A31" s="49" t="s">
        <v>38</v>
      </c>
      <c r="I31" s="50"/>
      <c r="J31" s="50"/>
      <c r="L31" s="13"/>
    </row>
    <row r="32" spans="9:12" ht="9" customHeight="1">
      <c r="I32" s="50"/>
      <c r="J32" s="50"/>
      <c r="L32" s="13"/>
    </row>
    <row r="33" spans="1:12" ht="12.75">
      <c r="A33" s="2" t="s">
        <v>39</v>
      </c>
      <c r="I33" s="50"/>
      <c r="J33" s="50">
        <v>0</v>
      </c>
      <c r="L33" s="13">
        <v>-900</v>
      </c>
    </row>
    <row r="34" spans="1:12" ht="12.75">
      <c r="A34" s="2" t="s">
        <v>40</v>
      </c>
      <c r="I34" s="50"/>
      <c r="J34" s="50">
        <v>-129</v>
      </c>
      <c r="L34" s="13">
        <v>508</v>
      </c>
    </row>
    <row r="35" spans="9:12" ht="9.75" customHeight="1">
      <c r="I35" s="50"/>
      <c r="J35" s="50"/>
      <c r="L35" s="13"/>
    </row>
    <row r="36" spans="1:12" ht="12.75">
      <c r="A36" s="15" t="s">
        <v>92</v>
      </c>
      <c r="I36" s="40"/>
      <c r="J36" s="63">
        <f>SUM(J33:J35)</f>
        <v>-129</v>
      </c>
      <c r="L36" s="78">
        <f>SUM(L33:L35)</f>
        <v>-392</v>
      </c>
    </row>
    <row r="37" spans="9:12" ht="8.25" customHeight="1">
      <c r="I37" s="50"/>
      <c r="J37" s="50"/>
      <c r="L37" s="13"/>
    </row>
    <row r="38" spans="1:12" ht="12.75">
      <c r="A38" s="49" t="s">
        <v>41</v>
      </c>
      <c r="I38" s="50"/>
      <c r="J38" s="50"/>
      <c r="L38" s="13"/>
    </row>
    <row r="39" spans="9:12" ht="9" customHeight="1">
      <c r="I39" s="50"/>
      <c r="J39" s="50"/>
      <c r="L39" s="13"/>
    </row>
    <row r="40" spans="1:12" ht="12.75">
      <c r="A40" s="2" t="s">
        <v>42</v>
      </c>
      <c r="I40" s="50"/>
      <c r="J40" s="50">
        <v>0</v>
      </c>
      <c r="L40" s="13">
        <v>0</v>
      </c>
    </row>
    <row r="41" spans="1:12" ht="12.75">
      <c r="A41" s="2" t="s">
        <v>43</v>
      </c>
      <c r="I41" s="50"/>
      <c r="J41" s="50">
        <v>-1426</v>
      </c>
      <c r="L41" s="13">
        <v>-3316</v>
      </c>
    </row>
    <row r="42" spans="1:12" ht="12.75">
      <c r="A42" s="2" t="s">
        <v>82</v>
      </c>
      <c r="I42" s="50"/>
      <c r="J42" s="50">
        <v>0</v>
      </c>
      <c r="L42" s="13">
        <v>0</v>
      </c>
    </row>
    <row r="43" spans="1:12" ht="12.75" customHeight="1">
      <c r="A43" s="2" t="s">
        <v>84</v>
      </c>
      <c r="I43" s="50"/>
      <c r="J43" s="50">
        <v>-35</v>
      </c>
      <c r="L43" s="13">
        <v>-102</v>
      </c>
    </row>
    <row r="44" spans="9:12" ht="9" customHeight="1">
      <c r="I44" s="50"/>
      <c r="J44" s="50"/>
      <c r="L44" s="13"/>
    </row>
    <row r="45" spans="1:12" ht="12.75">
      <c r="A45" s="15" t="s">
        <v>93</v>
      </c>
      <c r="I45" s="40"/>
      <c r="J45" s="63">
        <f>SUM(J40:J44)</f>
        <v>-1461</v>
      </c>
      <c r="L45" s="78">
        <f>SUM(L40:L44)</f>
        <v>-3418</v>
      </c>
    </row>
    <row r="46" spans="9:12" ht="9" customHeight="1">
      <c r="I46" s="50"/>
      <c r="J46" s="50"/>
      <c r="L46" s="13"/>
    </row>
    <row r="47" spans="1:12" ht="12.75">
      <c r="A47" s="15" t="s">
        <v>44</v>
      </c>
      <c r="I47" s="50"/>
      <c r="J47" s="50"/>
      <c r="L47" s="13"/>
    </row>
    <row r="48" spans="1:12" ht="12.75">
      <c r="A48" s="15" t="s">
        <v>45</v>
      </c>
      <c r="G48" s="13"/>
      <c r="H48" s="13"/>
      <c r="I48" s="40"/>
      <c r="J48" s="62">
        <f>J29+J36+J45</f>
        <v>1283</v>
      </c>
      <c r="L48" s="61">
        <f>L29+L36+L45</f>
        <v>-51</v>
      </c>
    </row>
    <row r="49" spans="9:12" ht="9" customHeight="1">
      <c r="I49" s="50"/>
      <c r="J49" s="50"/>
      <c r="L49" s="13"/>
    </row>
    <row r="50" spans="1:12" ht="12.75">
      <c r="A50" s="2" t="s">
        <v>46</v>
      </c>
      <c r="I50" s="50"/>
      <c r="J50" s="50">
        <v>15010</v>
      </c>
      <c r="L50" s="13">
        <v>19623</v>
      </c>
    </row>
    <row r="51" spans="9:12" ht="8.25" customHeight="1">
      <c r="I51" s="50"/>
      <c r="J51" s="50"/>
      <c r="L51" s="13"/>
    </row>
    <row r="52" spans="1:12" ht="13.5" thickBot="1">
      <c r="A52" s="15" t="s">
        <v>47</v>
      </c>
      <c r="I52" s="40"/>
      <c r="J52" s="65">
        <f>SUM(J47:J51)</f>
        <v>16293</v>
      </c>
      <c r="L52" s="79">
        <f>SUM(L47:L51)</f>
        <v>19572</v>
      </c>
    </row>
    <row r="53" spans="9:12" ht="10.5" customHeight="1" thickTop="1">
      <c r="I53" s="13"/>
      <c r="L53" s="13"/>
    </row>
    <row r="54" spans="1:12" ht="12.75">
      <c r="A54" s="2" t="s">
        <v>81</v>
      </c>
      <c r="I54" s="13"/>
      <c r="L54" s="13"/>
    </row>
    <row r="55" spans="1:12" ht="12.75">
      <c r="A55" s="2" t="s">
        <v>80</v>
      </c>
      <c r="I55" s="13"/>
      <c r="L55" s="13"/>
    </row>
    <row r="56" spans="9:12" ht="12.75">
      <c r="I56" s="31"/>
      <c r="J56" s="31" t="s">
        <v>2</v>
      </c>
      <c r="L56" s="21" t="s">
        <v>2</v>
      </c>
    </row>
    <row r="57" spans="2:12" ht="12.75">
      <c r="B57" s="2" t="s">
        <v>19</v>
      </c>
      <c r="I57" s="48"/>
      <c r="J57" s="48">
        <v>16293</v>
      </c>
      <c r="L57" s="80">
        <v>19572</v>
      </c>
    </row>
    <row r="58" spans="2:12" ht="12.75">
      <c r="B58" s="2" t="s">
        <v>79</v>
      </c>
      <c r="I58" s="48"/>
      <c r="J58" s="48">
        <v>0</v>
      </c>
      <c r="L58" s="80">
        <v>0</v>
      </c>
    </row>
    <row r="59" spans="9:12" ht="13.5" thickBot="1">
      <c r="I59" s="40"/>
      <c r="J59" s="59">
        <f>SUM(J57:J58)</f>
        <v>16293</v>
      </c>
      <c r="L59" s="60">
        <f>SUM(L57:L58)</f>
        <v>19572</v>
      </c>
    </row>
    <row r="60" ht="13.5" thickTop="1"/>
    <row r="61" ht="12.75">
      <c r="B61" s="15" t="s">
        <v>89</v>
      </c>
    </row>
    <row r="62" ht="12.75">
      <c r="B62" s="15" t="s">
        <v>109</v>
      </c>
    </row>
  </sheetData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Total Corporate</cp:lastModifiedBy>
  <cp:lastPrinted>2005-08-16T23:38:38Z</cp:lastPrinted>
  <dcterms:created xsi:type="dcterms:W3CDTF">2002-09-30T02:58:50Z</dcterms:created>
  <dcterms:modified xsi:type="dcterms:W3CDTF">2005-08-26T06:48:21Z</dcterms:modified>
  <cp:category/>
  <cp:version/>
  <cp:contentType/>
  <cp:contentStatus/>
</cp:coreProperties>
</file>