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1"/>
  </bookViews>
  <sheets>
    <sheet name="BS" sheetId="1" r:id="rId1"/>
    <sheet name="Notes" sheetId="2" r:id="rId2"/>
  </sheets>
  <externalReferences>
    <externalReference r:id="rId5"/>
  </externalReferences>
  <definedNames>
    <definedName name="DEFERRED_TAX">'[1]CBS'!$AB$70</definedName>
    <definedName name="TAXATION">'[1]CBS'!$AB$59</definedName>
  </definedNames>
  <calcPr fullCalcOnLoad="1"/>
</workbook>
</file>

<file path=xl/sharedStrings.xml><?xml version="1.0" encoding="utf-8"?>
<sst xmlns="http://schemas.openxmlformats.org/spreadsheetml/2006/main" count="157" uniqueCount="138">
  <si>
    <t>NOTES</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</si>
  <si>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</si>
  <si>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</si>
  <si>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</si>
  <si>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</si>
  <si>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</si>
  <si>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There were no extraordinary items for the financial period under review.</t>
  </si>
  <si>
    <t>4. Taxation</t>
  </si>
  <si>
    <t>Taxation comprises :-</t>
  </si>
  <si>
    <t>RM'000</t>
  </si>
  <si>
    <t xml:space="preserve"> - Current Malaysian Taxation</t>
  </si>
  <si>
    <t xml:space="preserve"> - Current Overseas Taxation</t>
  </si>
  <si>
    <t xml:space="preserve"> - Deferred Taxation</t>
  </si>
  <si>
    <t xml:space="preserve"> - Share of Associated Companies</t>
  </si>
  <si>
    <t xml:space="preserve"> - In respect of prior years</t>
  </si>
  <si>
    <t>6. Profit on Sale of Investments and/or Properties.</t>
  </si>
  <si>
    <t>7. Quoted Securities</t>
  </si>
  <si>
    <t>(a) There were no purchases nor disposals of quoted securities for the financial period under review.</t>
  </si>
  <si>
    <t>Associated Co.</t>
  </si>
  <si>
    <t>(i)</t>
  </si>
  <si>
    <t>At Cost</t>
  </si>
  <si>
    <t>(ii)</t>
  </si>
  <si>
    <t>At Book Value</t>
  </si>
  <si>
    <t>(iii)</t>
  </si>
  <si>
    <t xml:space="preserve">At Market Value </t>
  </si>
  <si>
    <t>8. Changes in the Composition of the Group</t>
  </si>
  <si>
    <t xml:space="preserve"> </t>
  </si>
  <si>
    <t>9. Status of Corporate Proposals Announced But Not Completed.</t>
  </si>
  <si>
    <t>10. Seasonal of Cyclical Factors</t>
  </si>
  <si>
    <t>The business operations of the Group are not significantly affected by seasonal or cyclical factors.</t>
  </si>
  <si>
    <t>11. Changes in Share Capital</t>
  </si>
  <si>
    <t>Ringgit</t>
  </si>
  <si>
    <t>Equivalent</t>
  </si>
  <si>
    <t>USD'000</t>
  </si>
  <si>
    <t>LONG TERM    -   (Secured)</t>
  </si>
  <si>
    <t>SHORT TERM   -  (Secured)</t>
  </si>
  <si>
    <t xml:space="preserve">    -  (Unsecured)</t>
  </si>
  <si>
    <t>TOTAL BORROWINGS</t>
  </si>
  <si>
    <t>REDEEMABLE UNSECURED BOND</t>
  </si>
  <si>
    <t>13. Contingent Liabilities</t>
  </si>
  <si>
    <t>Corporate Guarantee given to Third Parties by Subsidiary</t>
  </si>
  <si>
    <t>14. Off Balance Sheet Financial Instruments</t>
  </si>
  <si>
    <t xml:space="preserve">15. Material Litigation  </t>
  </si>
  <si>
    <t>By Activities</t>
  </si>
  <si>
    <t>Profit/(Loss)</t>
  </si>
  <si>
    <t>Assets</t>
  </si>
  <si>
    <t>Turnover</t>
  </si>
  <si>
    <t>Before Taxation</t>
  </si>
  <si>
    <t>Employed</t>
  </si>
  <si>
    <t>Engineering and Construction</t>
  </si>
  <si>
    <t>Toll Collection</t>
  </si>
  <si>
    <t>Trading and Services</t>
  </si>
  <si>
    <t>Investment Holding</t>
  </si>
  <si>
    <t>Property Development</t>
  </si>
  <si>
    <t xml:space="preserve">        </t>
  </si>
  <si>
    <t>There are no material changes in the current quarter results.</t>
  </si>
  <si>
    <t>20. Variance in Actual vs Forecasted Profit / Profit Guarantee Shortfall</t>
  </si>
  <si>
    <t>Not Applicable.</t>
  </si>
  <si>
    <t>MTD CAPITAL BHD (256187-T)</t>
  </si>
  <si>
    <t>Current Quarter</t>
  </si>
  <si>
    <t xml:space="preserve">Individual </t>
  </si>
  <si>
    <t>Cumulative</t>
  </si>
  <si>
    <t xml:space="preserve"> to Date</t>
  </si>
  <si>
    <t>5. Pre-Acquisition Profit / (Losses)</t>
  </si>
  <si>
    <t>There were no disposal of investments and/or properties for the financial period under review.</t>
  </si>
  <si>
    <t>Others</t>
  </si>
  <si>
    <t xml:space="preserve">Denominated </t>
  </si>
  <si>
    <t>in USD</t>
  </si>
  <si>
    <t xml:space="preserve">Corporate Guarantee given by the Company on behalf of the Subsidiaries            </t>
  </si>
  <si>
    <t>Contingent liabilities of the Group as at 22 November 2000 comprises of</t>
  </si>
  <si>
    <t>16. Segmental Information (Cumulative Year-to-date)</t>
  </si>
  <si>
    <t>17. Material Changes in the Quarterly Results Compared to the Results of the Preceding Quarter.</t>
  </si>
  <si>
    <t>18. Review of Performance of the company and its principal subsidiaries.</t>
  </si>
  <si>
    <t>19. Current Year Prospects (including factors that are likely to influence the company’s prospects)</t>
  </si>
  <si>
    <t>21. Dividend</t>
  </si>
  <si>
    <t>Less : Financing Cost</t>
  </si>
  <si>
    <t>Less : Amortisation of Goodwill</t>
  </si>
  <si>
    <t>Audited</t>
  </si>
  <si>
    <t>MARCH 2000</t>
  </si>
  <si>
    <t>Fixed Assets</t>
  </si>
  <si>
    <t>Investment in Associated Companies</t>
  </si>
  <si>
    <t>Other Investment</t>
  </si>
  <si>
    <t>Concession Asset</t>
  </si>
  <si>
    <t>Interest Equalisation Account</t>
  </si>
  <si>
    <t>Real Property Asset</t>
  </si>
  <si>
    <t>Goodwill On Consolidation</t>
  </si>
  <si>
    <t>Sinking Fund</t>
  </si>
  <si>
    <t>Current Assets</t>
  </si>
  <si>
    <t>Stocks</t>
  </si>
  <si>
    <t>Trade Debtors</t>
  </si>
  <si>
    <t>Other Debtors</t>
  </si>
  <si>
    <t>Amount due from an Associated Company</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</si>
  <si>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</si>
  <si>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</si>
  <si>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</si>
  <si>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</si>
  <si>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</si>
  <si>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</si>
  <si>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</si>
  <si>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</si>
  <si>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</si>
  <si>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</si>
  <si>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</si>
  <si>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</si>
  <si>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</si>
  <si>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</si>
  <si>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</si>
  <si>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</si>
  <si>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</si>
  <si>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</si>
  <si>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</si>
  <si>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</si>
  <si>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</si>
  <si>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</si>
  <si>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</si>
  <si>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</si>
  <si>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</si>
  <si>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MTD CAPITAL BHD ( Company No : 256187 - T )</t>
  </si>
  <si>
    <t>Intangible Assets</t>
  </si>
  <si>
    <t>For the quarter under reviews, the financial results of a newly acquired subsidiary ESPStar INTL Sdn Bhd was added into the composition of the Group.</t>
  </si>
  <si>
    <t>Previous</t>
  </si>
  <si>
    <t>Financial Year</t>
  </si>
  <si>
    <t>12. Group Borrowings and Debt Securities</t>
  </si>
  <si>
    <t>Upon the acquisition of the subsidiary ESPStar Intl Sdn Bhd in July 2000, a pre-acquisition loss amounting to RM5,292,269 were taken in for the financial period under review.</t>
  </si>
  <si>
    <t>BALANCE SHEET AS AT 31 DECEMBER 2000</t>
  </si>
  <si>
    <t xml:space="preserve"> DEC 2000</t>
  </si>
  <si>
    <t>Total Group borrowings as at 31 December 2000 are as follows :-</t>
  </si>
  <si>
    <t>(b) As at 31.12.2000, value of investment in quoted shares;</t>
  </si>
  <si>
    <t>Except for the issuance of 403,000 ordinary shares of RM1 each pursuant to the Company’s Employees Share Option Scheme (ESOS), there were no other issuance and repayment of debt and equity securities, shares buy backs, share cancellations, shares held as treasury shares and resale of treasury shares during the financial period under review.  Total cash proceeds arising from the exercise of the options under the ESOS for the nine months ended 31.12.2000 amounted to  RM1,418,390.</t>
  </si>
  <si>
    <t xml:space="preserve">No dividend was proposed for the nine months ended 31 December 2000. </t>
  </si>
  <si>
    <t xml:space="preserve">A Sinking Fund Reserve of RM52.0 million was set aside to part-redeem the above unsecured bond. </t>
  </si>
  <si>
    <t xml:space="preserve">The Group does not have any financial instruments with off balance sheet risk as at 22 February 2001. </t>
  </si>
  <si>
    <t xml:space="preserve">On 28 September 2000,  MTD had entered into a conditional agreement to set up a 51% - 49% joint venture with Ortego Sdn Bhd in a new company ( Rocon- Ortego Sdn Bhd ). This joint venture company will undertake the business of trading, rental and providing technical support services to equipment relating to construction, earthmoving, mining, forestry and agricultural industries.  This investment is subject to approval from the Foreign Investment Committee.                                                                                                           </t>
  </si>
  <si>
    <t>QUARTERLY UNAUDITED RESULTS FOR THE PERIOD ENDED 31 DEC 2000</t>
  </si>
  <si>
    <t>NOTES-Cont</t>
  </si>
  <si>
    <t>The construction division showed marginal decline in its performance in this quarter.  This is attributable to lower contributions from some of its current ongoing civil jobs which is nearing completion while East Coast Expressway is not moving at full speed due to  delays in the land acquisition matter.  We expect contributions from East Coast Expressway project to pick up momentum once the land acquisition matter is resolved in the following quarters.  The toll concession division continued to show good performance a reflection of its strong traffic volume at KL-Karak Highway.</t>
  </si>
  <si>
    <t>Barring any unforeseen circumstances the Board of Directors is of the opinion that the Group’s earnings for the remaining financial year would be sustainable with the continual traffic growth at the KL-Karak Highway and with the commencement in the physical work for Phase I of the East Coast Expressway project.  The Group’s property division is expected to perform better in line with the overall demand growth in the housing industry for afforable homes.</t>
  </si>
  <si>
    <t xml:space="preserve">On 5 February 2001, MTD had notified the Exchange that it had appointed a legal counsel to defend a suit filed by Durabest Sdn Bhd against MTD Realty Sdn Bhd and 3 others.  The suit was on the plaintiff's contention that the share sales price was misrepresented by the defendants and the plaintiff claim for declaration to rescind the share sales agreement and consequential orders and relief thereof pursuant to the said declaration.  Appearance to take appropriate actions to defend the suit has been entered.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</si>
</sst>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_);\(#,##0.0\)"/>
    <numFmt numFmtId="173" formatCode="&quot;RM&quot;#,##0.0000_);\(&quot;RM&quot;#,##0.0000\)"/>
  </numFmts>
  <fonts count="13">
    <font>
      <sz val="10"/>
      <name val="Arial"/>
      <family val="0"/>
    </font>
    <font>
      <sz val="10"/>
      <name val="Times New Roman"/>
      <family val="1"/>
    </font>
    <font>
      <b/>
      <sz val="10"/>
      <name val="Times New Roman"/>
      <family val="1"/>
    </font>
    <font>
      <b/>
      <sz val="12"/>
      <name val="Times New Roman"/>
      <family val="1"/>
    </font>
    <font>
      <b/>
      <sz val="11"/>
      <name val="Times New Roman"/>
      <family val="1"/>
    </font>
    <font>
      <b/>
      <u val="single"/>
      <sz val="14"/>
      <name val="Times New Roman"/>
      <family val="1"/>
    </font>
    <font>
      <u val="single"/>
      <sz val="10"/>
      <name val="Times New Roman"/>
      <family val="1"/>
    </font>
    <font>
      <b/>
      <u val="single"/>
      <sz val="10"/>
      <name val="Times New Roman"/>
      <family val="1"/>
    </font>
    <font>
      <b/>
      <sz val="18"/>
      <name val="Times New Roman"/>
      <family val="1"/>
    </font>
    <font>
      <sz val="12"/>
      <name val="Times New Roman"/>
      <family val="1"/>
    </font>
    <font>
      <b/>
      <u val="single"/>
      <sz val="12"/>
      <name val="Times New Roman"/>
      <family val="1"/>
    </font>
    <font>
      <sz val="12"/>
      <color indexed="9"/>
      <name val="Times New Roman"/>
      <family val="1"/>
    </font>
    <font>
      <sz val="10"/>
      <color indexed="10"/>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3" fontId="1" fillId="0" borderId="0" xfId="0" applyNumberFormat="1" applyFont="1" applyAlignment="1">
      <alignment/>
    </xf>
    <xf numFmtId="165" fontId="1" fillId="0" borderId="0" xfId="0" applyNumberFormat="1"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right"/>
    </xf>
    <xf numFmtId="0" fontId="6" fillId="0" borderId="0" xfId="0" applyFont="1" applyAlignment="1">
      <alignment horizontal="center"/>
    </xf>
    <xf numFmtId="3" fontId="1" fillId="0" borderId="1" xfId="0" applyNumberFormat="1" applyFont="1" applyBorder="1" applyAlignment="1">
      <alignment/>
    </xf>
    <xf numFmtId="43" fontId="1" fillId="0" borderId="0" xfId="15" applyFont="1" applyAlignment="1">
      <alignment/>
    </xf>
    <xf numFmtId="171" fontId="1" fillId="0" borderId="0" xfId="15" applyNumberFormat="1" applyFont="1" applyAlignment="1">
      <alignment/>
    </xf>
    <xf numFmtId="171" fontId="1" fillId="0" borderId="1" xfId="15" applyNumberFormat="1" applyFont="1" applyBorder="1" applyAlignment="1">
      <alignment/>
    </xf>
    <xf numFmtId="0" fontId="7" fillId="0" borderId="0" xfId="0" applyFont="1" applyAlignment="1">
      <alignment/>
    </xf>
    <xf numFmtId="0" fontId="7" fillId="0" borderId="0" xfId="0" applyFont="1" applyAlignment="1">
      <alignment horizontal="center"/>
    </xf>
    <xf numFmtId="3" fontId="1" fillId="0" borderId="2" xfId="0" applyNumberFormat="1" applyFont="1" applyBorder="1" applyAlignment="1">
      <alignment/>
    </xf>
    <xf numFmtId="171" fontId="1" fillId="0" borderId="0" xfId="15" applyNumberFormat="1" applyFont="1" applyBorder="1" applyAlignment="1">
      <alignment/>
    </xf>
    <xf numFmtId="171" fontId="1" fillId="0" borderId="3" xfId="15" applyNumberFormat="1" applyFont="1" applyBorder="1" applyAlignment="1">
      <alignment/>
    </xf>
    <xf numFmtId="171" fontId="1" fillId="0" borderId="1" xfId="0" applyNumberFormat="1"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5" fontId="9" fillId="0" borderId="0" xfId="0" applyNumberFormat="1" applyFont="1" applyAlignment="1">
      <alignment horizontal="center"/>
    </xf>
    <xf numFmtId="17" fontId="9" fillId="0" borderId="0" xfId="0" applyNumberFormat="1" applyFont="1" applyAlignment="1" quotePrefix="1">
      <alignment horizontal="center"/>
    </xf>
    <xf numFmtId="15" fontId="11" fillId="0" borderId="0" xfId="0" applyNumberFormat="1" applyFont="1" applyAlignment="1">
      <alignment horizontal="center"/>
    </xf>
    <xf numFmtId="0" fontId="11" fillId="0" borderId="0" xfId="0" applyFont="1" applyAlignment="1">
      <alignment horizontal="center"/>
    </xf>
    <xf numFmtId="37" fontId="3" fillId="0" borderId="0" xfId="0" applyNumberFormat="1" applyFont="1" applyAlignment="1">
      <alignment/>
    </xf>
    <xf numFmtId="37" fontId="9" fillId="0" borderId="0" xfId="0" applyNumberFormat="1" applyFont="1" applyAlignment="1">
      <alignment/>
    </xf>
    <xf numFmtId="171" fontId="9" fillId="0" borderId="0" xfId="15" applyNumberFormat="1" applyFont="1" applyAlignment="1">
      <alignment/>
    </xf>
    <xf numFmtId="0" fontId="9" fillId="0" borderId="0" xfId="0" applyFont="1" applyBorder="1" applyAlignment="1">
      <alignment/>
    </xf>
    <xf numFmtId="171" fontId="9" fillId="0" borderId="0" xfId="15" applyNumberFormat="1" applyFont="1" applyBorder="1" applyAlignment="1">
      <alignment/>
    </xf>
    <xf numFmtId="0" fontId="9" fillId="0" borderId="4" xfId="0" applyFont="1" applyBorder="1" applyAlignment="1">
      <alignment/>
    </xf>
    <xf numFmtId="171" fontId="9" fillId="0" borderId="4" xfId="15" applyNumberFormat="1" applyFont="1" applyBorder="1" applyAlignment="1">
      <alignment/>
    </xf>
    <xf numFmtId="37" fontId="9" fillId="0" borderId="0" xfId="0" applyNumberFormat="1" applyFont="1" applyAlignment="1">
      <alignment horizontal="left" indent="2"/>
    </xf>
    <xf numFmtId="0" fontId="9" fillId="0" borderId="0" xfId="0" applyFont="1" applyAlignment="1">
      <alignment horizontal="left" indent="2"/>
    </xf>
    <xf numFmtId="0" fontId="9" fillId="0" borderId="5" xfId="0" applyFont="1" applyBorder="1" applyAlignment="1">
      <alignment/>
    </xf>
    <xf numFmtId="171" fontId="9" fillId="0" borderId="5" xfId="15" applyNumberFormat="1" applyFont="1" applyBorder="1" applyAlignment="1">
      <alignment/>
    </xf>
    <xf numFmtId="171" fontId="9" fillId="0" borderId="0" xfId="0" applyNumberFormat="1" applyFont="1" applyAlignment="1">
      <alignment/>
    </xf>
    <xf numFmtId="172" fontId="9" fillId="0" borderId="0" xfId="0" applyNumberFormat="1" applyFont="1" applyAlignment="1">
      <alignment/>
    </xf>
    <xf numFmtId="171" fontId="3" fillId="0" borderId="1" xfId="15" applyNumberFormat="1" applyFont="1" applyBorder="1" applyAlignment="1">
      <alignment/>
    </xf>
    <xf numFmtId="0" fontId="3" fillId="0" borderId="0" xfId="0" applyFont="1" applyAlignment="1">
      <alignment horizontal="left" indent="2"/>
    </xf>
    <xf numFmtId="37" fontId="9" fillId="0" borderId="0" xfId="0" applyNumberFormat="1" applyFont="1" applyAlignment="1">
      <alignment horizontal="left" indent="3"/>
    </xf>
    <xf numFmtId="171" fontId="9" fillId="0" borderId="6" xfId="15" applyNumberFormat="1" applyFont="1" applyBorder="1" applyAlignment="1">
      <alignment/>
    </xf>
    <xf numFmtId="171" fontId="9" fillId="0" borderId="7" xfId="15" applyNumberFormat="1" applyFont="1" applyBorder="1" applyAlignment="1">
      <alignment/>
    </xf>
    <xf numFmtId="171" fontId="9" fillId="0" borderId="8" xfId="15" applyNumberFormat="1" applyFont="1" applyBorder="1" applyAlignment="1">
      <alignment/>
    </xf>
    <xf numFmtId="0" fontId="9" fillId="0" borderId="3" xfId="0" applyFont="1" applyBorder="1" applyAlignment="1">
      <alignment/>
    </xf>
    <xf numFmtId="171" fontId="9" fillId="0" borderId="3" xfId="15" applyNumberFormat="1" applyFont="1" applyBorder="1" applyAlignment="1">
      <alignment/>
    </xf>
    <xf numFmtId="0" fontId="3" fillId="0" borderId="1" xfId="0" applyFont="1" applyBorder="1" applyAlignment="1">
      <alignment/>
    </xf>
    <xf numFmtId="39" fontId="3" fillId="0" borderId="0" xfId="0" applyNumberFormat="1" applyFont="1" applyAlignment="1">
      <alignment/>
    </xf>
    <xf numFmtId="173" fontId="3" fillId="0" borderId="0" xfId="0" applyNumberFormat="1" applyFont="1" applyAlignment="1">
      <alignment/>
    </xf>
    <xf numFmtId="0" fontId="12" fillId="0" borderId="0" xfId="0" applyFont="1" applyAlignment="1">
      <alignment/>
    </xf>
    <xf numFmtId="167" fontId="12" fillId="0" borderId="0" xfId="0" applyNumberFormat="1" applyFont="1" applyAlignment="1">
      <alignment/>
    </xf>
    <xf numFmtId="171" fontId="9" fillId="0" borderId="0" xfId="15" applyNumberFormat="1" applyFont="1" applyFill="1" applyAlignment="1">
      <alignment/>
    </xf>
    <xf numFmtId="37" fontId="9" fillId="0" borderId="0" xfId="0" applyNumberFormat="1" applyFont="1" applyFill="1" applyAlignment="1">
      <alignment/>
    </xf>
    <xf numFmtId="0" fontId="9" fillId="0" borderId="0" xfId="0" applyFont="1" applyFill="1" applyAlignment="1">
      <alignment/>
    </xf>
    <xf numFmtId="37" fontId="9" fillId="0" borderId="0" xfId="0" applyNumberFormat="1" applyFont="1" applyFill="1" applyBorder="1" applyAlignment="1">
      <alignment/>
    </xf>
    <xf numFmtId="37" fontId="9" fillId="0" borderId="4" xfId="0" applyNumberFormat="1" applyFont="1" applyFill="1" applyBorder="1" applyAlignment="1">
      <alignment/>
    </xf>
    <xf numFmtId="37" fontId="9" fillId="0" borderId="5" xfId="0" applyNumberFormat="1" applyFont="1" applyFill="1" applyBorder="1" applyAlignment="1">
      <alignment/>
    </xf>
    <xf numFmtId="171" fontId="3" fillId="0" borderId="1" xfId="15" applyNumberFormat="1" applyFont="1" applyFill="1" applyBorder="1" applyAlignment="1">
      <alignment/>
    </xf>
    <xf numFmtId="37" fontId="9" fillId="0" borderId="6" xfId="0" applyNumberFormat="1" applyFont="1" applyFill="1" applyBorder="1" applyAlignment="1">
      <alignment/>
    </xf>
    <xf numFmtId="37" fontId="9" fillId="0" borderId="7" xfId="0" applyNumberFormat="1" applyFont="1" applyFill="1" applyBorder="1" applyAlignment="1">
      <alignment/>
    </xf>
    <xf numFmtId="37" fontId="9" fillId="0" borderId="8" xfId="0" applyNumberFormat="1" applyFont="1" applyFill="1" applyBorder="1" applyAlignment="1">
      <alignment/>
    </xf>
    <xf numFmtId="37" fontId="9" fillId="0" borderId="3" xfId="0" applyNumberFormat="1" applyFont="1" applyFill="1" applyBorder="1" applyAlignment="1">
      <alignment/>
    </xf>
    <xf numFmtId="0" fontId="1" fillId="0" borderId="0" xfId="0" applyFont="1" applyFill="1" applyAlignment="1">
      <alignment horizontal="right"/>
    </xf>
    <xf numFmtId="0" fontId="1" fillId="0" borderId="0" xfId="0" applyFont="1" applyFill="1" applyAlignment="1">
      <alignment/>
    </xf>
    <xf numFmtId="0" fontId="0" fillId="0" borderId="0" xfId="0" applyFill="1" applyAlignment="1">
      <alignment/>
    </xf>
    <xf numFmtId="165" fontId="1" fillId="0" borderId="0" xfId="0" applyNumberFormat="1" applyFont="1" applyFill="1" applyAlignment="1">
      <alignment/>
    </xf>
    <xf numFmtId="0" fontId="1" fillId="0" borderId="0" xfId="0" applyFont="1" applyFill="1" applyAlignment="1">
      <alignment horizontal="center"/>
    </xf>
    <xf numFmtId="171" fontId="1" fillId="0" borderId="0" xfId="15" applyNumberFormat="1" applyFont="1" applyFill="1" applyAlignment="1">
      <alignment horizontal="center"/>
    </xf>
    <xf numFmtId="171" fontId="1" fillId="0" borderId="1" xfId="0" applyNumberFormat="1" applyFont="1" applyFill="1" applyBorder="1" applyAlignment="1">
      <alignment/>
    </xf>
    <xf numFmtId="171" fontId="1" fillId="0" borderId="0" xfId="0" applyNumberFormat="1" applyFont="1" applyBorder="1" applyAlignment="1">
      <alignment/>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ANIEL\ConsolJune00\Consoli.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59">
          <cell r="AB59">
            <v>68450000</v>
          </cell>
        </row>
        <row r="70">
          <cell r="AB70">
            <v>207675000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88"/>
  <sheetViews>
    <sheetView zoomScale="75" zoomScaleNormal="75" workbookViewId="0" topLeftCell="A1">
      <selection activeCell="D8" sqref="D8:D9"/>
    </sheetView>
  </sheetViews>
  <sheetFormatPr defaultColWidth="9.140625" defaultRowHeight="12.75"/>
  <cols>
    <col min="1" max="1" width="5.57421875" style="22" customWidth="1"/>
    <col min="2" max="2" width="13.8515625" style="22" customWidth="1"/>
    <col min="3" max="3" width="18.7109375" style="22" customWidth="1"/>
    <col min="4" max="4" width="16.00390625" style="22" customWidth="1"/>
    <col min="5" max="5" width="17.8515625" style="22" customWidth="1"/>
    <col min="6" max="6" width="1.1484375" style="22" customWidth="1"/>
    <col min="7" max="7" width="17.7109375" style="22" customWidth="1"/>
    <col min="8" max="8" width="12.00390625" style="22" customWidth="1"/>
    <col min="9" max="16384" width="9.140625" style="22" customWidth="1"/>
  </cols>
  <sheetData>
    <row r="1" ht="22.5">
      <c r="B1" s="21" t="s">
        <v>117</v>
      </c>
    </row>
    <row r="2" ht="15.75">
      <c r="B2" s="6" t="s">
        <v>124</v>
      </c>
    </row>
    <row r="3" spans="5:7" ht="15.75">
      <c r="E3" s="23"/>
      <c r="F3" s="23"/>
      <c r="G3" s="23" t="s">
        <v>77</v>
      </c>
    </row>
    <row r="4" spans="2:7" ht="15.75">
      <c r="B4" s="24" t="s">
        <v>9</v>
      </c>
      <c r="E4" s="25" t="s">
        <v>125</v>
      </c>
      <c r="F4" s="23"/>
      <c r="G4" s="26" t="s">
        <v>78</v>
      </c>
    </row>
    <row r="5" spans="5:7" ht="15.75">
      <c r="E5" s="27" t="s">
        <v>9</v>
      </c>
      <c r="F5" s="28"/>
      <c r="G5" s="28" t="s">
        <v>9</v>
      </c>
    </row>
    <row r="6" spans="2:7" ht="15.75">
      <c r="B6" s="29" t="s">
        <v>79</v>
      </c>
      <c r="E6" s="55">
        <v>40950</v>
      </c>
      <c r="F6" s="31"/>
      <c r="G6" s="31">
        <v>42615.7</v>
      </c>
    </row>
    <row r="7" spans="2:7" ht="15.75">
      <c r="B7" s="29" t="s">
        <v>118</v>
      </c>
      <c r="E7" s="55">
        <v>2475</v>
      </c>
      <c r="F7" s="31"/>
      <c r="G7" s="31">
        <v>0</v>
      </c>
    </row>
    <row r="8" spans="2:7" ht="15.75">
      <c r="B8" s="29" t="s">
        <v>80</v>
      </c>
      <c r="E8" s="56">
        <v>66520</v>
      </c>
      <c r="G8" s="31">
        <v>57801.2</v>
      </c>
    </row>
    <row r="9" spans="2:7" ht="15.75">
      <c r="B9" s="29" t="s">
        <v>81</v>
      </c>
      <c r="E9" s="56">
        <v>16939</v>
      </c>
      <c r="G9" s="31">
        <v>16939.4</v>
      </c>
    </row>
    <row r="10" spans="2:7" ht="15.75">
      <c r="B10" s="29" t="s">
        <v>82</v>
      </c>
      <c r="E10" s="56">
        <v>581973</v>
      </c>
      <c r="G10" s="31">
        <v>585322</v>
      </c>
    </row>
    <row r="11" spans="2:7" ht="15.75">
      <c r="B11" s="29" t="s">
        <v>83</v>
      </c>
      <c r="E11" s="56">
        <v>32350</v>
      </c>
      <c r="G11" s="31">
        <v>12976.2</v>
      </c>
    </row>
    <row r="12" spans="2:7" ht="15.75">
      <c r="B12" s="29" t="s">
        <v>84</v>
      </c>
      <c r="E12" s="56">
        <v>76798</v>
      </c>
      <c r="G12" s="31">
        <v>88381.4</v>
      </c>
    </row>
    <row r="13" ht="15.75" hidden="1">
      <c r="E13" s="57"/>
    </row>
    <row r="14" spans="2:7" ht="15.75">
      <c r="B14" s="29" t="s">
        <v>85</v>
      </c>
      <c r="E14" s="56">
        <v>207210</v>
      </c>
      <c r="G14" s="31">
        <v>205879.4</v>
      </c>
    </row>
    <row r="15" spans="2:7" ht="15.75">
      <c r="B15" s="29" t="s">
        <v>86</v>
      </c>
      <c r="E15" s="58">
        <v>52016</v>
      </c>
      <c r="F15" s="32"/>
      <c r="G15" s="33">
        <v>50556.6</v>
      </c>
    </row>
    <row r="16" spans="2:7" ht="5.25" customHeight="1" thickBot="1">
      <c r="B16" s="30"/>
      <c r="E16" s="59"/>
      <c r="F16" s="34"/>
      <c r="G16" s="35"/>
    </row>
    <row r="17" spans="2:7" ht="15.75">
      <c r="B17" s="30"/>
      <c r="E17" s="56"/>
      <c r="G17" s="31"/>
    </row>
    <row r="18" spans="2:7" ht="15.75">
      <c r="B18" s="29" t="s">
        <v>87</v>
      </c>
      <c r="E18" s="56"/>
      <c r="G18" s="31"/>
    </row>
    <row r="19" spans="2:7" ht="15.75">
      <c r="B19" s="36" t="s">
        <v>88</v>
      </c>
      <c r="E19" s="56">
        <v>3497</v>
      </c>
      <c r="G19" s="31">
        <v>3404.7</v>
      </c>
    </row>
    <row r="20" spans="2:7" ht="15.75">
      <c r="B20" s="37" t="s">
        <v>89</v>
      </c>
      <c r="E20" s="56">
        <v>117097</v>
      </c>
      <c r="G20" s="31">
        <v>78447.6</v>
      </c>
    </row>
    <row r="21" spans="2:7" ht="15.75">
      <c r="B21" s="36" t="s">
        <v>90</v>
      </c>
      <c r="E21" s="56">
        <v>39362</v>
      </c>
      <c r="G21" s="31">
        <v>26409.1</v>
      </c>
    </row>
    <row r="22" spans="2:7" ht="15.75">
      <c r="B22" s="36" t="s">
        <v>91</v>
      </c>
      <c r="E22" s="56">
        <v>50794</v>
      </c>
      <c r="G22" s="31">
        <v>49014</v>
      </c>
    </row>
    <row r="23" spans="2:7" ht="15.75">
      <c r="B23" s="37" t="s">
        <v>92</v>
      </c>
      <c r="E23" s="56">
        <v>33754</v>
      </c>
      <c r="G23" s="31">
        <v>37891.7</v>
      </c>
    </row>
    <row r="24" spans="2:7" ht="15.75">
      <c r="B24" s="36" t="s">
        <v>93</v>
      </c>
      <c r="E24" s="56">
        <v>22543</v>
      </c>
      <c r="G24" s="31">
        <v>2837.1</v>
      </c>
    </row>
    <row r="25" spans="2:7" ht="16.5" thickBot="1">
      <c r="B25" s="30"/>
      <c r="E25" s="60">
        <f>SUM(E19:E24)</f>
        <v>267047</v>
      </c>
      <c r="F25" s="38"/>
      <c r="G25" s="39">
        <f>SUM(G19:G24)</f>
        <v>198004.19999999998</v>
      </c>
    </row>
    <row r="26" spans="2:7" ht="6" customHeight="1">
      <c r="B26" s="30"/>
      <c r="E26" s="56"/>
      <c r="G26" s="31"/>
    </row>
    <row r="27" spans="2:7" ht="15.75">
      <c r="B27" s="29" t="s">
        <v>94</v>
      </c>
      <c r="E27" s="56"/>
      <c r="G27" s="31"/>
    </row>
    <row r="28" spans="2:7" ht="15.75">
      <c r="B28" s="36" t="s">
        <v>95</v>
      </c>
      <c r="E28" s="56">
        <v>112352</v>
      </c>
      <c r="G28" s="31">
        <v>82379.6</v>
      </c>
    </row>
    <row r="29" spans="2:7" ht="15.75">
      <c r="B29" s="36" t="s">
        <v>96</v>
      </c>
      <c r="E29" s="56">
        <v>46763</v>
      </c>
      <c r="G29" s="31">
        <v>6097.2</v>
      </c>
    </row>
    <row r="30" spans="2:7" ht="15.75">
      <c r="B30" s="37" t="s">
        <v>97</v>
      </c>
      <c r="E30" s="56">
        <v>117378</v>
      </c>
      <c r="G30" s="31">
        <v>115069.2</v>
      </c>
    </row>
    <row r="31" spans="2:7" ht="15.75">
      <c r="B31" s="36" t="s">
        <v>98</v>
      </c>
      <c r="E31" s="56">
        <v>2170</v>
      </c>
      <c r="G31" s="31">
        <v>134.3</v>
      </c>
    </row>
    <row r="32" spans="2:8" ht="15.75">
      <c r="B32" s="36" t="s">
        <v>99</v>
      </c>
      <c r="E32" s="56">
        <v>0</v>
      </c>
      <c r="G32" s="31">
        <v>3694.6</v>
      </c>
      <c r="H32" s="40"/>
    </row>
    <row r="33" spans="2:8" ht="15.75">
      <c r="B33" s="37" t="s">
        <v>100</v>
      </c>
      <c r="E33" s="56">
        <v>1902</v>
      </c>
      <c r="G33" s="31">
        <v>3236.2</v>
      </c>
      <c r="H33" s="30"/>
    </row>
    <row r="34" spans="2:8" ht="16.5" thickBot="1">
      <c r="B34" s="30"/>
      <c r="E34" s="60">
        <f>SUM(E28:E33)</f>
        <v>280565</v>
      </c>
      <c r="F34" s="38"/>
      <c r="G34" s="39">
        <f>SUM(G28:G33)</f>
        <v>210611.1</v>
      </c>
      <c r="H34" s="41"/>
    </row>
    <row r="35" spans="2:8" ht="15.75">
      <c r="B35" s="30"/>
      <c r="E35" s="56"/>
      <c r="G35" s="31"/>
      <c r="H35" s="41"/>
    </row>
    <row r="36" spans="2:7" ht="15.75">
      <c r="B36" s="29" t="s">
        <v>101</v>
      </c>
      <c r="E36" s="56">
        <f>+E25-E34</f>
        <v>-13518</v>
      </c>
      <c r="G36" s="31">
        <f>+G25-G34</f>
        <v>-12606.900000000023</v>
      </c>
    </row>
    <row r="37" spans="2:7" ht="15.75">
      <c r="B37" s="29"/>
      <c r="E37" s="56"/>
      <c r="G37" s="31"/>
    </row>
    <row r="38" spans="2:7" ht="15.75">
      <c r="B38" s="29" t="s">
        <v>102</v>
      </c>
      <c r="E38" s="56">
        <v>7235</v>
      </c>
      <c r="G38" s="31">
        <v>7562</v>
      </c>
    </row>
    <row r="39" spans="2:7" ht="15.75">
      <c r="B39" s="29" t="s">
        <v>103</v>
      </c>
      <c r="E39" s="56"/>
      <c r="G39" s="31"/>
    </row>
    <row r="40" spans="2:7" ht="15.75">
      <c r="B40" s="37" t="s">
        <v>104</v>
      </c>
      <c r="E40" s="56">
        <v>372274</v>
      </c>
      <c r="G40" s="31">
        <v>384075</v>
      </c>
    </row>
    <row r="41" spans="2:7" ht="15.75">
      <c r="B41" s="37" t="s">
        <v>105</v>
      </c>
      <c r="E41" s="56">
        <v>100000</v>
      </c>
      <c r="G41" s="31">
        <v>100000</v>
      </c>
    </row>
    <row r="42" spans="2:7" ht="15.75">
      <c r="B42" s="37" t="s">
        <v>98</v>
      </c>
      <c r="E42" s="56">
        <v>1084</v>
      </c>
      <c r="G42" s="31">
        <v>134.3</v>
      </c>
    </row>
    <row r="43" spans="2:7" ht="15.75">
      <c r="B43" s="37" t="s">
        <v>106</v>
      </c>
      <c r="E43" s="56">
        <v>5000</v>
      </c>
      <c r="G43" s="31">
        <v>5503.6</v>
      </c>
    </row>
    <row r="44" spans="2:7" ht="3.75" customHeight="1">
      <c r="B44" s="37"/>
      <c r="E44" s="56"/>
      <c r="G44" s="31"/>
    </row>
    <row r="45" spans="2:7" ht="16.5" thickBot="1">
      <c r="B45" s="30"/>
      <c r="E45" s="61">
        <f>SUM(E6:E15)+E36-SUM(E38:E43)</f>
        <v>578120</v>
      </c>
      <c r="F45" s="42">
        <f>SUM(F6:F15)+F36-SUM(F38:F43)</f>
        <v>0</v>
      </c>
      <c r="G45" s="42">
        <f>SUM(G6:G15)+G36-SUM(G38:G43)</f>
        <v>550590.1000000001</v>
      </c>
    </row>
    <row r="46" ht="16.5" thickTop="1">
      <c r="E46" s="56"/>
    </row>
    <row r="47" spans="2:7" ht="15.75">
      <c r="B47" s="30"/>
      <c r="E47" s="56"/>
      <c r="G47" s="31"/>
    </row>
    <row r="48" spans="2:7" ht="15.75">
      <c r="B48" s="29" t="s">
        <v>107</v>
      </c>
      <c r="E48" s="56"/>
      <c r="G48" s="31"/>
    </row>
    <row r="49" spans="2:7" ht="15.75">
      <c r="B49" s="43" t="s">
        <v>108</v>
      </c>
      <c r="E49" s="56">
        <v>128686</v>
      </c>
      <c r="G49" s="31">
        <v>128283.1</v>
      </c>
    </row>
    <row r="50" spans="2:7" ht="15.75">
      <c r="B50" s="43" t="s">
        <v>109</v>
      </c>
      <c r="E50" s="56"/>
      <c r="G50" s="31"/>
    </row>
    <row r="51" spans="2:7" ht="15.75">
      <c r="B51" s="44" t="s">
        <v>110</v>
      </c>
      <c r="E51" s="62">
        <v>201031</v>
      </c>
      <c r="G51" s="45">
        <v>200016</v>
      </c>
    </row>
    <row r="52" spans="2:7" ht="15.75">
      <c r="B52" s="44" t="s">
        <v>111</v>
      </c>
      <c r="E52" s="63">
        <v>-3345</v>
      </c>
      <c r="G52" s="46">
        <v>-3344.7</v>
      </c>
    </row>
    <row r="53" spans="2:7" ht="15.75">
      <c r="B53" s="44" t="s">
        <v>112</v>
      </c>
      <c r="E53" s="63">
        <v>6239</v>
      </c>
      <c r="G53" s="46">
        <v>218.6</v>
      </c>
    </row>
    <row r="54" spans="2:7" ht="15.75">
      <c r="B54" s="44" t="s">
        <v>113</v>
      </c>
      <c r="E54" s="64">
        <v>199195</v>
      </c>
      <c r="G54" s="47">
        <v>173682.8</v>
      </c>
    </row>
    <row r="55" spans="2:7" ht="15.75">
      <c r="B55" s="30"/>
      <c r="E55" s="56">
        <f>SUM(E51:E54)</f>
        <v>403120</v>
      </c>
      <c r="G55" s="30">
        <f>SUM(G51:G54)</f>
        <v>370572.69999999995</v>
      </c>
    </row>
    <row r="56" spans="2:7" ht="9" customHeight="1">
      <c r="B56" s="30"/>
      <c r="E56" s="65"/>
      <c r="F56" s="48"/>
      <c r="G56" s="49"/>
    </row>
    <row r="57" spans="2:7" ht="25.5" customHeight="1">
      <c r="B57" s="43" t="s">
        <v>114</v>
      </c>
      <c r="E57" s="55">
        <f>+E55+E49</f>
        <v>531806</v>
      </c>
      <c r="G57" s="31">
        <f>+G55+G49</f>
        <v>498855.79999999993</v>
      </c>
    </row>
    <row r="58" spans="2:7" ht="15.75">
      <c r="B58" s="30"/>
      <c r="E58" s="56"/>
      <c r="G58" s="31"/>
    </row>
    <row r="59" spans="2:7" ht="15.75">
      <c r="B59" s="43" t="s">
        <v>115</v>
      </c>
      <c r="E59" s="56">
        <v>46314</v>
      </c>
      <c r="G59" s="31">
        <v>51734.2</v>
      </c>
    </row>
    <row r="60" spans="2:7" ht="15.75">
      <c r="B60" s="30"/>
      <c r="E60" s="56"/>
      <c r="G60" s="31"/>
    </row>
    <row r="61" spans="5:7" ht="16.5" thickBot="1">
      <c r="E61" s="61">
        <f>+E59+E57</f>
        <v>578120</v>
      </c>
      <c r="F61" s="50"/>
      <c r="G61" s="42">
        <f>+G59+G57</f>
        <v>550589.9999999999</v>
      </c>
    </row>
    <row r="62" spans="2:7" ht="16.5" thickTop="1">
      <c r="B62" s="30"/>
      <c r="E62" s="56"/>
      <c r="G62" s="31"/>
    </row>
    <row r="63" spans="2:7" ht="15.75">
      <c r="B63" s="29" t="s">
        <v>116</v>
      </c>
      <c r="E63" s="52">
        <f>(+E57-E14-E7)/E49</f>
        <v>2.503154966352206</v>
      </c>
      <c r="F63" s="51" t="e">
        <f>(+F57-F14)/F49</f>
        <v>#DIV/0!</v>
      </c>
      <c r="G63" s="52">
        <f>(+G57-G14)/G49</f>
        <v>2.2838269421303345</v>
      </c>
    </row>
    <row r="64" spans="2:7" ht="15.75">
      <c r="B64" s="30"/>
      <c r="E64" s="57"/>
      <c r="G64" s="31"/>
    </row>
    <row r="65" spans="2:7" ht="15.75">
      <c r="B65" s="30"/>
      <c r="E65" s="56"/>
      <c r="G65" s="31"/>
    </row>
    <row r="66" spans="2:7" ht="15.75">
      <c r="B66" s="30"/>
      <c r="E66" s="56"/>
      <c r="G66" s="31"/>
    </row>
    <row r="67" spans="2:7" ht="15.75">
      <c r="B67" s="30"/>
      <c r="E67" s="56"/>
      <c r="G67" s="31"/>
    </row>
    <row r="68" spans="2:7" ht="15.75">
      <c r="B68" s="30"/>
      <c r="E68" s="56"/>
      <c r="G68" s="31"/>
    </row>
    <row r="69" spans="2:7" ht="15.75">
      <c r="B69" s="30"/>
      <c r="E69" s="30"/>
      <c r="G69" s="31"/>
    </row>
    <row r="70" spans="2:7" ht="15.75">
      <c r="B70" s="30"/>
      <c r="E70" s="30"/>
      <c r="G70" s="31"/>
    </row>
    <row r="71" spans="2:7" ht="15.75">
      <c r="B71" s="30"/>
      <c r="E71" s="30"/>
      <c r="G71" s="31"/>
    </row>
    <row r="72" spans="2:7" ht="15.75">
      <c r="B72" s="30"/>
      <c r="E72" s="30"/>
      <c r="G72" s="31"/>
    </row>
    <row r="73" spans="2:7" ht="15.75">
      <c r="B73" s="30"/>
      <c r="E73" s="30"/>
      <c r="G73" s="31"/>
    </row>
    <row r="74" spans="2:7" ht="15.75">
      <c r="B74" s="30"/>
      <c r="E74" s="30"/>
      <c r="G74" s="31"/>
    </row>
    <row r="75" spans="2:7" ht="15.75">
      <c r="B75" s="30"/>
      <c r="E75" s="30"/>
      <c r="G75" s="31"/>
    </row>
    <row r="76" spans="2:7" ht="15.75">
      <c r="B76" s="30"/>
      <c r="E76" s="30"/>
      <c r="G76" s="31"/>
    </row>
    <row r="77" spans="2:7" ht="15.75">
      <c r="B77" s="30"/>
      <c r="E77" s="30"/>
      <c r="G77" s="31"/>
    </row>
    <row r="78" spans="2:7" ht="15.75">
      <c r="B78" s="30"/>
      <c r="G78" s="31"/>
    </row>
    <row r="79" spans="2:7" ht="15.75">
      <c r="B79" s="30"/>
      <c r="E79" s="30"/>
      <c r="G79" s="31"/>
    </row>
    <row r="80" spans="2:7" ht="15.75">
      <c r="B80" s="30"/>
      <c r="E80" s="30"/>
      <c r="G80" s="31"/>
    </row>
    <row r="81" spans="2:7" ht="15.75">
      <c r="B81" s="30"/>
      <c r="E81" s="30"/>
      <c r="G81" s="31"/>
    </row>
    <row r="82" spans="2:7" ht="15.75">
      <c r="B82" s="30"/>
      <c r="E82" s="30"/>
      <c r="G82" s="31"/>
    </row>
    <row r="83" spans="2:7" ht="15.75">
      <c r="B83" s="30"/>
      <c r="E83" s="30"/>
      <c r="G83" s="31"/>
    </row>
    <row r="84" ht="15.75">
      <c r="G84" s="31"/>
    </row>
    <row r="85" ht="15.75">
      <c r="G85" s="31"/>
    </row>
    <row r="86" ht="15.75">
      <c r="G86" s="31"/>
    </row>
    <row r="87" ht="15.75">
      <c r="G87" s="31"/>
    </row>
    <row r="88" ht="15.75">
      <c r="G88" s="31"/>
    </row>
    <row r="89" ht="15.75">
      <c r="G89" s="31"/>
    </row>
    <row r="90" ht="15.75">
      <c r="G90" s="31"/>
    </row>
    <row r="91" ht="15.75">
      <c r="G91" s="31"/>
    </row>
    <row r="92" ht="15.75">
      <c r="G92" s="31"/>
    </row>
    <row r="93" ht="15.75">
      <c r="G93" s="31"/>
    </row>
    <row r="94" ht="15.75">
      <c r="G94" s="31"/>
    </row>
    <row r="95" ht="15.75">
      <c r="G95" s="31"/>
    </row>
    <row r="96" ht="15.75">
      <c r="G96" s="31"/>
    </row>
    <row r="97" ht="15.75">
      <c r="G97" s="31"/>
    </row>
    <row r="98" ht="15.75">
      <c r="G98" s="31"/>
    </row>
    <row r="99" ht="15.75">
      <c r="G99" s="31"/>
    </row>
    <row r="100" ht="15.75">
      <c r="G100" s="31"/>
    </row>
    <row r="101" ht="15.75">
      <c r="G101" s="31"/>
    </row>
    <row r="102" ht="15.75">
      <c r="G102" s="31"/>
    </row>
    <row r="103" ht="15.75">
      <c r="G103" s="31"/>
    </row>
    <row r="104" ht="15.75">
      <c r="G104" s="31"/>
    </row>
    <row r="105" ht="15.75">
      <c r="G105" s="31"/>
    </row>
    <row r="106" ht="15.75">
      <c r="G106" s="31"/>
    </row>
    <row r="107" ht="15.75">
      <c r="G107" s="31"/>
    </row>
    <row r="108" ht="15.75">
      <c r="G108" s="31"/>
    </row>
    <row r="109" ht="15.75">
      <c r="G109" s="31"/>
    </row>
    <row r="110" ht="15.75">
      <c r="G110" s="31"/>
    </row>
    <row r="111" ht="15.75">
      <c r="G111" s="31"/>
    </row>
    <row r="112" ht="15.75">
      <c r="G112" s="31"/>
    </row>
    <row r="113" ht="15.75">
      <c r="G113" s="31"/>
    </row>
    <row r="114" ht="15.75">
      <c r="G114" s="31"/>
    </row>
    <row r="115" ht="15.75">
      <c r="G115" s="31"/>
    </row>
    <row r="116" ht="15.75">
      <c r="G116" s="31"/>
    </row>
    <row r="117" ht="15.75">
      <c r="G117" s="31"/>
    </row>
    <row r="118" ht="15.75">
      <c r="G118" s="31"/>
    </row>
    <row r="119" ht="15.75">
      <c r="G119" s="31"/>
    </row>
    <row r="120" ht="15.75">
      <c r="G120" s="31"/>
    </row>
    <row r="121" ht="15.75">
      <c r="G121" s="31"/>
    </row>
    <row r="122" ht="15.75">
      <c r="G122" s="31"/>
    </row>
    <row r="123" ht="15.75">
      <c r="G123" s="31"/>
    </row>
    <row r="124" ht="15.75">
      <c r="G124" s="31"/>
    </row>
    <row r="125" ht="15.75">
      <c r="G125" s="31"/>
    </row>
    <row r="126" ht="15.75">
      <c r="G126" s="31"/>
    </row>
    <row r="127" ht="15.75">
      <c r="G127" s="31"/>
    </row>
    <row r="128" ht="15.75">
      <c r="G128" s="31"/>
    </row>
    <row r="129" ht="15.75">
      <c r="G129" s="31"/>
    </row>
    <row r="130" ht="15.75">
      <c r="G130" s="31"/>
    </row>
    <row r="131" ht="15.75">
      <c r="G131" s="31"/>
    </row>
    <row r="132" ht="15.75">
      <c r="G132" s="31"/>
    </row>
    <row r="133" ht="15.75">
      <c r="G133" s="31"/>
    </row>
    <row r="134" ht="15.75">
      <c r="G134" s="31"/>
    </row>
    <row r="135" ht="15.75">
      <c r="G135" s="31"/>
    </row>
    <row r="136" ht="15.75">
      <c r="G136" s="31"/>
    </row>
    <row r="137" ht="15.75">
      <c r="G137" s="31"/>
    </row>
    <row r="138" ht="15.75">
      <c r="G138" s="31"/>
    </row>
    <row r="139" ht="15.75">
      <c r="G139" s="31"/>
    </row>
    <row r="140" ht="15.75">
      <c r="G140" s="31"/>
    </row>
    <row r="141" ht="15.75">
      <c r="G141" s="31"/>
    </row>
    <row r="142" ht="15.75">
      <c r="G142" s="31"/>
    </row>
    <row r="143" ht="15.75">
      <c r="G143" s="31"/>
    </row>
    <row r="144" ht="15.75">
      <c r="G144" s="31"/>
    </row>
    <row r="145" ht="15.75">
      <c r="G145" s="31"/>
    </row>
    <row r="146" ht="15.75">
      <c r="G146" s="31"/>
    </row>
    <row r="147" ht="15.75">
      <c r="G147" s="31"/>
    </row>
    <row r="148" ht="15.75">
      <c r="G148" s="31"/>
    </row>
    <row r="149" ht="15.75">
      <c r="G149" s="31"/>
    </row>
    <row r="150" ht="15.75">
      <c r="G150" s="31"/>
    </row>
    <row r="151" ht="15.75">
      <c r="G151" s="31"/>
    </row>
    <row r="152" ht="15.75">
      <c r="G152" s="31"/>
    </row>
    <row r="153" ht="15.75">
      <c r="G153" s="31"/>
    </row>
    <row r="154" ht="15.75">
      <c r="G154" s="31"/>
    </row>
    <row r="155" ht="15.75">
      <c r="G155" s="31"/>
    </row>
    <row r="156" ht="15.75">
      <c r="G156" s="31"/>
    </row>
    <row r="157" ht="15.75">
      <c r="G157" s="31"/>
    </row>
    <row r="158" ht="15.75">
      <c r="G158" s="31"/>
    </row>
    <row r="159" ht="15.75">
      <c r="G159" s="31"/>
    </row>
    <row r="160" ht="15.75">
      <c r="G160" s="31"/>
    </row>
    <row r="161" ht="15.75">
      <c r="G161" s="31"/>
    </row>
    <row r="162" ht="15.75">
      <c r="G162" s="31"/>
    </row>
    <row r="163" ht="15.75">
      <c r="G163" s="31"/>
    </row>
    <row r="164" ht="15.75">
      <c r="G164" s="31"/>
    </row>
    <row r="165" ht="15.75">
      <c r="G165" s="31"/>
    </row>
    <row r="166" ht="15.75">
      <c r="G166" s="31"/>
    </row>
    <row r="167" ht="15.75">
      <c r="G167" s="31"/>
    </row>
    <row r="168" ht="15.75">
      <c r="G168" s="31"/>
    </row>
    <row r="169" ht="15.75">
      <c r="G169" s="31"/>
    </row>
    <row r="170" ht="15.75">
      <c r="G170" s="31"/>
    </row>
    <row r="171" ht="15.75">
      <c r="G171" s="31"/>
    </row>
    <row r="172" ht="15.75">
      <c r="G172" s="31"/>
    </row>
    <row r="173" ht="15.75">
      <c r="G173" s="31"/>
    </row>
    <row r="174" ht="15.75">
      <c r="G174" s="31"/>
    </row>
    <row r="175" ht="15.75">
      <c r="G175" s="31"/>
    </row>
    <row r="176" ht="15.75">
      <c r="G176" s="31"/>
    </row>
    <row r="177" ht="15.75">
      <c r="G177" s="31"/>
    </row>
    <row r="178" ht="15.75">
      <c r="G178" s="31"/>
    </row>
    <row r="179" ht="15.75">
      <c r="G179" s="31"/>
    </row>
    <row r="180" ht="15.75">
      <c r="G180" s="31"/>
    </row>
    <row r="181" ht="15.75">
      <c r="G181" s="31"/>
    </row>
    <row r="182" ht="15.75">
      <c r="G182" s="31"/>
    </row>
    <row r="183" ht="15.75">
      <c r="G183" s="31"/>
    </row>
    <row r="184" ht="15.75">
      <c r="G184" s="31"/>
    </row>
    <row r="185" ht="15.75">
      <c r="G185" s="31"/>
    </row>
    <row r="186" ht="15.75">
      <c r="G186" s="31"/>
    </row>
    <row r="187" ht="15.75">
      <c r="G187" s="31"/>
    </row>
    <row r="188" ht="15.75">
      <c r="G188" s="31"/>
    </row>
    <row r="189" ht="15.75">
      <c r="G189" s="31"/>
    </row>
    <row r="190" ht="15.75">
      <c r="G190" s="31"/>
    </row>
    <row r="191" ht="15.75">
      <c r="G191" s="31"/>
    </row>
    <row r="192" ht="15.75">
      <c r="G192" s="31"/>
    </row>
    <row r="193" ht="15.75">
      <c r="G193" s="31"/>
    </row>
    <row r="194" ht="15.75">
      <c r="G194" s="31"/>
    </row>
    <row r="195" ht="15.75">
      <c r="G195" s="31"/>
    </row>
    <row r="196" ht="15.75">
      <c r="G196" s="31"/>
    </row>
    <row r="197" ht="15.75">
      <c r="G197" s="31"/>
    </row>
    <row r="198" ht="15.75">
      <c r="G198" s="31"/>
    </row>
    <row r="199" ht="15.75">
      <c r="G199" s="31"/>
    </row>
    <row r="200" ht="15.75">
      <c r="G200" s="31"/>
    </row>
    <row r="201" ht="15.75">
      <c r="G201" s="31"/>
    </row>
    <row r="202" ht="15.75">
      <c r="G202" s="31"/>
    </row>
    <row r="203" ht="15.75">
      <c r="G203" s="31"/>
    </row>
    <row r="204" ht="15.75">
      <c r="G204" s="31"/>
    </row>
    <row r="205" ht="15.75">
      <c r="G205" s="31"/>
    </row>
    <row r="206" ht="15.75">
      <c r="G206" s="31"/>
    </row>
    <row r="207" ht="15.75">
      <c r="G207" s="31"/>
    </row>
    <row r="208" ht="15.75">
      <c r="G208" s="31"/>
    </row>
    <row r="209" ht="15.75">
      <c r="G209" s="31"/>
    </row>
    <row r="210" ht="15.75">
      <c r="G210" s="31"/>
    </row>
    <row r="211" ht="15.75">
      <c r="G211" s="31"/>
    </row>
    <row r="212" ht="15.75">
      <c r="G212" s="31"/>
    </row>
    <row r="213" ht="15.75">
      <c r="G213" s="31"/>
    </row>
    <row r="214" ht="15.75">
      <c r="G214" s="31"/>
    </row>
    <row r="215" ht="15.75">
      <c r="G215" s="31"/>
    </row>
    <row r="216" ht="15.75">
      <c r="G216" s="31"/>
    </row>
    <row r="217" ht="15.75">
      <c r="G217" s="31"/>
    </row>
    <row r="218" ht="15.75">
      <c r="G218" s="31"/>
    </row>
    <row r="219" ht="15.75">
      <c r="G219" s="31"/>
    </row>
    <row r="220" ht="15.75">
      <c r="G220" s="31"/>
    </row>
    <row r="221" ht="15.75">
      <c r="G221" s="31"/>
    </row>
    <row r="222" ht="15.75">
      <c r="G222" s="31"/>
    </row>
    <row r="223" ht="15.75">
      <c r="G223" s="31"/>
    </row>
    <row r="224" ht="15.75">
      <c r="G224" s="31"/>
    </row>
    <row r="225" ht="15.75">
      <c r="G225" s="31"/>
    </row>
    <row r="226" ht="15.75">
      <c r="G226" s="31"/>
    </row>
    <row r="227" ht="15.75">
      <c r="G227" s="31"/>
    </row>
    <row r="228" ht="15.75">
      <c r="G228" s="31"/>
    </row>
    <row r="229" ht="15.75">
      <c r="G229" s="31"/>
    </row>
    <row r="230" ht="15.75">
      <c r="G230" s="31"/>
    </row>
    <row r="231" ht="15.75">
      <c r="G231" s="31"/>
    </row>
    <row r="232" ht="15.75">
      <c r="G232" s="31"/>
    </row>
    <row r="233" ht="15.75">
      <c r="G233" s="31"/>
    </row>
    <row r="234" ht="15.75">
      <c r="G234" s="31"/>
    </row>
    <row r="235" ht="15.75">
      <c r="G235" s="31"/>
    </row>
    <row r="236" ht="15.75">
      <c r="G236" s="31"/>
    </row>
    <row r="237" ht="15.75">
      <c r="G237" s="31"/>
    </row>
    <row r="238" ht="15.75">
      <c r="G238" s="31"/>
    </row>
    <row r="239" ht="15.75">
      <c r="G239" s="31"/>
    </row>
    <row r="240" ht="15.75">
      <c r="G240" s="31"/>
    </row>
    <row r="241" ht="15.75">
      <c r="G241" s="31"/>
    </row>
    <row r="242" ht="15.75">
      <c r="G242" s="31"/>
    </row>
    <row r="243" ht="15.75">
      <c r="G243" s="31"/>
    </row>
    <row r="244" ht="15.75">
      <c r="G244" s="31"/>
    </row>
    <row r="245" ht="15.75">
      <c r="G245" s="31"/>
    </row>
    <row r="246" ht="15.75">
      <c r="G246" s="31"/>
    </row>
    <row r="247" ht="15.75">
      <c r="G247" s="31"/>
    </row>
    <row r="248" ht="15.75">
      <c r="G248" s="31"/>
    </row>
    <row r="249" ht="15.75">
      <c r="G249" s="31"/>
    </row>
    <row r="250" ht="15.75">
      <c r="G250" s="31"/>
    </row>
    <row r="251" ht="15.75">
      <c r="G251" s="31"/>
    </row>
    <row r="252" ht="15.75">
      <c r="G252" s="31"/>
    </row>
    <row r="253" ht="15.75">
      <c r="G253" s="31"/>
    </row>
    <row r="254" ht="15.75">
      <c r="G254" s="31"/>
    </row>
    <row r="255" ht="15.75">
      <c r="G255" s="31"/>
    </row>
    <row r="256" ht="15.75">
      <c r="G256" s="31"/>
    </row>
    <row r="257" ht="15.75">
      <c r="G257" s="31"/>
    </row>
    <row r="258" ht="15.75">
      <c r="G258" s="31"/>
    </row>
    <row r="259" ht="15.75">
      <c r="G259" s="31"/>
    </row>
    <row r="260" ht="15.75">
      <c r="G260" s="31"/>
    </row>
    <row r="261" ht="15.75">
      <c r="G261" s="31"/>
    </row>
    <row r="262" ht="15.75">
      <c r="G262" s="31"/>
    </row>
    <row r="263" ht="15.75">
      <c r="G263" s="31"/>
    </row>
    <row r="264" ht="15.75">
      <c r="G264" s="31"/>
    </row>
    <row r="265" ht="15.75">
      <c r="G265" s="31"/>
    </row>
    <row r="266" ht="15.75">
      <c r="G266" s="31"/>
    </row>
    <row r="267" ht="15.75">
      <c r="G267" s="31"/>
    </row>
    <row r="268" ht="15.75">
      <c r="G268" s="31"/>
    </row>
    <row r="269" ht="15.75">
      <c r="G269" s="31"/>
    </row>
    <row r="270" ht="15.75">
      <c r="G270" s="31"/>
    </row>
    <row r="271" ht="15.75">
      <c r="G271" s="31"/>
    </row>
    <row r="272" ht="15.75">
      <c r="G272" s="31"/>
    </row>
    <row r="273" ht="15.75">
      <c r="G273" s="31"/>
    </row>
    <row r="274" ht="15.75">
      <c r="G274" s="31"/>
    </row>
    <row r="275" ht="15.75">
      <c r="G275" s="31"/>
    </row>
    <row r="276" ht="15.75">
      <c r="G276" s="31"/>
    </row>
    <row r="277" ht="15.75">
      <c r="G277" s="31"/>
    </row>
    <row r="278" ht="15.75">
      <c r="G278" s="31"/>
    </row>
    <row r="279" ht="15.75">
      <c r="G279" s="31"/>
    </row>
    <row r="280" ht="15.75">
      <c r="G280" s="31"/>
    </row>
    <row r="281" ht="15.75">
      <c r="G281" s="31"/>
    </row>
    <row r="282" ht="15.75">
      <c r="G282" s="31"/>
    </row>
    <row r="283" ht="15.75">
      <c r="G283" s="31"/>
    </row>
    <row r="284" ht="15.75">
      <c r="G284" s="31"/>
    </row>
    <row r="285" ht="15.75">
      <c r="G285" s="31"/>
    </row>
    <row r="286" ht="15.75">
      <c r="G286" s="31"/>
    </row>
    <row r="287" ht="15.75">
      <c r="G287" s="31"/>
    </row>
    <row r="288" ht="15.75">
      <c r="G288" s="31"/>
    </row>
    <row r="289" ht="15.75">
      <c r="G289" s="31"/>
    </row>
    <row r="290" ht="15.75">
      <c r="G290" s="31"/>
    </row>
    <row r="291" ht="15.75">
      <c r="G291" s="31"/>
    </row>
    <row r="292" ht="15.75">
      <c r="G292" s="31"/>
    </row>
    <row r="293" ht="15.75">
      <c r="G293" s="31"/>
    </row>
    <row r="294" ht="15.75">
      <c r="G294" s="31"/>
    </row>
    <row r="295" ht="15.75">
      <c r="G295" s="31"/>
    </row>
    <row r="296" ht="15.75">
      <c r="G296" s="31"/>
    </row>
    <row r="297" ht="15.75">
      <c r="G297" s="31"/>
    </row>
    <row r="298" ht="15.75">
      <c r="G298" s="31"/>
    </row>
    <row r="299" ht="15.75">
      <c r="G299" s="31"/>
    </row>
    <row r="300" ht="15.75">
      <c r="G300" s="31"/>
    </row>
    <row r="301" ht="15.75">
      <c r="G301" s="31"/>
    </row>
    <row r="302" ht="15.75">
      <c r="G302" s="31"/>
    </row>
    <row r="303" ht="15.75">
      <c r="G303" s="31"/>
    </row>
    <row r="304" ht="15.75">
      <c r="G304" s="31"/>
    </row>
    <row r="305" ht="15.75">
      <c r="G305" s="31"/>
    </row>
    <row r="306" ht="15.75">
      <c r="G306" s="31"/>
    </row>
    <row r="307" ht="15.75">
      <c r="G307" s="31"/>
    </row>
    <row r="308" ht="15.75">
      <c r="G308" s="31"/>
    </row>
    <row r="309" ht="15.75">
      <c r="G309" s="31"/>
    </row>
    <row r="310" ht="15.75">
      <c r="G310" s="31"/>
    </row>
    <row r="311" ht="15.75">
      <c r="G311" s="31"/>
    </row>
    <row r="312" ht="15.75">
      <c r="G312" s="31"/>
    </row>
    <row r="313" ht="15.75">
      <c r="G313" s="31"/>
    </row>
    <row r="314" ht="15.75">
      <c r="G314" s="31"/>
    </row>
    <row r="315" ht="15.75">
      <c r="G315" s="31"/>
    </row>
    <row r="316" ht="15.75">
      <c r="G316" s="31"/>
    </row>
    <row r="317" ht="15.75">
      <c r="G317" s="31"/>
    </row>
    <row r="318" ht="15.75">
      <c r="G318" s="31"/>
    </row>
    <row r="319" ht="15.75">
      <c r="G319" s="31"/>
    </row>
    <row r="320" ht="15.75">
      <c r="G320" s="31"/>
    </row>
    <row r="321" ht="15.75">
      <c r="G321" s="31"/>
    </row>
    <row r="322" ht="15.75">
      <c r="G322" s="31"/>
    </row>
    <row r="323" ht="15.75">
      <c r="G323" s="31"/>
    </row>
    <row r="324" ht="15.75">
      <c r="G324" s="31"/>
    </row>
    <row r="325" ht="15.75">
      <c r="G325" s="31"/>
    </row>
    <row r="326" ht="15.75">
      <c r="G326" s="31"/>
    </row>
    <row r="327" ht="15.75">
      <c r="G327" s="31"/>
    </row>
    <row r="328" ht="15.75">
      <c r="G328" s="31"/>
    </row>
    <row r="329" ht="15.75">
      <c r="G329" s="31"/>
    </row>
    <row r="330" ht="15.75">
      <c r="G330" s="31"/>
    </row>
    <row r="331" ht="15.75">
      <c r="G331" s="31"/>
    </row>
    <row r="332" ht="15.75">
      <c r="G332" s="31"/>
    </row>
    <row r="333" ht="15.75">
      <c r="G333" s="31"/>
    </row>
    <row r="334" ht="15.75">
      <c r="G334" s="31"/>
    </row>
    <row r="335" ht="15.75">
      <c r="G335" s="31"/>
    </row>
    <row r="336" ht="15.75">
      <c r="G336" s="31"/>
    </row>
    <row r="337" ht="15.75">
      <c r="G337" s="31"/>
    </row>
    <row r="338" ht="15.75">
      <c r="G338" s="31"/>
    </row>
    <row r="339" ht="15.75">
      <c r="G339" s="31"/>
    </row>
    <row r="340" ht="15.75">
      <c r="G340" s="31"/>
    </row>
    <row r="341" ht="15.75">
      <c r="G341" s="31"/>
    </row>
    <row r="342" ht="15.75">
      <c r="G342" s="31"/>
    </row>
    <row r="343" ht="15.75">
      <c r="G343" s="31"/>
    </row>
    <row r="344" ht="15.75">
      <c r="G344" s="31"/>
    </row>
    <row r="345" ht="15.75">
      <c r="G345" s="31"/>
    </row>
    <row r="346" ht="15.75">
      <c r="G346" s="31"/>
    </row>
    <row r="347" ht="15.75">
      <c r="G347" s="31"/>
    </row>
    <row r="348" ht="15.75">
      <c r="G348" s="31"/>
    </row>
    <row r="349" ht="15.75">
      <c r="G349" s="31"/>
    </row>
    <row r="350" ht="15.75">
      <c r="G350" s="31"/>
    </row>
    <row r="351" ht="15.75">
      <c r="G351" s="31"/>
    </row>
    <row r="352" ht="15.75">
      <c r="G352" s="31"/>
    </row>
    <row r="353" ht="15.75">
      <c r="G353" s="31"/>
    </row>
    <row r="354" ht="15.75">
      <c r="G354" s="31"/>
    </row>
    <row r="355" ht="15.75">
      <c r="G355" s="31"/>
    </row>
    <row r="356" ht="15.75">
      <c r="G356" s="31"/>
    </row>
    <row r="357" ht="15.75">
      <c r="G357" s="31"/>
    </row>
    <row r="358" ht="15.75">
      <c r="G358" s="31"/>
    </row>
    <row r="359" ht="15.75">
      <c r="G359" s="31"/>
    </row>
    <row r="360" ht="15.75">
      <c r="G360" s="31"/>
    </row>
    <row r="361" ht="15.75">
      <c r="G361" s="31"/>
    </row>
    <row r="362" ht="15.75">
      <c r="G362" s="31"/>
    </row>
    <row r="363" ht="15.75">
      <c r="G363" s="31"/>
    </row>
    <row r="364" ht="15.75">
      <c r="G364" s="31"/>
    </row>
    <row r="365" ht="15.75">
      <c r="G365" s="31"/>
    </row>
    <row r="366" ht="15.75">
      <c r="G366" s="31"/>
    </row>
    <row r="367" ht="15.75">
      <c r="G367" s="31"/>
    </row>
    <row r="368" ht="15.75">
      <c r="G368" s="31"/>
    </row>
    <row r="369" ht="15.75">
      <c r="G369" s="31"/>
    </row>
    <row r="370" ht="15.75">
      <c r="G370" s="31"/>
    </row>
    <row r="371" ht="15.75">
      <c r="G371" s="31"/>
    </row>
    <row r="372" ht="15.75">
      <c r="G372" s="31"/>
    </row>
    <row r="373" ht="15.75">
      <c r="G373" s="31"/>
    </row>
    <row r="374" ht="15.75">
      <c r="G374" s="31"/>
    </row>
    <row r="375" ht="15.75">
      <c r="G375" s="31"/>
    </row>
    <row r="376" ht="15.75">
      <c r="G376" s="31"/>
    </row>
    <row r="377" ht="15.75">
      <c r="G377" s="31"/>
    </row>
    <row r="378" ht="15.75">
      <c r="G378" s="31"/>
    </row>
    <row r="379" ht="15.75">
      <c r="G379" s="31"/>
    </row>
    <row r="380" ht="15.75">
      <c r="G380" s="31"/>
    </row>
    <row r="381" ht="15.75">
      <c r="G381" s="31"/>
    </row>
    <row r="382" ht="15.75">
      <c r="G382" s="31"/>
    </row>
    <row r="383" ht="15.75">
      <c r="G383" s="31"/>
    </row>
    <row r="384" ht="15.75">
      <c r="G384" s="31"/>
    </row>
    <row r="385" ht="15.75">
      <c r="G385" s="31"/>
    </row>
    <row r="386" ht="15.75">
      <c r="G386" s="31"/>
    </row>
    <row r="387" ht="15.75">
      <c r="G387" s="31"/>
    </row>
    <row r="388" ht="15.75">
      <c r="G388" s="31"/>
    </row>
  </sheetData>
  <printOptions/>
  <pageMargins left="0.75" right="0.75" top="1" bottom="1" header="0.5" footer="0.5"/>
  <pageSetup horizontalDpi="600" verticalDpi="600" orientation="portrait" paperSize="9" scale="90"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K131"/>
  <sheetViews>
    <sheetView showGridLines="0" tabSelected="1" workbookViewId="0" topLeftCell="A39">
      <selection activeCell="B94" sqref="B94"/>
    </sheetView>
  </sheetViews>
  <sheetFormatPr defaultColWidth="9.140625" defaultRowHeight="12.75"/>
  <cols>
    <col min="1" max="1" width="4.28125" style="0" customWidth="1"/>
    <col min="2" max="4" width="9.28125" style="0" bestFit="1" customWidth="1"/>
    <col min="5" max="5" width="13.140625" style="0" customWidth="1"/>
    <col min="6" max="6" width="13.7109375" style="0" customWidth="1"/>
    <col min="7" max="7" width="14.00390625" style="0" customWidth="1"/>
    <col min="8" max="8" width="12.140625" style="0" bestFit="1" customWidth="1"/>
    <col min="9" max="9" width="6.140625" style="0" customWidth="1"/>
    <col min="11" max="11" width="9.28125" style="0" bestFit="1" customWidth="1"/>
  </cols>
  <sheetData>
    <row r="1" ht="18.75">
      <c r="A1" s="8" t="s">
        <v>58</v>
      </c>
    </row>
    <row r="2" ht="14.25">
      <c r="A2" s="7" t="s">
        <v>133</v>
      </c>
    </row>
    <row r="3" spans="1:2" ht="12.75">
      <c r="A3" s="15" t="s">
        <v>0</v>
      </c>
      <c r="B3" s="1"/>
    </row>
    <row r="4" spans="1:11" ht="12.75">
      <c r="A4" s="1"/>
      <c r="B4" s="1"/>
      <c r="C4" s="1"/>
      <c r="D4" s="1"/>
      <c r="E4" s="1"/>
      <c r="F4" s="1"/>
      <c r="G4" s="1"/>
      <c r="H4" s="1"/>
      <c r="I4" s="1"/>
      <c r="J4" s="1"/>
      <c r="K4" s="1"/>
    </row>
    <row r="5" spans="3:11" ht="12.75">
      <c r="C5" s="1"/>
      <c r="D5" s="1"/>
      <c r="E5" s="1"/>
      <c r="F5" s="1"/>
      <c r="G5" s="1"/>
      <c r="H5" s="1"/>
      <c r="I5" s="1"/>
      <c r="J5" s="1"/>
      <c r="K5" s="1"/>
    </row>
    <row r="6" spans="1:11" ht="12.75">
      <c r="A6" s="1"/>
      <c r="B6" s="1"/>
      <c r="C6" s="1"/>
      <c r="D6" s="1"/>
      <c r="E6" s="1"/>
      <c r="F6" s="1"/>
      <c r="G6" s="1"/>
      <c r="H6" s="1"/>
      <c r="I6" s="1"/>
      <c r="J6" s="1"/>
      <c r="K6" s="1"/>
    </row>
    <row r="7" spans="1:11" ht="12.75">
      <c r="A7" s="5" t="s">
        <v>1</v>
      </c>
      <c r="B7" s="1"/>
      <c r="C7" s="1"/>
      <c r="D7" s="1"/>
      <c r="E7" s="1"/>
      <c r="F7" s="1"/>
      <c r="G7" s="1"/>
      <c r="H7" s="1"/>
      <c r="I7" s="1"/>
      <c r="J7" s="1"/>
      <c r="K7" s="1"/>
    </row>
    <row r="8" spans="2:11" ht="39.75" customHeight="1">
      <c r="B8" s="76" t="s">
        <v>2</v>
      </c>
      <c r="C8" s="76"/>
      <c r="D8" s="76"/>
      <c r="E8" s="76"/>
      <c r="F8" s="76"/>
      <c r="G8" s="76"/>
      <c r="H8" s="76"/>
      <c r="I8" s="1"/>
      <c r="J8" s="1"/>
      <c r="K8" s="1"/>
    </row>
    <row r="9" spans="1:11" ht="12.75">
      <c r="A9" s="1"/>
      <c r="B9" s="1"/>
      <c r="C9" s="1"/>
      <c r="D9" s="1"/>
      <c r="E9" s="1"/>
      <c r="F9" s="1"/>
      <c r="G9" s="1"/>
      <c r="H9" s="1"/>
      <c r="I9" s="1"/>
      <c r="J9" s="1"/>
      <c r="K9" s="1"/>
    </row>
    <row r="10" spans="1:11" ht="12.75">
      <c r="A10" s="5" t="s">
        <v>3</v>
      </c>
      <c r="B10" s="1"/>
      <c r="C10" s="1"/>
      <c r="D10" s="1"/>
      <c r="E10" s="1"/>
      <c r="F10" s="1"/>
      <c r="G10" s="1"/>
      <c r="H10" s="1"/>
      <c r="I10" s="1"/>
      <c r="J10" s="1"/>
      <c r="K10" s="1"/>
    </row>
    <row r="11" spans="2:11" ht="12.75">
      <c r="B11" s="1" t="s">
        <v>4</v>
      </c>
      <c r="C11" s="1"/>
      <c r="D11" s="1"/>
      <c r="E11" s="1"/>
      <c r="F11" s="1"/>
      <c r="G11" s="1"/>
      <c r="H11" s="1"/>
      <c r="I11" s="1"/>
      <c r="J11" s="1"/>
      <c r="K11" s="1"/>
    </row>
    <row r="12" spans="1:11" ht="12.75">
      <c r="A12" s="1"/>
      <c r="B12" s="1"/>
      <c r="C12" s="1"/>
      <c r="D12" s="1"/>
      <c r="E12" s="1"/>
      <c r="F12" s="1"/>
      <c r="G12" s="1"/>
      <c r="H12" s="1"/>
      <c r="I12" s="1"/>
      <c r="J12" s="1"/>
      <c r="K12" s="1"/>
    </row>
    <row r="13" spans="1:11" ht="12.75">
      <c r="A13" s="5" t="s">
        <v>5</v>
      </c>
      <c r="B13" s="1"/>
      <c r="C13" s="1"/>
      <c r="D13" s="1"/>
      <c r="E13" s="1"/>
      <c r="F13" s="1"/>
      <c r="G13" s="1"/>
      <c r="H13" s="1"/>
      <c r="I13" s="1"/>
      <c r="J13" s="1"/>
      <c r="K13" s="1"/>
    </row>
    <row r="14" spans="2:11" ht="12.75">
      <c r="B14" s="1" t="s">
        <v>6</v>
      </c>
      <c r="C14" s="1"/>
      <c r="D14" s="1"/>
      <c r="E14" s="1"/>
      <c r="F14" s="1"/>
      <c r="G14" s="1"/>
      <c r="H14" s="1"/>
      <c r="I14" s="1"/>
      <c r="J14" s="1"/>
      <c r="K14" s="1"/>
    </row>
    <row r="15" spans="1:11" ht="12.75">
      <c r="A15" s="1"/>
      <c r="B15" s="1"/>
      <c r="C15" s="1"/>
      <c r="D15" s="1"/>
      <c r="E15" s="1"/>
      <c r="F15" s="1"/>
      <c r="G15" s="1"/>
      <c r="H15" s="1"/>
      <c r="I15" s="1"/>
      <c r="J15" s="1"/>
      <c r="K15" s="1"/>
    </row>
    <row r="16" spans="1:11" ht="12.75">
      <c r="A16" s="5" t="s">
        <v>7</v>
      </c>
      <c r="B16" s="1"/>
      <c r="C16" s="1"/>
      <c r="D16" s="1"/>
      <c r="E16" s="1"/>
      <c r="F16" s="1"/>
      <c r="G16" s="1"/>
      <c r="H16" s="1"/>
      <c r="I16" s="1"/>
      <c r="J16" s="1"/>
      <c r="K16" s="1"/>
    </row>
    <row r="17" spans="2:11" ht="12.75">
      <c r="B17" s="1" t="s">
        <v>8</v>
      </c>
      <c r="C17" s="1"/>
      <c r="D17" s="1"/>
      <c r="E17" s="1"/>
      <c r="F17" s="1"/>
      <c r="G17" s="1"/>
      <c r="H17" s="1"/>
      <c r="I17" s="1"/>
      <c r="J17" s="1"/>
      <c r="K17" s="1"/>
    </row>
    <row r="18" spans="1:11" ht="12.75">
      <c r="A18" s="1"/>
      <c r="B18" s="1"/>
      <c r="C18" s="1"/>
      <c r="E18" s="4" t="s">
        <v>60</v>
      </c>
      <c r="F18" s="4" t="s">
        <v>61</v>
      </c>
      <c r="G18" s="4" t="s">
        <v>120</v>
      </c>
      <c r="H18" s="1"/>
      <c r="I18" s="1"/>
      <c r="J18" s="4" t="s">
        <v>61</v>
      </c>
      <c r="K18" s="1"/>
    </row>
    <row r="19" spans="1:11" ht="12.75">
      <c r="A19" s="1"/>
      <c r="B19" s="1"/>
      <c r="C19" s="1"/>
      <c r="E19" s="4" t="s">
        <v>59</v>
      </c>
      <c r="F19" s="4" t="s">
        <v>62</v>
      </c>
      <c r="G19" s="4" t="s">
        <v>121</v>
      </c>
      <c r="H19" s="1"/>
      <c r="I19" s="1"/>
      <c r="J19" s="4" t="s">
        <v>62</v>
      </c>
      <c r="K19" s="1"/>
    </row>
    <row r="20" spans="1:11" ht="12.75">
      <c r="A20" s="1"/>
      <c r="B20" s="1"/>
      <c r="C20" s="1"/>
      <c r="E20" s="10" t="s">
        <v>9</v>
      </c>
      <c r="F20" s="10" t="s">
        <v>9</v>
      </c>
      <c r="G20" s="10" t="s">
        <v>9</v>
      </c>
      <c r="H20" s="1"/>
      <c r="I20" s="1"/>
      <c r="J20" s="10" t="s">
        <v>9</v>
      </c>
      <c r="K20" s="1"/>
    </row>
    <row r="21" spans="2:11" ht="12.75">
      <c r="B21" s="1" t="s">
        <v>10</v>
      </c>
      <c r="C21" s="1"/>
      <c r="E21" s="13">
        <f>+F21-J21</f>
        <v>-1040</v>
      </c>
      <c r="F21" s="13">
        <f>-1287+484</f>
        <v>-803</v>
      </c>
      <c r="G21" s="13">
        <v>676</v>
      </c>
      <c r="H21" s="1"/>
      <c r="I21" s="1"/>
      <c r="J21" s="13">
        <v>237</v>
      </c>
      <c r="K21" s="1"/>
    </row>
    <row r="22" spans="2:11" ht="12.75">
      <c r="B22" s="1" t="s">
        <v>11</v>
      </c>
      <c r="C22" s="1"/>
      <c r="E22" s="13">
        <f>+F22-J22</f>
        <v>0</v>
      </c>
      <c r="F22" s="13">
        <v>0</v>
      </c>
      <c r="G22" s="13">
        <v>40</v>
      </c>
      <c r="H22" s="1"/>
      <c r="I22" s="1">
        <v>10</v>
      </c>
      <c r="J22" s="13">
        <v>0</v>
      </c>
      <c r="K22" s="1"/>
    </row>
    <row r="23" spans="2:11" ht="12.75">
      <c r="B23" s="1" t="s">
        <v>12</v>
      </c>
      <c r="C23" s="1"/>
      <c r="E23" s="13">
        <f>+F23-J23</f>
        <v>-484</v>
      </c>
      <c r="F23" s="13">
        <v>-484</v>
      </c>
      <c r="G23" s="13">
        <v>-700</v>
      </c>
      <c r="H23" s="1"/>
      <c r="I23" s="1"/>
      <c r="J23" s="13">
        <v>0</v>
      </c>
      <c r="K23" s="1"/>
    </row>
    <row r="24" spans="2:11" ht="12.75">
      <c r="B24" s="1" t="s">
        <v>13</v>
      </c>
      <c r="C24" s="1"/>
      <c r="E24" s="13">
        <f>+F24-J24</f>
        <v>816</v>
      </c>
      <c r="F24" s="13">
        <v>4551</v>
      </c>
      <c r="G24" s="13">
        <v>3867</v>
      </c>
      <c r="H24" s="1"/>
      <c r="I24" s="1">
        <v>1523</v>
      </c>
      <c r="J24" s="13">
        <v>3735</v>
      </c>
      <c r="K24" s="1"/>
    </row>
    <row r="25" spans="2:11" ht="12.75">
      <c r="B25" s="1" t="s">
        <v>14</v>
      </c>
      <c r="C25" s="1"/>
      <c r="E25" s="13">
        <f>+F25-J25</f>
        <v>0</v>
      </c>
      <c r="F25" s="13">
        <v>0</v>
      </c>
      <c r="G25" s="13">
        <v>5</v>
      </c>
      <c r="H25" s="1"/>
      <c r="I25" s="1"/>
      <c r="J25" s="13">
        <v>0</v>
      </c>
      <c r="K25" s="1"/>
    </row>
    <row r="26" spans="1:11" ht="13.5" thickBot="1">
      <c r="A26" s="1"/>
      <c r="B26" s="1"/>
      <c r="C26" s="1"/>
      <c r="E26" s="14">
        <f>SUM(E21:E25)</f>
        <v>-708</v>
      </c>
      <c r="F26" s="14">
        <f>SUM(F21:F25)</f>
        <v>3264</v>
      </c>
      <c r="G26" s="14">
        <f>SUM(G21:G25)</f>
        <v>3888</v>
      </c>
      <c r="H26" s="1"/>
      <c r="I26" s="1">
        <v>1533</v>
      </c>
      <c r="J26" s="14">
        <f>SUM(J21:J25)</f>
        <v>3972</v>
      </c>
      <c r="K26" s="1"/>
    </row>
    <row r="27" spans="3:11" ht="13.5" thickTop="1">
      <c r="C27" s="1"/>
      <c r="D27" s="1"/>
      <c r="E27" s="1"/>
      <c r="F27" s="1"/>
      <c r="G27" s="1"/>
      <c r="H27" s="1"/>
      <c r="I27" s="1"/>
      <c r="J27" s="1"/>
      <c r="K27" s="1"/>
    </row>
    <row r="28" spans="1:11" ht="12.75">
      <c r="A28" s="5" t="s">
        <v>63</v>
      </c>
      <c r="B28" s="1"/>
      <c r="C28" s="1"/>
      <c r="D28" s="1"/>
      <c r="E28" s="1"/>
      <c r="F28" s="1"/>
      <c r="G28" s="1"/>
      <c r="H28" s="1"/>
      <c r="I28" s="1"/>
      <c r="J28" s="1"/>
      <c r="K28" s="1"/>
    </row>
    <row r="29" spans="2:11" ht="26.25" customHeight="1">
      <c r="B29" s="74" t="s">
        <v>123</v>
      </c>
      <c r="C29" s="74"/>
      <c r="D29" s="74"/>
      <c r="E29" s="74"/>
      <c r="F29" s="74"/>
      <c r="G29" s="74"/>
      <c r="H29" s="74"/>
      <c r="I29" s="1"/>
      <c r="J29" s="1"/>
      <c r="K29" s="1"/>
    </row>
    <row r="30" spans="1:11" ht="12.75">
      <c r="A30" s="1"/>
      <c r="B30" s="1"/>
      <c r="C30" s="1"/>
      <c r="D30" s="1"/>
      <c r="E30" s="1"/>
      <c r="F30" s="1"/>
      <c r="G30" s="1"/>
      <c r="H30" s="1"/>
      <c r="I30" s="1"/>
      <c r="J30" s="1"/>
      <c r="K30" s="1"/>
    </row>
    <row r="31" spans="1:11" ht="12.75">
      <c r="A31" s="5" t="s">
        <v>15</v>
      </c>
      <c r="B31" s="1"/>
      <c r="C31" s="1"/>
      <c r="D31" s="1"/>
      <c r="E31" s="1"/>
      <c r="F31" s="1"/>
      <c r="G31" s="1"/>
      <c r="H31" s="1"/>
      <c r="I31" s="1"/>
      <c r="J31" s="1"/>
      <c r="K31" s="1"/>
    </row>
    <row r="32" spans="2:11" ht="12.75">
      <c r="B32" s="1" t="s">
        <v>64</v>
      </c>
      <c r="C32" s="1"/>
      <c r="D32" s="1"/>
      <c r="E32" s="1"/>
      <c r="F32" s="1"/>
      <c r="G32" s="1"/>
      <c r="H32" s="1"/>
      <c r="I32" s="1"/>
      <c r="J32" s="1"/>
      <c r="K32" s="1"/>
    </row>
    <row r="33" spans="2:11" ht="12.75">
      <c r="B33" s="1"/>
      <c r="C33" s="1"/>
      <c r="D33" s="1"/>
      <c r="E33" s="1"/>
      <c r="F33" s="1"/>
      <c r="G33" s="1"/>
      <c r="H33" s="1"/>
      <c r="I33" s="1"/>
      <c r="J33" s="1"/>
      <c r="K33" s="1"/>
    </row>
    <row r="34" spans="1:11" ht="18.75">
      <c r="A34" s="8" t="s">
        <v>58</v>
      </c>
      <c r="I34" s="1"/>
      <c r="J34" s="1"/>
      <c r="K34" s="1"/>
    </row>
    <row r="35" spans="1:11" ht="14.25">
      <c r="A35" s="7" t="s">
        <v>133</v>
      </c>
      <c r="I35" s="1"/>
      <c r="J35" s="1"/>
      <c r="K35" s="1"/>
    </row>
    <row r="36" spans="1:11" ht="12.75">
      <c r="A36" s="15" t="s">
        <v>134</v>
      </c>
      <c r="B36" s="1"/>
      <c r="I36" s="1"/>
      <c r="J36" s="1"/>
      <c r="K36" s="1"/>
    </row>
    <row r="37" spans="1:11" ht="12.75">
      <c r="A37" s="1"/>
      <c r="B37" s="1"/>
      <c r="C37" s="1"/>
      <c r="D37" s="1"/>
      <c r="E37" s="1"/>
      <c r="F37" s="1"/>
      <c r="G37" s="1"/>
      <c r="H37" s="1"/>
      <c r="I37" s="1"/>
      <c r="J37" s="1"/>
      <c r="K37" s="1"/>
    </row>
    <row r="38" spans="1:11" ht="12.75">
      <c r="A38" s="5" t="s">
        <v>16</v>
      </c>
      <c r="B38" s="1"/>
      <c r="C38" s="1"/>
      <c r="D38" s="1"/>
      <c r="E38" s="1"/>
      <c r="F38" s="1"/>
      <c r="G38" s="1"/>
      <c r="H38" s="1"/>
      <c r="I38" s="1"/>
      <c r="J38" s="1"/>
      <c r="K38" s="1"/>
    </row>
    <row r="39" spans="2:11" ht="12.75">
      <c r="B39" s="1" t="s">
        <v>17</v>
      </c>
      <c r="C39" s="1"/>
      <c r="D39" s="1"/>
      <c r="E39" s="1"/>
      <c r="F39" s="1"/>
      <c r="G39" s="1"/>
      <c r="H39" s="1"/>
      <c r="I39" s="1"/>
      <c r="J39" s="1"/>
      <c r="K39" s="1"/>
    </row>
    <row r="40" spans="1:11" ht="12.75">
      <c r="A40" s="1"/>
      <c r="B40" s="1"/>
      <c r="C40" s="1"/>
      <c r="D40" s="1"/>
      <c r="E40" s="1"/>
      <c r="F40" s="1"/>
      <c r="G40" s="1"/>
      <c r="H40" s="1"/>
      <c r="I40" s="1"/>
      <c r="J40" s="1"/>
      <c r="K40" s="1"/>
    </row>
    <row r="41" spans="2:11" ht="12.75">
      <c r="B41" s="1" t="s">
        <v>127</v>
      </c>
      <c r="C41" s="1"/>
      <c r="D41" s="1"/>
      <c r="E41" s="1"/>
      <c r="F41" s="1"/>
      <c r="G41" s="1"/>
      <c r="H41" s="1"/>
      <c r="I41" s="1"/>
      <c r="J41" s="1"/>
      <c r="K41" s="1"/>
    </row>
    <row r="42" spans="1:11" ht="12.75">
      <c r="A42" s="1"/>
      <c r="B42" s="1"/>
      <c r="C42" s="1"/>
      <c r="D42" s="1"/>
      <c r="E42" s="1"/>
      <c r="F42" s="1"/>
      <c r="G42" s="1"/>
      <c r="H42" s="1"/>
      <c r="I42" s="1"/>
      <c r="J42" s="1"/>
      <c r="K42" s="1"/>
    </row>
    <row r="43" spans="2:11" ht="12.75">
      <c r="B43" s="1"/>
      <c r="D43" s="1"/>
      <c r="E43" s="1"/>
      <c r="F43" s="16" t="s">
        <v>18</v>
      </c>
      <c r="G43" s="16" t="s">
        <v>65</v>
      </c>
      <c r="I43" s="1"/>
      <c r="J43" s="1"/>
      <c r="K43" s="1"/>
    </row>
    <row r="44" spans="3:11" ht="12.75">
      <c r="C44" s="9" t="s">
        <v>19</v>
      </c>
      <c r="D44" s="1" t="s">
        <v>20</v>
      </c>
      <c r="E44" s="1"/>
      <c r="F44" s="3">
        <v>36026000</v>
      </c>
      <c r="G44" s="3">
        <v>16924370</v>
      </c>
      <c r="I44" s="1"/>
      <c r="J44" s="1"/>
      <c r="K44" s="1"/>
    </row>
    <row r="45" spans="3:11" ht="12.75">
      <c r="C45" s="9" t="s">
        <v>21</v>
      </c>
      <c r="D45" s="1" t="s">
        <v>22</v>
      </c>
      <c r="F45" s="3">
        <v>36026000</v>
      </c>
      <c r="G45" s="3">
        <v>16924370</v>
      </c>
      <c r="I45" s="1"/>
      <c r="J45" s="1"/>
      <c r="K45" s="1"/>
    </row>
    <row r="46" spans="3:11" ht="12.75">
      <c r="C46" s="66" t="s">
        <v>23</v>
      </c>
      <c r="D46" s="67" t="s">
        <v>24</v>
      </c>
      <c r="E46" s="68"/>
      <c r="F46" s="69">
        <v>49746792</v>
      </c>
      <c r="G46" s="69">
        <v>5580000</v>
      </c>
      <c r="I46" s="1"/>
      <c r="J46" s="1"/>
      <c r="K46" s="1"/>
    </row>
    <row r="47" spans="1:11" ht="12.75">
      <c r="A47" s="1"/>
      <c r="B47" s="1"/>
      <c r="C47" s="1"/>
      <c r="D47" s="1"/>
      <c r="E47" s="53"/>
      <c r="F47" s="54"/>
      <c r="G47" s="54"/>
      <c r="H47" s="1"/>
      <c r="J47" s="1"/>
      <c r="K47" s="1"/>
    </row>
    <row r="48" spans="1:11" ht="12.75">
      <c r="A48" s="5" t="s">
        <v>25</v>
      </c>
      <c r="B48" s="1"/>
      <c r="C48" s="1"/>
      <c r="D48" s="1"/>
      <c r="E48" s="1"/>
      <c r="F48" s="1"/>
      <c r="G48" s="1"/>
      <c r="H48" s="1"/>
      <c r="I48" s="1"/>
      <c r="J48" s="1"/>
      <c r="K48" s="1"/>
    </row>
    <row r="49" spans="2:11" ht="24.75" customHeight="1">
      <c r="B49" s="74" t="s">
        <v>119</v>
      </c>
      <c r="C49" s="74"/>
      <c r="D49" s="74"/>
      <c r="E49" s="74"/>
      <c r="F49" s="74"/>
      <c r="G49" s="74"/>
      <c r="H49" s="74"/>
      <c r="I49" s="1"/>
      <c r="J49" s="1"/>
      <c r="K49" s="1"/>
    </row>
    <row r="50" spans="1:11" ht="12.75">
      <c r="A50" s="1" t="s">
        <v>26</v>
      </c>
      <c r="B50" s="1"/>
      <c r="C50" s="1"/>
      <c r="D50" s="1"/>
      <c r="E50" s="1"/>
      <c r="F50" s="1"/>
      <c r="G50" s="1"/>
      <c r="H50" s="1"/>
      <c r="I50" s="1"/>
      <c r="J50" s="1"/>
      <c r="K50" s="1"/>
    </row>
    <row r="51" spans="1:11" ht="12.75">
      <c r="A51" s="5" t="s">
        <v>27</v>
      </c>
      <c r="B51" s="1"/>
      <c r="C51" s="1"/>
      <c r="D51" s="1"/>
      <c r="E51" s="1"/>
      <c r="F51" s="1"/>
      <c r="G51" s="1"/>
      <c r="H51" s="1"/>
      <c r="I51" s="1"/>
      <c r="J51" s="1"/>
      <c r="K51" s="1"/>
    </row>
    <row r="52" spans="1:11" ht="65.25" customHeight="1">
      <c r="A52" s="1"/>
      <c r="B52" s="74" t="s">
        <v>132</v>
      </c>
      <c r="C52" s="74"/>
      <c r="D52" s="74"/>
      <c r="E52" s="74"/>
      <c r="F52" s="74"/>
      <c r="G52" s="74"/>
      <c r="H52" s="74"/>
      <c r="I52" s="1"/>
      <c r="J52" s="1"/>
      <c r="K52" s="1"/>
    </row>
    <row r="53" spans="1:11" ht="12.75">
      <c r="A53" s="1"/>
      <c r="B53" s="1"/>
      <c r="C53" s="1"/>
      <c r="D53" s="1"/>
      <c r="E53" s="1"/>
      <c r="F53" s="1"/>
      <c r="G53" s="1"/>
      <c r="H53" s="1"/>
      <c r="I53" s="1"/>
      <c r="J53" s="1"/>
      <c r="K53" s="1"/>
    </row>
    <row r="54" spans="1:11" ht="12.75">
      <c r="A54" s="5" t="s">
        <v>28</v>
      </c>
      <c r="B54" s="1"/>
      <c r="C54" s="1"/>
      <c r="D54" s="1"/>
      <c r="E54" s="1"/>
      <c r="F54" s="1"/>
      <c r="G54" s="1"/>
      <c r="H54" s="1"/>
      <c r="I54" s="1"/>
      <c r="J54" s="1"/>
      <c r="K54" s="1"/>
    </row>
    <row r="55" spans="2:11" ht="12.75">
      <c r="B55" s="1" t="s">
        <v>29</v>
      </c>
      <c r="C55" s="1"/>
      <c r="D55" s="1"/>
      <c r="E55" s="1"/>
      <c r="F55" s="1"/>
      <c r="G55" s="1"/>
      <c r="H55" s="1"/>
      <c r="I55" s="1"/>
      <c r="J55" s="1"/>
      <c r="K55" s="1"/>
    </row>
    <row r="56" spans="1:11" ht="12.75">
      <c r="A56" s="1"/>
      <c r="B56" s="1"/>
      <c r="C56" s="1"/>
      <c r="D56" s="1"/>
      <c r="E56" s="1"/>
      <c r="F56" s="1"/>
      <c r="G56" s="1"/>
      <c r="H56" s="1"/>
      <c r="I56" s="1"/>
      <c r="J56" s="1"/>
      <c r="K56" s="1"/>
    </row>
    <row r="57" spans="1:11" ht="12.75">
      <c r="A57" s="5" t="s">
        <v>30</v>
      </c>
      <c r="B57" s="1"/>
      <c r="C57" s="1"/>
      <c r="D57" s="1"/>
      <c r="E57" s="1"/>
      <c r="F57" s="1"/>
      <c r="G57" s="1"/>
      <c r="H57" s="1"/>
      <c r="I57" s="1"/>
      <c r="J57" s="1"/>
      <c r="K57" s="1"/>
    </row>
    <row r="58" spans="2:11" ht="68.25" customHeight="1">
      <c r="B58" s="75" t="s">
        <v>128</v>
      </c>
      <c r="C58" s="75"/>
      <c r="D58" s="75"/>
      <c r="E58" s="75"/>
      <c r="F58" s="75"/>
      <c r="G58" s="75"/>
      <c r="H58" s="75"/>
      <c r="I58" s="1"/>
      <c r="J58" s="1"/>
      <c r="K58" s="1"/>
    </row>
    <row r="59" spans="1:11" ht="12.75">
      <c r="A59" s="1"/>
      <c r="B59" s="1"/>
      <c r="C59" s="1"/>
      <c r="D59" s="1"/>
      <c r="E59" s="1"/>
      <c r="F59" s="1"/>
      <c r="G59" s="1"/>
      <c r="H59" s="1"/>
      <c r="I59" s="1"/>
      <c r="J59" s="1"/>
      <c r="K59" s="1"/>
    </row>
    <row r="60" spans="1:11" ht="12.75">
      <c r="A60" s="5" t="s">
        <v>122</v>
      </c>
      <c r="B60" s="1"/>
      <c r="C60" s="1"/>
      <c r="D60" s="1"/>
      <c r="E60" s="1"/>
      <c r="F60" s="1"/>
      <c r="G60" s="1"/>
      <c r="H60" s="1"/>
      <c r="I60" s="1"/>
      <c r="J60" s="1"/>
      <c r="K60" s="1"/>
    </row>
    <row r="61" spans="2:11" ht="12.75">
      <c r="B61" s="1" t="s">
        <v>126</v>
      </c>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F63" s="1"/>
      <c r="G63" s="4" t="s">
        <v>66</v>
      </c>
      <c r="H63" s="4" t="s">
        <v>31</v>
      </c>
      <c r="I63" s="1"/>
      <c r="J63" s="1"/>
      <c r="K63" s="1"/>
    </row>
    <row r="64" spans="2:11" ht="12.75">
      <c r="B64" s="1"/>
      <c r="C64" s="1"/>
      <c r="D64" s="1"/>
      <c r="F64" s="1"/>
      <c r="G64" s="4" t="s">
        <v>67</v>
      </c>
      <c r="H64" s="4" t="s">
        <v>32</v>
      </c>
      <c r="I64" s="1"/>
      <c r="J64" s="1"/>
      <c r="K64" s="1"/>
    </row>
    <row r="65" spans="1:11" ht="12.75">
      <c r="A65" s="1"/>
      <c r="B65" s="1"/>
      <c r="C65" s="1"/>
      <c r="F65" s="10" t="s">
        <v>9</v>
      </c>
      <c r="G65" s="10" t="s">
        <v>33</v>
      </c>
      <c r="H65" s="10" t="s">
        <v>9</v>
      </c>
      <c r="I65" s="1"/>
      <c r="J65" s="1"/>
      <c r="K65" s="1"/>
    </row>
    <row r="66" spans="2:11" ht="12.75">
      <c r="B66" s="1" t="s">
        <v>34</v>
      </c>
      <c r="C66" s="1"/>
      <c r="F66" s="2">
        <v>372274</v>
      </c>
      <c r="G66" s="12">
        <v>0</v>
      </c>
      <c r="H66" s="12">
        <v>0</v>
      </c>
      <c r="I66" s="1"/>
      <c r="J66" s="1"/>
      <c r="K66" s="1"/>
    </row>
    <row r="67" spans="2:11" ht="12.75">
      <c r="B67" s="1"/>
      <c r="C67" s="1"/>
      <c r="F67" s="1"/>
      <c r="G67" s="1"/>
      <c r="H67" s="1"/>
      <c r="I67" s="1"/>
      <c r="J67" s="1"/>
      <c r="K67" s="1"/>
    </row>
    <row r="68" spans="2:11" ht="12.75">
      <c r="B68" s="1" t="s">
        <v>35</v>
      </c>
      <c r="C68" s="1"/>
      <c r="F68" s="2">
        <v>88846</v>
      </c>
      <c r="G68" s="2">
        <v>5500</v>
      </c>
      <c r="H68" s="2">
        <v>20900</v>
      </c>
      <c r="I68" s="1"/>
      <c r="J68" s="1"/>
      <c r="K68" s="1"/>
    </row>
    <row r="69" spans="1:11" ht="12.75">
      <c r="A69" s="1"/>
      <c r="C69" s="1" t="s">
        <v>36</v>
      </c>
      <c r="F69" s="2">
        <v>28532</v>
      </c>
      <c r="G69" s="12">
        <v>0</v>
      </c>
      <c r="H69" s="12">
        <v>0</v>
      </c>
      <c r="I69" s="1"/>
      <c r="J69" s="1"/>
      <c r="K69" s="1"/>
    </row>
    <row r="70" spans="1:11" ht="12.75">
      <c r="A70" s="1"/>
      <c r="B70" s="1"/>
      <c r="C70" s="1"/>
      <c r="F70" s="1"/>
      <c r="G70" s="1"/>
      <c r="H70" s="1"/>
      <c r="I70" s="1"/>
      <c r="J70" s="1"/>
      <c r="K70" s="1"/>
    </row>
    <row r="71" spans="2:11" ht="13.5" thickBot="1">
      <c r="B71" s="1" t="s">
        <v>37</v>
      </c>
      <c r="C71" s="1"/>
      <c r="F71" s="11">
        <f>SUM(F66:F69)</f>
        <v>489652</v>
      </c>
      <c r="G71" s="11">
        <f>SUM(G66:G70)</f>
        <v>5500</v>
      </c>
      <c r="H71" s="11">
        <f>SUM(H66:H70)</f>
        <v>20900</v>
      </c>
      <c r="I71" s="1"/>
      <c r="J71" s="1"/>
      <c r="K71" s="1"/>
    </row>
    <row r="72" spans="2:11" ht="13.5" thickTop="1">
      <c r="B72" s="1"/>
      <c r="C72" s="1"/>
      <c r="F72" s="2"/>
      <c r="G72" s="2"/>
      <c r="H72" s="2"/>
      <c r="I72" s="1"/>
      <c r="J72" s="1"/>
      <c r="K72" s="1"/>
    </row>
    <row r="73" spans="2:11" ht="13.5" thickBot="1">
      <c r="B73" s="1" t="s">
        <v>38</v>
      </c>
      <c r="C73" s="1"/>
      <c r="D73" s="1"/>
      <c r="F73" s="17">
        <v>100000</v>
      </c>
      <c r="G73" s="1"/>
      <c r="H73" s="1"/>
      <c r="I73" s="1"/>
      <c r="J73" s="1"/>
      <c r="K73" s="1"/>
    </row>
    <row r="74" spans="1:11" ht="13.5" thickTop="1">
      <c r="A74" s="1"/>
      <c r="B74" s="1"/>
      <c r="C74" s="1"/>
      <c r="D74" s="1"/>
      <c r="E74" s="1"/>
      <c r="F74" s="1"/>
      <c r="G74" s="1"/>
      <c r="H74" s="1"/>
      <c r="I74" s="1"/>
      <c r="J74" s="1"/>
      <c r="K74" s="1"/>
    </row>
    <row r="75" spans="1:11" ht="12.75">
      <c r="A75" s="1"/>
      <c r="B75" s="1" t="s">
        <v>130</v>
      </c>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5" t="s">
        <v>134</v>
      </c>
      <c r="B80" s="1"/>
      <c r="C80" s="1"/>
      <c r="D80" s="1"/>
      <c r="E80" s="1"/>
      <c r="F80" s="1"/>
      <c r="G80" s="1"/>
      <c r="H80" s="1"/>
      <c r="I80" s="1"/>
      <c r="J80" s="1"/>
      <c r="K80" s="1"/>
    </row>
    <row r="81" spans="1:11" ht="12.75">
      <c r="A81" s="1"/>
      <c r="B81" s="1"/>
      <c r="C81" s="1"/>
      <c r="D81" s="1"/>
      <c r="E81" s="1"/>
      <c r="F81" s="1"/>
      <c r="G81" s="1"/>
      <c r="H81" s="1"/>
      <c r="I81" s="1"/>
      <c r="J81" s="1"/>
      <c r="K81" s="1"/>
    </row>
    <row r="82" spans="1:11" ht="12.75">
      <c r="A82" s="5" t="s">
        <v>39</v>
      </c>
      <c r="B82" s="1"/>
      <c r="C82" s="1"/>
      <c r="D82" s="1"/>
      <c r="E82" s="1"/>
      <c r="F82" s="1"/>
      <c r="G82" s="1"/>
      <c r="H82" s="1"/>
      <c r="I82" s="1"/>
      <c r="J82" s="1"/>
      <c r="K82" s="1"/>
    </row>
    <row r="83" spans="2:11" ht="12.75">
      <c r="B83" s="1" t="s">
        <v>69</v>
      </c>
      <c r="C83" s="1"/>
      <c r="D83" s="1"/>
      <c r="E83" s="1"/>
      <c r="F83" s="1"/>
      <c r="G83" s="1"/>
      <c r="H83" s="1"/>
      <c r="I83" s="1"/>
      <c r="J83" s="1"/>
      <c r="K83" s="1"/>
    </row>
    <row r="84" spans="1:11" ht="12.75">
      <c r="A84" s="1"/>
      <c r="B84" s="1"/>
      <c r="C84" s="1"/>
      <c r="D84" s="1"/>
      <c r="E84" s="1"/>
      <c r="F84" s="1"/>
      <c r="G84" s="1"/>
      <c r="H84" s="70" t="s">
        <v>9</v>
      </c>
      <c r="I84" s="1"/>
      <c r="J84" s="1"/>
      <c r="K84" s="1"/>
    </row>
    <row r="85" spans="1:11" ht="12.75">
      <c r="A85" s="1"/>
      <c r="B85" s="1" t="s">
        <v>40</v>
      </c>
      <c r="C85" s="1"/>
      <c r="D85" s="1"/>
      <c r="E85" s="1"/>
      <c r="F85" s="1"/>
      <c r="G85" s="1"/>
      <c r="H85" s="71">
        <v>51083</v>
      </c>
      <c r="I85" s="1"/>
      <c r="J85" s="1"/>
      <c r="K85" s="1"/>
    </row>
    <row r="86" spans="1:11" ht="12.75">
      <c r="A86" s="1"/>
      <c r="B86" s="1" t="s">
        <v>68</v>
      </c>
      <c r="C86" s="1"/>
      <c r="D86" s="1"/>
      <c r="E86" s="1"/>
      <c r="F86" s="1"/>
      <c r="G86" s="1"/>
      <c r="H86" s="71">
        <v>102500</v>
      </c>
      <c r="I86" s="1"/>
      <c r="J86" s="1"/>
      <c r="K86" s="1"/>
    </row>
    <row r="87" spans="1:11" ht="13.5" thickBot="1">
      <c r="A87" s="1"/>
      <c r="B87" s="1"/>
      <c r="C87" s="1"/>
      <c r="D87" s="1"/>
      <c r="E87" s="1"/>
      <c r="F87" s="1"/>
      <c r="G87" s="1"/>
      <c r="H87" s="72">
        <f>SUM(H85:H86)</f>
        <v>153583</v>
      </c>
      <c r="I87" s="1"/>
      <c r="J87" s="1"/>
      <c r="K87" s="1"/>
    </row>
    <row r="88" spans="1:11" ht="13.5" thickTop="1">
      <c r="A88" s="1"/>
      <c r="B88" s="1"/>
      <c r="C88" s="1"/>
      <c r="D88" s="1"/>
      <c r="E88" s="1"/>
      <c r="F88" s="1"/>
      <c r="G88" s="1"/>
      <c r="H88" s="1"/>
      <c r="I88" s="1"/>
      <c r="J88" s="1"/>
      <c r="K88" s="2"/>
    </row>
    <row r="89" spans="1:11" ht="12.75">
      <c r="A89" s="5" t="s">
        <v>41</v>
      </c>
      <c r="B89" s="1"/>
      <c r="C89" s="1"/>
      <c r="D89" s="1"/>
      <c r="E89" s="1"/>
      <c r="F89" s="1"/>
      <c r="G89" s="1"/>
      <c r="H89" s="1"/>
      <c r="I89" s="1"/>
      <c r="J89" s="1"/>
      <c r="K89" s="1"/>
    </row>
    <row r="90" spans="2:11" ht="12.75">
      <c r="B90" s="1" t="s">
        <v>131</v>
      </c>
      <c r="C90" s="1"/>
      <c r="D90" s="1"/>
      <c r="E90" s="1"/>
      <c r="F90" s="1"/>
      <c r="G90" s="1"/>
      <c r="H90" s="1"/>
      <c r="I90" s="1"/>
      <c r="J90" s="1"/>
      <c r="K90" s="1"/>
    </row>
    <row r="91" spans="1:11" ht="12.75">
      <c r="A91" s="1"/>
      <c r="B91" s="1"/>
      <c r="C91" s="1"/>
      <c r="D91" s="1"/>
      <c r="E91" s="1"/>
      <c r="F91" s="1"/>
      <c r="G91" s="1"/>
      <c r="H91" s="1"/>
      <c r="I91" s="1"/>
      <c r="J91" s="1"/>
      <c r="K91" s="1"/>
    </row>
    <row r="92" spans="1:11" ht="12.75">
      <c r="A92" s="5" t="s">
        <v>42</v>
      </c>
      <c r="B92" s="1"/>
      <c r="C92" s="1"/>
      <c r="D92" s="1"/>
      <c r="E92" s="1"/>
      <c r="F92" s="1"/>
      <c r="G92" s="1"/>
      <c r="H92" s="1"/>
      <c r="I92" s="1"/>
      <c r="J92" s="1"/>
      <c r="K92" s="1"/>
    </row>
    <row r="93" spans="2:11" ht="68.25" customHeight="1">
      <c r="B93" s="74" t="s">
        <v>137</v>
      </c>
      <c r="C93" s="74"/>
      <c r="D93" s="74"/>
      <c r="E93" s="74"/>
      <c r="F93" s="74"/>
      <c r="G93" s="74"/>
      <c r="H93" s="74"/>
      <c r="I93" s="1"/>
      <c r="J93" s="1"/>
      <c r="K93" s="1"/>
    </row>
    <row r="94" spans="2:11" ht="12.75">
      <c r="B94" s="1"/>
      <c r="C94" s="1"/>
      <c r="D94" s="1"/>
      <c r="E94" s="1"/>
      <c r="F94" s="1"/>
      <c r="G94" s="1"/>
      <c r="H94" s="1"/>
      <c r="I94" s="1"/>
      <c r="J94" s="1"/>
      <c r="K94" s="1"/>
    </row>
    <row r="95" spans="1:11" ht="12.75">
      <c r="A95" s="5" t="s">
        <v>70</v>
      </c>
      <c r="B95" s="1"/>
      <c r="C95" s="1"/>
      <c r="D95" s="1"/>
      <c r="E95" s="1"/>
      <c r="F95" s="1"/>
      <c r="G95" s="1"/>
      <c r="H95" s="1"/>
      <c r="I95" s="1"/>
      <c r="J95" s="1"/>
      <c r="K95" s="1"/>
    </row>
    <row r="96" spans="1:11" ht="12.75">
      <c r="A96" s="1"/>
      <c r="B96" s="1"/>
      <c r="C96" s="1"/>
      <c r="D96" s="1"/>
      <c r="E96" s="1"/>
      <c r="F96" s="1"/>
      <c r="G96" s="1"/>
      <c r="H96" s="1"/>
      <c r="I96" s="1"/>
      <c r="J96" s="1"/>
      <c r="K96" s="1"/>
    </row>
    <row r="97" spans="2:11" ht="12.75">
      <c r="B97" s="15" t="s">
        <v>43</v>
      </c>
      <c r="E97" s="1"/>
      <c r="F97" s="4" t="s">
        <v>45</v>
      </c>
      <c r="G97" s="4" t="s">
        <v>44</v>
      </c>
      <c r="I97" s="1"/>
      <c r="J97" s="1"/>
      <c r="K97" s="1"/>
    </row>
    <row r="98" spans="1:11" ht="12.75">
      <c r="A98" s="1"/>
      <c r="B98" s="1"/>
      <c r="E98" s="4" t="s">
        <v>46</v>
      </c>
      <c r="F98" s="4" t="s">
        <v>48</v>
      </c>
      <c r="G98" s="4" t="s">
        <v>47</v>
      </c>
      <c r="I98" s="1"/>
      <c r="J98" s="1"/>
      <c r="K98" s="1"/>
    </row>
    <row r="99" spans="1:11" ht="12.75">
      <c r="A99" s="1"/>
      <c r="B99" s="1"/>
      <c r="E99" s="4" t="s">
        <v>9</v>
      </c>
      <c r="F99" s="4" t="s">
        <v>9</v>
      </c>
      <c r="G99" s="4" t="s">
        <v>9</v>
      </c>
      <c r="I99" s="1"/>
      <c r="J99" s="1"/>
      <c r="K99" s="1"/>
    </row>
    <row r="100" spans="2:11" ht="12.75">
      <c r="B100" s="1" t="s">
        <v>49</v>
      </c>
      <c r="E100" s="13">
        <v>218218</v>
      </c>
      <c r="F100" s="13">
        <v>194174</v>
      </c>
      <c r="G100" s="13">
        <f>9858+2280</f>
        <v>12138</v>
      </c>
      <c r="I100" s="1"/>
      <c r="J100" s="1"/>
      <c r="K100" s="1"/>
    </row>
    <row r="101" spans="2:11" ht="12.75">
      <c r="B101" s="1" t="s">
        <v>50</v>
      </c>
      <c r="E101" s="13">
        <v>56622</v>
      </c>
      <c r="F101" s="13">
        <v>648119</v>
      </c>
      <c r="G101" s="13">
        <v>35798</v>
      </c>
      <c r="I101" s="1"/>
      <c r="J101" s="1"/>
      <c r="K101" s="1"/>
    </row>
    <row r="102" spans="2:11" ht="12.75">
      <c r="B102" s="1" t="s">
        <v>51</v>
      </c>
      <c r="E102" s="13">
        <v>1543</v>
      </c>
      <c r="F102" s="13">
        <v>48733</v>
      </c>
      <c r="G102" s="13">
        <f>-3420+561+98</f>
        <v>-2761</v>
      </c>
      <c r="I102" s="1"/>
      <c r="J102" s="1"/>
      <c r="K102" s="1"/>
    </row>
    <row r="103" spans="2:11" ht="12.75">
      <c r="B103" s="1" t="s">
        <v>52</v>
      </c>
      <c r="E103" s="13">
        <v>3068</v>
      </c>
      <c r="F103" s="13">
        <v>442813</v>
      </c>
      <c r="G103" s="13">
        <f>-6841+6364+1845+569</f>
        <v>1937</v>
      </c>
      <c r="I103" s="1"/>
      <c r="J103" s="1"/>
      <c r="K103" s="1"/>
    </row>
    <row r="104" spans="2:11" ht="12.75">
      <c r="B104" s="1" t="s">
        <v>53</v>
      </c>
      <c r="E104" s="13">
        <v>0</v>
      </c>
      <c r="F104" s="19">
        <v>11450</v>
      </c>
      <c r="G104" s="19">
        <v>5129</v>
      </c>
      <c r="I104" s="1"/>
      <c r="J104" s="1"/>
      <c r="K104" s="1"/>
    </row>
    <row r="105" spans="1:11" ht="13.5" thickBot="1">
      <c r="A105" s="1"/>
      <c r="B105" s="1"/>
      <c r="E105" s="14">
        <f>SUM(E100:E104)</f>
        <v>279451</v>
      </c>
      <c r="F105" s="14">
        <f>SUM(F100:F104)</f>
        <v>1345289</v>
      </c>
      <c r="G105" s="18">
        <f>SUM(G100:G104)</f>
        <v>52241</v>
      </c>
      <c r="I105" s="1"/>
      <c r="J105" s="1"/>
      <c r="K105" s="1"/>
    </row>
    <row r="106" spans="1:11" ht="13.5" thickTop="1">
      <c r="A106" s="1"/>
      <c r="B106" s="1" t="s">
        <v>54</v>
      </c>
      <c r="F106" s="1"/>
      <c r="G106" s="1"/>
      <c r="H106" s="1"/>
      <c r="I106" s="1"/>
      <c r="J106" s="1"/>
      <c r="K106" s="1"/>
    </row>
    <row r="107" spans="1:11" ht="12.75">
      <c r="A107" s="1"/>
      <c r="B107" s="1" t="s">
        <v>75</v>
      </c>
      <c r="F107" s="1"/>
      <c r="G107" s="13">
        <v>-9302</v>
      </c>
      <c r="H107" s="1"/>
      <c r="I107" s="1"/>
      <c r="J107" s="1"/>
      <c r="K107" s="1"/>
    </row>
    <row r="108" spans="1:11" ht="12.75">
      <c r="A108" s="1"/>
      <c r="B108" s="1" t="s">
        <v>76</v>
      </c>
      <c r="F108" s="1"/>
      <c r="G108" s="13">
        <f>-1845-569</f>
        <v>-2414</v>
      </c>
      <c r="H108" s="1"/>
      <c r="I108" s="1"/>
      <c r="J108" s="1"/>
      <c r="K108" s="1"/>
    </row>
    <row r="109" spans="1:11" ht="13.5" thickBot="1">
      <c r="A109" s="1"/>
      <c r="B109" s="1"/>
      <c r="C109" s="1"/>
      <c r="D109" s="1"/>
      <c r="E109" s="1"/>
      <c r="F109" s="1"/>
      <c r="G109" s="20">
        <f>SUM(G105:G108)</f>
        <v>40525</v>
      </c>
      <c r="H109" s="1"/>
      <c r="I109" s="1"/>
      <c r="J109" s="1"/>
      <c r="K109" s="1"/>
    </row>
    <row r="110" spans="1:11" ht="13.5" thickTop="1">
      <c r="A110" s="1"/>
      <c r="B110" s="1"/>
      <c r="C110" s="1"/>
      <c r="D110" s="1"/>
      <c r="E110" s="1"/>
      <c r="F110" s="1"/>
      <c r="G110" s="73"/>
      <c r="H110" s="1"/>
      <c r="I110" s="1"/>
      <c r="J110" s="1"/>
      <c r="K110" s="1"/>
    </row>
    <row r="111" spans="1:11" ht="12.75">
      <c r="A111" s="15" t="s">
        <v>134</v>
      </c>
      <c r="B111" s="1"/>
      <c r="C111" s="1"/>
      <c r="D111" s="1"/>
      <c r="E111" s="1"/>
      <c r="F111" s="1"/>
      <c r="G111" s="73"/>
      <c r="H111" s="1"/>
      <c r="I111" s="1"/>
      <c r="J111" s="1"/>
      <c r="K111" s="1"/>
    </row>
    <row r="112" spans="1:11" ht="12.75">
      <c r="A112" s="1"/>
      <c r="B112" s="1"/>
      <c r="C112" s="1"/>
      <c r="D112" s="1"/>
      <c r="E112" s="1"/>
      <c r="F112" s="1"/>
      <c r="G112" s="1"/>
      <c r="H112" s="1"/>
      <c r="I112" s="1"/>
      <c r="J112" s="1"/>
      <c r="K112" s="1"/>
    </row>
    <row r="113" spans="1:11" ht="12.75">
      <c r="A113" s="5" t="s">
        <v>71</v>
      </c>
      <c r="B113" s="1"/>
      <c r="C113" s="1"/>
      <c r="D113" s="1"/>
      <c r="E113" s="1"/>
      <c r="F113" s="1"/>
      <c r="G113" s="1"/>
      <c r="H113" s="1"/>
      <c r="I113" s="1"/>
      <c r="J113" s="1"/>
      <c r="K113" s="1"/>
    </row>
    <row r="114" spans="2:11" ht="12.75">
      <c r="B114" s="1" t="s">
        <v>55</v>
      </c>
      <c r="C114" s="1"/>
      <c r="D114" s="1"/>
      <c r="E114" s="1"/>
      <c r="F114" s="1"/>
      <c r="G114" s="1"/>
      <c r="H114" s="1"/>
      <c r="I114" s="1"/>
      <c r="J114" s="1"/>
      <c r="K114" s="1"/>
    </row>
    <row r="115" spans="1:11" ht="12.75">
      <c r="A115" s="1"/>
      <c r="B115" s="1"/>
      <c r="C115" s="1"/>
      <c r="D115" s="1"/>
      <c r="E115" s="1"/>
      <c r="F115" s="1"/>
      <c r="G115" s="1"/>
      <c r="H115" s="1"/>
      <c r="I115" s="1"/>
      <c r="J115" s="1"/>
      <c r="K115" s="1"/>
    </row>
    <row r="116" spans="1:11" ht="12.75">
      <c r="A116" s="1"/>
      <c r="B116" s="1"/>
      <c r="C116" s="1"/>
      <c r="D116" s="1"/>
      <c r="E116" s="1"/>
      <c r="F116" s="1"/>
      <c r="G116" s="1"/>
      <c r="H116" s="1"/>
      <c r="I116" s="1"/>
      <c r="J116" s="1"/>
      <c r="K116" s="1"/>
    </row>
    <row r="117" spans="1:11" ht="12.75">
      <c r="A117" s="5" t="s">
        <v>72</v>
      </c>
      <c r="C117" s="1"/>
      <c r="D117" s="1"/>
      <c r="E117" s="1"/>
      <c r="F117" s="1"/>
      <c r="G117" s="1"/>
      <c r="H117" s="1"/>
      <c r="I117" s="1"/>
      <c r="J117" s="1"/>
      <c r="K117" s="1"/>
    </row>
    <row r="118" spans="2:11" ht="81" customHeight="1">
      <c r="B118" s="74" t="s">
        <v>135</v>
      </c>
      <c r="C118" s="74"/>
      <c r="D118" s="74"/>
      <c r="E118" s="74"/>
      <c r="F118" s="74"/>
      <c r="G118" s="74"/>
      <c r="H118" s="74"/>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2.75">
      <c r="A121" s="5" t="s">
        <v>73</v>
      </c>
      <c r="B121" s="1"/>
      <c r="C121" s="1"/>
      <c r="D121" s="1"/>
      <c r="E121" s="1"/>
      <c r="F121" s="1"/>
      <c r="G121" s="1"/>
      <c r="H121" s="1"/>
      <c r="I121" s="1"/>
      <c r="J121" s="1"/>
      <c r="K121" s="1"/>
    </row>
    <row r="122" spans="2:11" ht="63" customHeight="1">
      <c r="B122" s="75" t="s">
        <v>136</v>
      </c>
      <c r="C122" s="75"/>
      <c r="D122" s="75"/>
      <c r="E122" s="75"/>
      <c r="F122" s="75"/>
      <c r="G122" s="75"/>
      <c r="H122" s="75"/>
      <c r="I122" s="1"/>
      <c r="J122" s="1"/>
      <c r="K122" s="1"/>
    </row>
    <row r="123" spans="1:11" ht="12.75">
      <c r="A123" s="1"/>
      <c r="B123" s="1"/>
      <c r="C123" s="1"/>
      <c r="D123" s="1"/>
      <c r="E123" s="1"/>
      <c r="F123" s="1"/>
      <c r="G123" s="1"/>
      <c r="H123" s="1"/>
      <c r="I123" s="1"/>
      <c r="J123" s="1"/>
      <c r="K123" s="1"/>
    </row>
    <row r="124" spans="1:11" ht="12.75">
      <c r="A124" s="1"/>
      <c r="B124" s="1"/>
      <c r="C124" s="1"/>
      <c r="D124" s="1"/>
      <c r="E124" s="1"/>
      <c r="F124" s="1"/>
      <c r="G124" s="1"/>
      <c r="H124" s="1"/>
      <c r="I124" s="1"/>
      <c r="J124" s="1"/>
      <c r="K124" s="1"/>
    </row>
    <row r="125" spans="1:11" ht="12.75">
      <c r="A125" s="5" t="s">
        <v>56</v>
      </c>
      <c r="B125" s="1"/>
      <c r="C125" s="1"/>
      <c r="D125" s="1"/>
      <c r="E125" s="1"/>
      <c r="F125" s="1"/>
      <c r="G125" s="1"/>
      <c r="H125" s="1"/>
      <c r="I125" s="1"/>
      <c r="J125" s="1"/>
      <c r="K125" s="1"/>
    </row>
    <row r="126" spans="2:11" ht="12.75">
      <c r="B126" s="1" t="s">
        <v>57</v>
      </c>
      <c r="C126" s="1"/>
      <c r="D126" s="1"/>
      <c r="E126" s="1"/>
      <c r="F126" s="1"/>
      <c r="G126" s="1"/>
      <c r="H126" s="1"/>
      <c r="I126" s="1"/>
      <c r="J126" s="1"/>
      <c r="K126" s="1"/>
    </row>
    <row r="127" spans="1:11" ht="12.75">
      <c r="A127" s="1"/>
      <c r="B127" s="1"/>
      <c r="C127" s="1"/>
      <c r="D127" s="1"/>
      <c r="E127" s="1"/>
      <c r="F127" s="1"/>
      <c r="G127" s="1"/>
      <c r="H127" s="1"/>
      <c r="I127" s="1"/>
      <c r="J127" s="1"/>
      <c r="K127" s="1"/>
    </row>
    <row r="128" spans="1:11" ht="12.75">
      <c r="A128" s="1"/>
      <c r="B128" s="1"/>
      <c r="C128" s="1"/>
      <c r="D128" s="1"/>
      <c r="E128" s="1"/>
      <c r="F128" s="1"/>
      <c r="G128" s="1"/>
      <c r="H128" s="1"/>
      <c r="I128" s="1"/>
      <c r="J128" s="1"/>
      <c r="K128" s="1"/>
    </row>
    <row r="129" spans="1:11" ht="12.75">
      <c r="A129" s="5" t="s">
        <v>74</v>
      </c>
      <c r="B129" s="1"/>
      <c r="C129" s="1"/>
      <c r="D129" s="1"/>
      <c r="E129" s="1"/>
      <c r="F129" s="1"/>
      <c r="G129" s="1"/>
      <c r="H129" s="1"/>
      <c r="I129" s="1"/>
      <c r="J129" s="1"/>
      <c r="K129" s="1"/>
    </row>
    <row r="130" spans="2:11" ht="12.75" customHeight="1">
      <c r="B130" s="75" t="s">
        <v>129</v>
      </c>
      <c r="C130" s="75"/>
      <c r="D130" s="75"/>
      <c r="E130" s="75"/>
      <c r="F130" s="75"/>
      <c r="G130" s="75"/>
      <c r="H130" s="75"/>
      <c r="I130" s="1"/>
      <c r="J130" s="1"/>
      <c r="K130" s="1"/>
    </row>
    <row r="131" spans="1:11" ht="12.75">
      <c r="A131" s="1"/>
      <c r="B131" s="1"/>
      <c r="C131" s="1"/>
      <c r="D131" s="1"/>
      <c r="E131" s="1"/>
      <c r="F131" s="1"/>
      <c r="G131" s="1"/>
      <c r="H131" s="1"/>
      <c r="I131" s="1"/>
      <c r="J131" s="1"/>
      <c r="K131" s="1"/>
    </row>
  </sheetData>
  <mergeCells count="9">
    <mergeCell ref="B118:H118"/>
    <mergeCell ref="B122:H122"/>
    <mergeCell ref="B130:H130"/>
    <mergeCell ref="B8:H8"/>
    <mergeCell ref="B29:H29"/>
    <mergeCell ref="B52:H52"/>
    <mergeCell ref="B58:H58"/>
    <mergeCell ref="B49:H49"/>
    <mergeCell ref="B93:H93"/>
  </mergeCells>
  <printOptions/>
  <pageMargins left="0.75" right="0.75" top="0.58" bottom="0.67" header="0.5" footer="0.5"/>
  <pageSetup horizontalDpi="600" verticalDpi="600" orientation="portrait" paperSize="9" r:id="rId1"/>
  <rowBreaks count="2" manualBreakCount="2">
    <brk id="49"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UNITECH SDN BHD</dc:creator>
  <cp:keywords/>
  <dc:description/>
  <cp:lastModifiedBy>Compaq</cp:lastModifiedBy>
  <cp:lastPrinted>2001-02-19T21:08:39Z</cp:lastPrinted>
  <dcterms:created xsi:type="dcterms:W3CDTF">2000-10-06T01:43:33Z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