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NO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<sst xmlns="http://schemas.openxmlformats.org/spreadsheetml/2006/main" count="253" uniqueCount="185">
  <si>
    <t>NOTES</t>
  </si>
  <si>
    <t xml:space="preserve">The same accounting policies and methods of computation are followed in the quarterly financial statements as the most </t>
  </si>
  <si>
    <t>recent annual financial statement.</t>
  </si>
  <si>
    <t xml:space="preserve">The exceptional items refer to amortisation of goodwill on consolidation for the year which includes RM 657,166 which </t>
  </si>
  <si>
    <t>represents the balance goodwill on consolidation of the 50.08% owned subsidiary which is fully written off in the current</t>
  </si>
  <si>
    <t>year's fourth quarter.</t>
  </si>
  <si>
    <t>There were no extraordinary items during the year.</t>
  </si>
  <si>
    <t>Taxation is detailed as follows:</t>
  </si>
  <si>
    <t>RM '000</t>
  </si>
  <si>
    <t>Over provision from previous year</t>
  </si>
  <si>
    <t>Transfer from deferred taxation</t>
  </si>
  <si>
    <t>As the year under review is a tax waiver year there is no provision for taxation.</t>
  </si>
  <si>
    <t>There were no pre-acquisition profits for the current financial year</t>
  </si>
  <si>
    <t>There were no sale of investments or properties during the current financial year.</t>
  </si>
  <si>
    <t>There were no trading of quoted securities by the Group during the current financial year.</t>
  </si>
  <si>
    <t>The Company has subcribed to a further 36,227 new shares of Taka 100 each amounting to Taka 3,622,700(RM 320,593 equivalent)</t>
  </si>
  <si>
    <t>in Prolexus Lotus Kamal Limited to maintain a 51% shareholding in the company.</t>
  </si>
  <si>
    <t>There were no corporate proposals announced but not completed within 7 days of the issue of this report.</t>
  </si>
  <si>
    <t>Seasonal or cyclical operations - not applicable.</t>
  </si>
  <si>
    <t xml:space="preserve">There were no issuances and repayment of debt and equity securities, share buy backs, share cancellations,shares held </t>
  </si>
  <si>
    <t>as treasury shares and resale of treasury shares for the current financial year to date.</t>
  </si>
  <si>
    <t>The Group's Borrowings and debt securities as at 31 July 1999 were as follows:</t>
  </si>
  <si>
    <t xml:space="preserve">As at end of current </t>
  </si>
  <si>
    <t>quarter 31.7.99</t>
  </si>
  <si>
    <t>Unsecured Short Term Borrowings</t>
  </si>
  <si>
    <t>Secured Short Term Borrowings</t>
  </si>
  <si>
    <t>Secured Long Term Borrowings</t>
  </si>
  <si>
    <t>There were no borrowings in foreign currency within the Group during the current year.</t>
  </si>
  <si>
    <t xml:space="preserve">As at 23 September 1999 there were no contingent liabilities for the Group. </t>
  </si>
  <si>
    <t>There are no financial instruments with off balance sheet risk for the Group within the seven days from the date of issue</t>
  </si>
  <si>
    <t>of this report.</t>
  </si>
  <si>
    <t>There were no pending material litigation within seven days form the date of issue of this report.</t>
  </si>
  <si>
    <t>The segmental report of the Group is as follows:</t>
  </si>
  <si>
    <t xml:space="preserve">Profit </t>
  </si>
  <si>
    <t>Total</t>
  </si>
  <si>
    <t>Before</t>
  </si>
  <si>
    <t>Assets</t>
  </si>
  <si>
    <t>Turnover</t>
  </si>
  <si>
    <t>Taxation</t>
  </si>
  <si>
    <t>Employed</t>
  </si>
  <si>
    <t>RM'000</t>
  </si>
  <si>
    <t>Manufacturing</t>
  </si>
  <si>
    <t>Retailing</t>
  </si>
  <si>
    <t xml:space="preserve">The operating profits for the fourth quarter is disproportionate compared to the annual results of the current financial year </t>
  </si>
  <si>
    <t>because it includes fourth quarter charges for bad debts and write off of fixtures and fittings from the closure of non profitable</t>
  </si>
  <si>
    <t>outlets amounting to RM 2.1 Million in the 50.08% owned local retailing subsidiary.</t>
  </si>
  <si>
    <t>The continuing favourable export market has resulted in a further positive result for the Group for the year ended 31 July 1999.</t>
  </si>
  <si>
    <t>Along with this the Group has improved on its overall efficiency which has further gained our customers continued support</t>
  </si>
  <si>
    <t xml:space="preserve">and confidence in our manufacturing subsidiaries. However, the continuing slow trend in the local retailing business has continued </t>
  </si>
  <si>
    <t xml:space="preserve">to cause losses for the Group's 50.08% owned local retailing subsidiary. </t>
  </si>
  <si>
    <t>The manufacturing, sales and export of garments remains the Group's core business. The Board of Directors have closed</t>
  </si>
  <si>
    <t>non performing outlets as well as taken measures to ensure that the losses at the 50.08% owned local retailing subisidiary is</t>
  </si>
  <si>
    <t>kept at a minimum. The Board expects the Group to perform better in the current financial year.</t>
  </si>
  <si>
    <t>Comments on variance and profit guarantees - not applicable.</t>
  </si>
  <si>
    <t>No dividends have been recommended.</t>
  </si>
  <si>
    <t>PROLEXUS BERHAD</t>
  </si>
  <si>
    <t>QUARTERLY REPORT</t>
  </si>
  <si>
    <t>Quarterly report on consolidated results for the financial quarter ended 31 July 1999</t>
  </si>
  <si>
    <t>Apendix IIIA</t>
  </si>
  <si>
    <t>The figures have not been audited</t>
  </si>
  <si>
    <t>UNAUDITED CONSOLIDATED INCOME STATEMENT</t>
  </si>
  <si>
    <t xml:space="preserve">    CUMULATIVE QUARTER</t>
  </si>
  <si>
    <t>UNAUDITED</t>
  </si>
  <si>
    <t xml:space="preserve">     UNAUDITED</t>
  </si>
  <si>
    <t xml:space="preserve">    AUDITED</t>
  </si>
  <si>
    <t>CURRENT</t>
  </si>
  <si>
    <t xml:space="preserve">   CURRENT</t>
  </si>
  <si>
    <t xml:space="preserve">    PRECEDING YEAR</t>
  </si>
  <si>
    <t>YEAR</t>
  </si>
  <si>
    <t xml:space="preserve">   YEAR</t>
  </si>
  <si>
    <t xml:space="preserve">    CORRESPONDING</t>
  </si>
  <si>
    <t>QUARTER</t>
  </si>
  <si>
    <t xml:space="preserve">   TO DATE</t>
  </si>
  <si>
    <t xml:space="preserve">    PERIOD</t>
  </si>
  <si>
    <t>31.7.99</t>
  </si>
  <si>
    <t xml:space="preserve">   31.7.99</t>
  </si>
  <si>
    <t xml:space="preserve">    31.7.98</t>
  </si>
  <si>
    <t>RM' 000</t>
  </si>
  <si>
    <t xml:space="preserve">      RM' 000</t>
  </si>
  <si>
    <t xml:space="preserve">    RM' 000</t>
  </si>
  <si>
    <t>1 (A)</t>
  </si>
  <si>
    <t xml:space="preserve">  Turnover</t>
  </si>
  <si>
    <t xml:space="preserve">   (B)</t>
  </si>
  <si>
    <t xml:space="preserve">  Investment income</t>
  </si>
  <si>
    <t xml:space="preserve">   (C)</t>
  </si>
  <si>
    <t xml:space="preserve">  Other income including interest income</t>
  </si>
  <si>
    <t>2 (A)</t>
  </si>
  <si>
    <t xml:space="preserve">  Operating profit/(loss) before interest</t>
  </si>
  <si>
    <t xml:space="preserve">  on borrowings, depreciation and</t>
  </si>
  <si>
    <t xml:space="preserve">  amortisation, exceptional items, </t>
  </si>
  <si>
    <t xml:space="preserve">  income tax, minority interests and</t>
  </si>
  <si>
    <t xml:space="preserve">  extraordinary items</t>
  </si>
  <si>
    <t xml:space="preserve">  (B)</t>
  </si>
  <si>
    <t xml:space="preserve">  Interest on borrowings</t>
  </si>
  <si>
    <t>(</t>
  </si>
  <si>
    <t>)</t>
  </si>
  <si>
    <t xml:space="preserve">  (C)</t>
  </si>
  <si>
    <t xml:space="preserve">  Depreciation and amortisation</t>
  </si>
  <si>
    <t xml:space="preserve">  (D)</t>
  </si>
  <si>
    <t xml:space="preserve">  Exceptional items</t>
  </si>
  <si>
    <t xml:space="preserve">  (E)</t>
  </si>
  <si>
    <t xml:space="preserve">  Operating profit/(loss) after interest</t>
  </si>
  <si>
    <t xml:space="preserve">  amortisation and exceptional items, </t>
  </si>
  <si>
    <t xml:space="preserve">  but before income tax, minority</t>
  </si>
  <si>
    <t xml:space="preserve">  interests and extraordinary items</t>
  </si>
  <si>
    <t xml:space="preserve">   (F)</t>
  </si>
  <si>
    <t xml:space="preserve">  Share in the results of associated </t>
  </si>
  <si>
    <t xml:space="preserve">  companies</t>
  </si>
  <si>
    <t xml:space="preserve">   (G)</t>
  </si>
  <si>
    <t xml:space="preserve">  Profit/(loss) before taxation, minority</t>
  </si>
  <si>
    <t xml:space="preserve">   (H)</t>
  </si>
  <si>
    <t xml:space="preserve">  Taxation</t>
  </si>
  <si>
    <t xml:space="preserve">   (I) i)</t>
  </si>
  <si>
    <t xml:space="preserve">  Profit after taxation</t>
  </si>
  <si>
    <t xml:space="preserve">  before deducting minority interests</t>
  </si>
  <si>
    <t xml:space="preserve">      ii)</t>
  </si>
  <si>
    <t xml:space="preserve">  Minority interests</t>
  </si>
  <si>
    <t xml:space="preserve">   (J)</t>
  </si>
  <si>
    <t xml:space="preserve">  attributable to members of the Company</t>
  </si>
  <si>
    <t>AUDITED</t>
  </si>
  <si>
    <t>PRECEDING YEAR</t>
  </si>
  <si>
    <t>CORRESPONDING</t>
  </si>
  <si>
    <t>TO DATE</t>
  </si>
  <si>
    <t>PERIOD</t>
  </si>
  <si>
    <t>31.7.98</t>
  </si>
  <si>
    <t>(K)  i)</t>
  </si>
  <si>
    <t xml:space="preserve">  Extraordinary items</t>
  </si>
  <si>
    <t>-</t>
  </si>
  <si>
    <t xml:space="preserve">  Less minority interests</t>
  </si>
  <si>
    <t xml:space="preserve">  Extraordinary items attributable to</t>
  </si>
  <si>
    <t xml:space="preserve">  members of the Company</t>
  </si>
  <si>
    <t>(L)</t>
  </si>
  <si>
    <t xml:space="preserve">  Profit after taxation and extraordinary</t>
  </si>
  <si>
    <t xml:space="preserve">  items attributable to members of the Company</t>
  </si>
  <si>
    <t>3  (A)</t>
  </si>
  <si>
    <t xml:space="preserve">  Earnings per share based on 2(J) above after</t>
  </si>
  <si>
    <t xml:space="preserve">  deducting any provision for preference</t>
  </si>
  <si>
    <t xml:space="preserve">  dividends, if any :-</t>
  </si>
  <si>
    <t xml:space="preserve">      i)</t>
  </si>
  <si>
    <t xml:space="preserve">  Basic (based on 16,000,000 ordinary shares)</t>
  </si>
  <si>
    <t>0 sen</t>
  </si>
  <si>
    <t xml:space="preserve">                36 sen</t>
  </si>
  <si>
    <t>14 sen</t>
  </si>
  <si>
    <t xml:space="preserve">  Fully diluted (based on………………….</t>
  </si>
  <si>
    <t>N/A</t>
  </si>
  <si>
    <t xml:space="preserve">                                                                                            N/A</t>
  </si>
  <si>
    <t xml:space="preserve">  ordinary shares) (sen)</t>
  </si>
  <si>
    <t>UNAUDITED CONSOLIDATED BALANCE SHEET</t>
  </si>
  <si>
    <t>AS AT</t>
  </si>
  <si>
    <t>END OF</t>
  </si>
  <si>
    <t>PRECEDING</t>
  </si>
  <si>
    <t>FINANCIAL</t>
  </si>
  <si>
    <t>YEAR END</t>
  </si>
  <si>
    <t>1    Fixed Assets</t>
  </si>
  <si>
    <t>2    Investment in Associated Companies</t>
  </si>
  <si>
    <t>3    Long Term Investments</t>
  </si>
  <si>
    <t xml:space="preserve">4    Intangible Assets </t>
  </si>
  <si>
    <t>5    Current Assets</t>
  </si>
  <si>
    <t xml:space="preserve">                Stocks </t>
  </si>
  <si>
    <t xml:space="preserve">                Trade Debtors</t>
  </si>
  <si>
    <t xml:space="preserve">                Short Term Investment</t>
  </si>
  <si>
    <t xml:space="preserve">                Cash</t>
  </si>
  <si>
    <t xml:space="preserve">                Others Debtors, prepayments &amp; deposits</t>
  </si>
  <si>
    <t>6    Current Liabilities</t>
  </si>
  <si>
    <t xml:space="preserve">                Short Term Borrowings</t>
  </si>
  <si>
    <t xml:space="preserve">                Trade Creditors</t>
  </si>
  <si>
    <t xml:space="preserve">                Other Creditors</t>
  </si>
  <si>
    <t xml:space="preserve">                Provision for Taxation</t>
  </si>
  <si>
    <t xml:space="preserve">                Others </t>
  </si>
  <si>
    <t>7    Net Current Assets or Current Liabilities</t>
  </si>
  <si>
    <t>8    Shareholders' Fund</t>
  </si>
  <si>
    <t xml:space="preserve">      Share Capital</t>
  </si>
  <si>
    <t xml:space="preserve">      Reserves</t>
  </si>
  <si>
    <t xml:space="preserve">                 Share Premium</t>
  </si>
  <si>
    <t xml:space="preserve">                 Revaluation Reserve</t>
  </si>
  <si>
    <t xml:space="preserve">                 Capital Reserve</t>
  </si>
  <si>
    <t xml:space="preserve">                 Exchange fluctuation reserve</t>
  </si>
  <si>
    <t xml:space="preserve">                 Retained Profit</t>
  </si>
  <si>
    <t xml:space="preserve">                 Others</t>
  </si>
  <si>
    <t>9     Minority Interests</t>
  </si>
  <si>
    <t>10   Long Term Borrowings</t>
  </si>
  <si>
    <t>11   Deferred Taxation</t>
  </si>
  <si>
    <t>12   Net tangible assets per share (sen)</t>
  </si>
  <si>
    <t>157 sen</t>
  </si>
  <si>
    <t>115 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</si>
</sst>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15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15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0" xfId="0" applyAlignment="1" quotePrefix="1">
      <alignment horizontal="right"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164" fontId="0" fillId="0" borderId="0" xfId="15" applyNumberFormat="1" applyAlignment="1" quotePrefix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" fontId="0" fillId="0" borderId="0" xfId="0" applyNumberFormat="1" applyAlignment="1" quotePrefix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2" xfId="15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 quotePrefix="1">
      <alignment horizontal="right"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0" xfId="15" applyNumberFormat="1" applyAlignment="1" quotePrefix="1">
      <alignment/>
    </xf>
    <xf numFmtId="0" fontId="0" fillId="0" borderId="0" xfId="0" applyAlignment="1" quotePrefix="1">
      <alignment/>
    </xf>
    <xf numFmtId="164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 quotePrefix="1">
      <alignment horizontal="right"/>
    </xf>
    <xf numFmtId="43" fontId="0" fillId="0" borderId="3" xfId="15" applyBorder="1" applyAlignment="1">
      <alignment/>
    </xf>
    <xf numFmtId="0" fontId="0" fillId="0" borderId="4" xfId="0" applyBorder="1" applyAlignment="1" quotePrefix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workbookViewId="0" topLeftCell="A61">
      <selection activeCell="A1" sqref="A1:IV16384"/>
    </sheetView>
  </sheetViews>
  <sheetFormatPr defaultColWidth="9.140625" defaultRowHeight="12.75"/>
  <cols>
    <col min="1" max="1" width="3.140625" style="0" customWidth="1"/>
    <col min="4" max="4" width="9.28125" style="0" customWidth="1"/>
    <col min="5" max="5" width="3.00390625" style="0" customWidth="1"/>
    <col min="6" max="6" width="7.7109375" style="0" customWidth="1"/>
    <col min="7" max="7" width="3.140625" style="0" customWidth="1"/>
    <col min="8" max="8" width="8.7109375" style="0" customWidth="1"/>
    <col min="9" max="9" width="12.8515625" style="0" customWidth="1"/>
    <col min="10" max="10" width="2.7109375" style="0" customWidth="1"/>
    <col min="11" max="11" width="21.00390625" style="0" customWidth="1"/>
    <col min="12" max="12" width="8.00390625" style="0" customWidth="1"/>
    <col min="13" max="13" width="13.57421875" style="0" customWidth="1"/>
  </cols>
  <sheetData>
    <row r="2" ht="12.75">
      <c r="A2" s="1" t="s">
        <v>0</v>
      </c>
    </row>
    <row r="3" spans="1:2" ht="12.75">
      <c r="A3">
        <v>1</v>
      </c>
      <c r="B3" t="s">
        <v>1</v>
      </c>
    </row>
    <row r="4" ht="12.75">
      <c r="B4" t="s">
        <v>2</v>
      </c>
    </row>
    <row r="6" spans="1:2" ht="12.75">
      <c r="A6">
        <v>2</v>
      </c>
      <c r="B6" t="s">
        <v>3</v>
      </c>
    </row>
    <row r="7" ht="12.75">
      <c r="B7" t="s">
        <v>4</v>
      </c>
    </row>
    <row r="8" ht="12.75">
      <c r="B8" t="s">
        <v>5</v>
      </c>
    </row>
    <row r="9" spans="9:11" ht="12.75">
      <c r="I9" s="2"/>
      <c r="J9" s="2"/>
      <c r="K9" s="2"/>
    </row>
    <row r="10" spans="1:2" ht="12.75">
      <c r="A10">
        <v>3</v>
      </c>
      <c r="B10" t="s">
        <v>6</v>
      </c>
    </row>
    <row r="12" spans="1:2" ht="12.75">
      <c r="A12">
        <v>4</v>
      </c>
      <c r="B12" t="s">
        <v>7</v>
      </c>
    </row>
    <row r="13" ht="12.75">
      <c r="H13" s="2" t="s">
        <v>8</v>
      </c>
    </row>
    <row r="14" spans="2:8" ht="12.75">
      <c r="B14" t="s">
        <v>9</v>
      </c>
      <c r="H14" s="3">
        <v>-342</v>
      </c>
    </row>
    <row r="15" spans="2:8" ht="12.75">
      <c r="B15" t="s">
        <v>10</v>
      </c>
      <c r="H15" s="3">
        <v>-88</v>
      </c>
    </row>
    <row r="16" ht="13.5" thickBot="1">
      <c r="H16" s="4">
        <f>SUM(H14:H15)</f>
        <v>-430</v>
      </c>
    </row>
    <row r="17" ht="13.5" thickTop="1"/>
    <row r="18" ht="12.75">
      <c r="B18" t="s">
        <v>11</v>
      </c>
    </row>
    <row r="21" spans="1:2" ht="12.75">
      <c r="A21">
        <v>5</v>
      </c>
      <c r="B21" t="s">
        <v>12</v>
      </c>
    </row>
    <row r="23" spans="1:2" ht="12.75">
      <c r="A23">
        <v>6</v>
      </c>
      <c r="B23" t="s">
        <v>13</v>
      </c>
    </row>
    <row r="25" spans="1:2" ht="12.75">
      <c r="A25">
        <v>7</v>
      </c>
      <c r="B25" t="s">
        <v>14</v>
      </c>
    </row>
    <row r="27" spans="1:2" ht="12.75">
      <c r="A27">
        <v>8</v>
      </c>
      <c r="B27" t="s">
        <v>15</v>
      </c>
    </row>
    <row r="28" ht="12.75">
      <c r="B28" t="s">
        <v>16</v>
      </c>
    </row>
    <row r="30" spans="1:2" ht="12.75">
      <c r="A30">
        <v>9</v>
      </c>
      <c r="B30" t="s">
        <v>17</v>
      </c>
    </row>
    <row r="32" spans="1:2" ht="12.75">
      <c r="A32">
        <v>10</v>
      </c>
      <c r="B32" t="s">
        <v>18</v>
      </c>
    </row>
    <row r="34" spans="1:2" ht="12.75">
      <c r="A34">
        <v>11</v>
      </c>
      <c r="B34" t="s">
        <v>19</v>
      </c>
    </row>
    <row r="35" ht="12.75">
      <c r="B35" t="s">
        <v>20</v>
      </c>
    </row>
    <row r="37" spans="1:2" ht="12.75">
      <c r="A37">
        <v>12</v>
      </c>
      <c r="B37" t="s">
        <v>21</v>
      </c>
    </row>
    <row r="38" ht="12.75">
      <c r="F38" s="5" t="s">
        <v>22</v>
      </c>
    </row>
    <row r="39" ht="12.75">
      <c r="F39" s="5" t="s">
        <v>23</v>
      </c>
    </row>
    <row r="40" ht="12.75">
      <c r="F40" s="2" t="s">
        <v>8</v>
      </c>
    </row>
    <row r="41" spans="2:6" ht="12.75">
      <c r="B41" t="s">
        <v>24</v>
      </c>
      <c r="F41" s="6">
        <v>16698</v>
      </c>
    </row>
    <row r="42" spans="2:6" ht="12.75">
      <c r="B42" t="s">
        <v>25</v>
      </c>
      <c r="F42" s="7">
        <v>10796</v>
      </c>
    </row>
    <row r="43" spans="2:6" ht="12.75">
      <c r="B43" t="s">
        <v>26</v>
      </c>
      <c r="F43" s="7">
        <v>109</v>
      </c>
    </row>
    <row r="44" ht="13.5" thickBot="1">
      <c r="F44" s="8">
        <v>27603</v>
      </c>
    </row>
    <row r="45" spans="2:6" ht="13.5" thickTop="1">
      <c r="B45" t="s">
        <v>27</v>
      </c>
      <c r="F45" s="9"/>
    </row>
    <row r="47" spans="1:2" ht="12.75">
      <c r="A47">
        <v>13</v>
      </c>
      <c r="B47" t="s">
        <v>28</v>
      </c>
    </row>
    <row r="49" spans="1:2" ht="12.75">
      <c r="A49">
        <v>14</v>
      </c>
      <c r="B49" t="s">
        <v>29</v>
      </c>
    </row>
    <row r="50" ht="12.75">
      <c r="B50" t="s">
        <v>30</v>
      </c>
    </row>
    <row r="52" spans="1:2" ht="12.75">
      <c r="A52">
        <v>15</v>
      </c>
      <c r="B52" t="s">
        <v>31</v>
      </c>
    </row>
    <row r="54" spans="1:2" ht="12.75">
      <c r="A54">
        <v>16</v>
      </c>
      <c r="B54" t="s">
        <v>32</v>
      </c>
    </row>
    <row r="56" spans="4:8" ht="12.75">
      <c r="D56" s="5"/>
      <c r="E56" s="5"/>
      <c r="F56" s="5" t="s">
        <v>33</v>
      </c>
      <c r="G56" s="5"/>
      <c r="H56" s="5" t="s">
        <v>34</v>
      </c>
    </row>
    <row r="57" spans="4:8" ht="12.75">
      <c r="D57" s="5"/>
      <c r="E57" s="5"/>
      <c r="F57" s="5" t="s">
        <v>35</v>
      </c>
      <c r="G57" s="5"/>
      <c r="H57" s="5" t="s">
        <v>36</v>
      </c>
    </row>
    <row r="58" spans="4:8" ht="12.75">
      <c r="D58" s="2" t="s">
        <v>37</v>
      </c>
      <c r="E58" s="5"/>
      <c r="F58" s="2" t="s">
        <v>38</v>
      </c>
      <c r="G58" s="5"/>
      <c r="H58" s="2" t="s">
        <v>39</v>
      </c>
    </row>
    <row r="59" spans="4:8" ht="12.75">
      <c r="D59" s="5" t="s">
        <v>40</v>
      </c>
      <c r="E59" s="5"/>
      <c r="F59" s="5" t="s">
        <v>40</v>
      </c>
      <c r="G59" s="5"/>
      <c r="H59" s="5" t="s">
        <v>40</v>
      </c>
    </row>
    <row r="60" spans="2:8" ht="12.75">
      <c r="B60" s="1" t="s">
        <v>41</v>
      </c>
      <c r="D60" s="3">
        <v>128081</v>
      </c>
      <c r="E60" s="10"/>
      <c r="F60" s="3">
        <v>10289</v>
      </c>
      <c r="G60" s="10"/>
      <c r="H60" s="3">
        <v>70323</v>
      </c>
    </row>
    <row r="61" spans="2:8" ht="12.75">
      <c r="B61" s="1" t="s">
        <v>42</v>
      </c>
      <c r="D61" s="3">
        <v>3985</v>
      </c>
      <c r="E61" s="10"/>
      <c r="F61" s="3">
        <v>-5168</v>
      </c>
      <c r="G61" s="3"/>
      <c r="H61" s="3">
        <v>3094</v>
      </c>
    </row>
    <row r="62" spans="4:8" ht="13.5" thickBot="1">
      <c r="D62" s="4">
        <v>132066</v>
      </c>
      <c r="E62" s="10"/>
      <c r="F62" s="4">
        <v>5121</v>
      </c>
      <c r="G62" s="3"/>
      <c r="H62" s="4">
        <v>73417</v>
      </c>
    </row>
    <row r="63" ht="13.5" thickTop="1"/>
    <row r="64" spans="1:2" ht="12.75">
      <c r="A64">
        <v>17</v>
      </c>
      <c r="B64" t="s">
        <v>43</v>
      </c>
    </row>
    <row r="65" ht="12.75">
      <c r="B65" t="s">
        <v>44</v>
      </c>
    </row>
    <row r="66" ht="12.75">
      <c r="B66" t="s">
        <v>45</v>
      </c>
    </row>
    <row r="68" spans="1:2" ht="12.75">
      <c r="A68">
        <v>18</v>
      </c>
      <c r="B68" t="s">
        <v>46</v>
      </c>
    </row>
    <row r="69" ht="12.75">
      <c r="B69" t="s">
        <v>47</v>
      </c>
    </row>
    <row r="70" ht="12.75">
      <c r="B70" t="s">
        <v>48</v>
      </c>
    </row>
    <row r="71" ht="12.75">
      <c r="B71" t="s">
        <v>49</v>
      </c>
    </row>
    <row r="73" spans="1:2" ht="12.75">
      <c r="A73">
        <v>19</v>
      </c>
      <c r="B73" t="s">
        <v>50</v>
      </c>
    </row>
    <row r="74" ht="12.75">
      <c r="B74" t="s">
        <v>51</v>
      </c>
    </row>
    <row r="75" ht="12.75">
      <c r="B75" t="s">
        <v>52</v>
      </c>
    </row>
    <row r="77" spans="1:2" ht="12.75">
      <c r="A77">
        <v>20</v>
      </c>
      <c r="B77" t="s">
        <v>53</v>
      </c>
    </row>
    <row r="79" spans="1:2" ht="12.75">
      <c r="A79">
        <v>21</v>
      </c>
      <c r="B79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61">
      <selection activeCell="A1" sqref="A1:IV16384"/>
    </sheetView>
  </sheetViews>
  <sheetFormatPr defaultColWidth="9.140625" defaultRowHeight="12.75"/>
  <cols>
    <col min="1" max="1" width="5.421875" style="0" customWidth="1"/>
    <col min="3" max="3" width="21.421875" style="0" customWidth="1"/>
    <col min="4" max="4" width="4.00390625" style="0" customWidth="1"/>
    <col min="5" max="5" width="3.57421875" style="0" customWidth="1"/>
    <col min="6" max="6" width="12.00390625" style="11" customWidth="1"/>
    <col min="7" max="7" width="2.57421875" style="11" customWidth="1"/>
    <col min="8" max="8" width="3.421875" style="11" customWidth="1"/>
    <col min="9" max="9" width="12.28125" style="11" customWidth="1"/>
    <col min="10" max="11" width="3.421875" style="11" customWidth="1"/>
    <col min="12" max="12" width="16.00390625" style="11" customWidth="1"/>
    <col min="13" max="13" width="0.13671875" style="11" hidden="1" customWidth="1"/>
    <col min="14" max="14" width="1.7109375" style="0" customWidth="1"/>
  </cols>
  <sheetData>
    <row r="1" ht="12.75">
      <c r="A1" s="1" t="s">
        <v>55</v>
      </c>
    </row>
    <row r="2" spans="1:7" ht="12.75">
      <c r="A2" s="1" t="s">
        <v>56</v>
      </c>
      <c r="B2" s="1"/>
      <c r="C2" s="1"/>
      <c r="D2" s="12"/>
      <c r="E2" s="12"/>
      <c r="F2" s="13"/>
      <c r="G2" s="13"/>
    </row>
    <row r="3" spans="1:7" ht="12.75">
      <c r="A3" s="12"/>
      <c r="B3" s="12"/>
      <c r="C3" s="12"/>
      <c r="D3" s="12"/>
      <c r="E3" s="12"/>
      <c r="F3" s="13"/>
      <c r="G3" s="13"/>
    </row>
    <row r="4" spans="1:13" ht="12.75">
      <c r="A4" s="14" t="s">
        <v>57</v>
      </c>
      <c r="B4" s="14"/>
      <c r="C4" s="14"/>
      <c r="D4" s="14"/>
      <c r="E4" s="14"/>
      <c r="F4" s="15"/>
      <c r="G4" s="15"/>
      <c r="K4" s="5" t="s">
        <v>58</v>
      </c>
      <c r="L4" s="5"/>
      <c r="M4" s="5"/>
    </row>
    <row r="5" spans="1:7" ht="12.75">
      <c r="A5" s="14" t="s">
        <v>59</v>
      </c>
      <c r="B5" s="14"/>
      <c r="C5" s="14"/>
      <c r="D5" s="14"/>
      <c r="E5" s="14"/>
      <c r="F5" s="15"/>
      <c r="G5" s="15"/>
    </row>
    <row r="7" spans="1:12" ht="12.75">
      <c r="A7" s="14" t="s">
        <v>60</v>
      </c>
      <c r="B7" s="14"/>
      <c r="C7" s="14"/>
      <c r="D7" s="16"/>
      <c r="E7" s="16"/>
      <c r="F7" s="15"/>
      <c r="G7" s="15"/>
      <c r="H7" s="15"/>
      <c r="I7" s="17" t="s">
        <v>61</v>
      </c>
      <c r="J7" s="17"/>
      <c r="K7" s="17"/>
      <c r="L7" s="17"/>
    </row>
    <row r="8" spans="1:12" ht="12.75">
      <c r="A8" s="14"/>
      <c r="B8" s="14"/>
      <c r="C8" s="14"/>
      <c r="D8" s="16"/>
      <c r="E8" s="16"/>
      <c r="F8" s="15" t="s">
        <v>62</v>
      </c>
      <c r="G8" s="15"/>
      <c r="H8" s="15"/>
      <c r="I8" s="18" t="s">
        <v>63</v>
      </c>
      <c r="J8" s="18"/>
      <c r="K8" s="17"/>
      <c r="L8" s="17" t="s">
        <v>64</v>
      </c>
    </row>
    <row r="9" spans="1:13" ht="12.75">
      <c r="A9" s="19"/>
      <c r="B9" s="19"/>
      <c r="C9" s="19"/>
      <c r="F9" s="18" t="s">
        <v>65</v>
      </c>
      <c r="G9" s="18"/>
      <c r="H9" s="20"/>
      <c r="I9" s="18" t="s">
        <v>66</v>
      </c>
      <c r="J9" s="18"/>
      <c r="K9" s="20"/>
      <c r="L9" s="18" t="s">
        <v>67</v>
      </c>
      <c r="M9" s="21"/>
    </row>
    <row r="10" spans="1:13" ht="12.75">
      <c r="A10" s="16"/>
      <c r="B10" s="16"/>
      <c r="C10" s="16"/>
      <c r="F10" s="18" t="s">
        <v>68</v>
      </c>
      <c r="G10" s="18"/>
      <c r="H10" s="20"/>
      <c r="I10" s="18" t="s">
        <v>69</v>
      </c>
      <c r="J10" s="18"/>
      <c r="K10" s="20"/>
      <c r="L10" s="18" t="s">
        <v>70</v>
      </c>
      <c r="M10" s="21"/>
    </row>
    <row r="11" spans="3:13" ht="12.75">
      <c r="C11" s="16"/>
      <c r="F11" s="18" t="s">
        <v>71</v>
      </c>
      <c r="G11" s="18"/>
      <c r="H11" s="20"/>
      <c r="I11" s="18" t="s">
        <v>72</v>
      </c>
      <c r="J11" s="18"/>
      <c r="K11" s="20"/>
      <c r="L11" s="18" t="s">
        <v>73</v>
      </c>
      <c r="M11" s="21"/>
    </row>
    <row r="12" spans="3:13" ht="12.75">
      <c r="C12" s="16"/>
      <c r="F12" s="18" t="s">
        <v>74</v>
      </c>
      <c r="G12" s="18"/>
      <c r="H12" s="20"/>
      <c r="I12" s="18" t="s">
        <v>75</v>
      </c>
      <c r="J12" s="18"/>
      <c r="K12" s="20"/>
      <c r="L12" s="18" t="s">
        <v>76</v>
      </c>
      <c r="M12" s="21"/>
    </row>
    <row r="13" spans="3:12" ht="12.75">
      <c r="C13" s="16"/>
      <c r="F13" s="18" t="s">
        <v>77</v>
      </c>
      <c r="G13" s="18"/>
      <c r="H13" s="22"/>
      <c r="I13" s="18" t="s">
        <v>78</v>
      </c>
      <c r="J13" s="18"/>
      <c r="K13" s="22"/>
      <c r="L13" s="18" t="s">
        <v>79</v>
      </c>
    </row>
    <row r="14" spans="3:12" ht="12.75">
      <c r="C14" s="16"/>
      <c r="F14" s="21"/>
      <c r="G14" s="21"/>
      <c r="H14" s="23"/>
      <c r="I14" s="23"/>
      <c r="J14" s="23"/>
      <c r="K14" s="23"/>
      <c r="L14" s="23"/>
    </row>
    <row r="15" spans="3:12" ht="12.75">
      <c r="C15" s="16"/>
      <c r="D15" s="21"/>
      <c r="E15" s="21"/>
      <c r="F15" s="21"/>
      <c r="G15" s="21"/>
      <c r="H15" s="23"/>
      <c r="I15" s="23"/>
      <c r="J15" s="23"/>
      <c r="K15" s="23"/>
      <c r="L15" s="23"/>
    </row>
    <row r="16" spans="3:12" ht="12.75">
      <c r="C16" s="16"/>
      <c r="D16" s="16"/>
      <c r="E16" s="16"/>
      <c r="F16" s="23"/>
      <c r="G16" s="23"/>
      <c r="H16" s="23"/>
      <c r="I16" s="24"/>
      <c r="J16" s="24"/>
      <c r="K16" s="23"/>
      <c r="L16" s="24"/>
    </row>
    <row r="17" spans="1:13" ht="12.75">
      <c r="A17" s="19" t="s">
        <v>80</v>
      </c>
      <c r="B17" s="19" t="s">
        <v>81</v>
      </c>
      <c r="C17" s="19"/>
      <c r="F17" s="25">
        <v>43322</v>
      </c>
      <c r="G17" s="26"/>
      <c r="H17" s="26"/>
      <c r="I17" s="3">
        <v>132066</v>
      </c>
      <c r="J17" s="3"/>
      <c r="K17" s="3"/>
      <c r="L17" s="27">
        <v>125262</v>
      </c>
      <c r="M17" s="26"/>
    </row>
    <row r="18" spans="1:12" ht="12.75">
      <c r="A18" s="19"/>
      <c r="B18" s="19"/>
      <c r="C18" s="19"/>
      <c r="F18" s="28"/>
      <c r="I18" s="29"/>
      <c r="J18" s="29"/>
      <c r="L18" s="27"/>
    </row>
    <row r="19" spans="1:13" ht="12.75">
      <c r="A19" s="19" t="s">
        <v>82</v>
      </c>
      <c r="B19" s="19" t="s">
        <v>83</v>
      </c>
      <c r="C19" s="19"/>
      <c r="F19" s="30">
        <v>0</v>
      </c>
      <c r="G19" s="31"/>
      <c r="I19" s="29">
        <v>0</v>
      </c>
      <c r="J19" s="29"/>
      <c r="L19" s="27">
        <v>0</v>
      </c>
      <c r="M19" s="26"/>
    </row>
    <row r="20" spans="1:12" ht="12.75">
      <c r="A20" s="19"/>
      <c r="B20" s="19"/>
      <c r="C20" s="19"/>
      <c r="F20" s="28"/>
      <c r="I20" s="29"/>
      <c r="J20" s="29"/>
      <c r="L20" s="27"/>
    </row>
    <row r="21" spans="1:13" ht="12.75">
      <c r="A21" s="19" t="s">
        <v>84</v>
      </c>
      <c r="B21" s="19" t="s">
        <v>85</v>
      </c>
      <c r="C21" s="19"/>
      <c r="D21" s="16"/>
      <c r="E21" s="16"/>
      <c r="F21" s="28">
        <v>23</v>
      </c>
      <c r="G21" s="32"/>
      <c r="H21" s="32"/>
      <c r="I21" s="3">
        <v>183</v>
      </c>
      <c r="J21" s="3"/>
      <c r="K21" s="3"/>
      <c r="L21" s="27">
        <v>926</v>
      </c>
      <c r="M21" s="26"/>
    </row>
    <row r="22" spans="6:12" ht="12.75">
      <c r="F22" s="28"/>
      <c r="I22" s="29"/>
      <c r="J22" s="29"/>
      <c r="L22" s="29"/>
    </row>
    <row r="23" spans="1:12" ht="12.75">
      <c r="A23" t="s">
        <v>86</v>
      </c>
      <c r="B23" t="s">
        <v>87</v>
      </c>
      <c r="F23" s="28"/>
      <c r="I23" s="29"/>
      <c r="J23" s="29"/>
      <c r="L23" s="29"/>
    </row>
    <row r="24" spans="2:12" ht="12.75">
      <c r="B24" t="s">
        <v>88</v>
      </c>
      <c r="F24" s="28"/>
      <c r="I24" s="29"/>
      <c r="J24" s="29"/>
      <c r="L24" s="29"/>
    </row>
    <row r="25" spans="2:12" ht="12.75">
      <c r="B25" t="s">
        <v>89</v>
      </c>
      <c r="F25" s="28"/>
      <c r="I25" s="29"/>
      <c r="J25" s="29"/>
      <c r="L25" s="29"/>
    </row>
    <row r="26" spans="2:12" ht="12.75">
      <c r="B26" t="s">
        <v>90</v>
      </c>
      <c r="F26" s="28"/>
      <c r="I26" s="29"/>
      <c r="J26" s="29"/>
      <c r="L26" s="27"/>
    </row>
    <row r="27" spans="2:13" ht="12.75">
      <c r="B27" t="s">
        <v>91</v>
      </c>
      <c r="F27" s="25">
        <v>1276</v>
      </c>
      <c r="G27" s="26"/>
      <c r="H27" s="26"/>
      <c r="I27" s="27">
        <v>10775</v>
      </c>
      <c r="J27" s="27"/>
      <c r="K27" s="27"/>
      <c r="L27" s="27">
        <f>10777+44</f>
        <v>10821</v>
      </c>
      <c r="M27" s="26"/>
    </row>
    <row r="28" spans="6:12" ht="12.75">
      <c r="F28" s="28"/>
      <c r="I28" s="29"/>
      <c r="J28" s="29"/>
      <c r="L28" s="27"/>
    </row>
    <row r="29" spans="1:14" ht="12.75">
      <c r="A29" t="s">
        <v>92</v>
      </c>
      <c r="B29" t="s">
        <v>93</v>
      </c>
      <c r="E29" s="33" t="s">
        <v>94</v>
      </c>
      <c r="F29" s="34">
        <v>548</v>
      </c>
      <c r="G29" t="s">
        <v>95</v>
      </c>
      <c r="H29" s="33" t="s">
        <v>94</v>
      </c>
      <c r="I29" s="35">
        <v>2844</v>
      </c>
      <c r="J29" t="s">
        <v>95</v>
      </c>
      <c r="K29" s="33" t="s">
        <v>94</v>
      </c>
      <c r="L29" s="36">
        <v>5140</v>
      </c>
      <c r="M29" s="26"/>
      <c r="N29" t="s">
        <v>95</v>
      </c>
    </row>
    <row r="30" spans="5:12" ht="12.75">
      <c r="E30" s="11"/>
      <c r="F30" s="28"/>
      <c r="G30"/>
      <c r="I30" s="29"/>
      <c r="J30"/>
      <c r="L30" s="27"/>
    </row>
    <row r="31" spans="1:14" ht="12.75">
      <c r="A31" t="s">
        <v>96</v>
      </c>
      <c r="B31" t="s">
        <v>97</v>
      </c>
      <c r="E31" s="33" t="s">
        <v>94</v>
      </c>
      <c r="F31" s="34">
        <v>527</v>
      </c>
      <c r="G31" t="s">
        <v>95</v>
      </c>
      <c r="H31" s="33" t="s">
        <v>94</v>
      </c>
      <c r="I31" s="35">
        <v>1851</v>
      </c>
      <c r="J31" t="s">
        <v>95</v>
      </c>
      <c r="K31" s="33" t="s">
        <v>94</v>
      </c>
      <c r="L31" s="36">
        <v>1823</v>
      </c>
      <c r="M31" s="26"/>
      <c r="N31" t="s">
        <v>95</v>
      </c>
    </row>
    <row r="32" spans="5:12" ht="12.75">
      <c r="E32" s="11"/>
      <c r="F32" s="28"/>
      <c r="G32"/>
      <c r="I32" s="29"/>
      <c r="J32"/>
      <c r="L32" s="27"/>
    </row>
    <row r="33" spans="1:14" ht="12.75">
      <c r="A33" t="s">
        <v>98</v>
      </c>
      <c r="B33" t="s">
        <v>99</v>
      </c>
      <c r="E33" s="33" t="s">
        <v>94</v>
      </c>
      <c r="F33" s="34">
        <v>651</v>
      </c>
      <c r="G33" t="s">
        <v>95</v>
      </c>
      <c r="H33" s="33" t="s">
        <v>94</v>
      </c>
      <c r="I33" s="35">
        <v>959</v>
      </c>
      <c r="J33" t="s">
        <v>95</v>
      </c>
      <c r="K33" s="33" t="s">
        <v>94</v>
      </c>
      <c r="L33" s="36">
        <v>526</v>
      </c>
      <c r="M33" s="26"/>
      <c r="N33" t="s">
        <v>95</v>
      </c>
    </row>
    <row r="34" spans="6:12" ht="12.75">
      <c r="F34" s="28"/>
      <c r="I34" s="29"/>
      <c r="J34" s="29"/>
      <c r="L34" s="27"/>
    </row>
    <row r="35" spans="1:12" ht="12.75">
      <c r="A35" t="s">
        <v>100</v>
      </c>
      <c r="B35" t="s">
        <v>101</v>
      </c>
      <c r="F35" s="28"/>
      <c r="I35" s="29"/>
      <c r="J35" s="29"/>
      <c r="L35" s="27"/>
    </row>
    <row r="36" spans="2:12" ht="12.75">
      <c r="B36" t="s">
        <v>88</v>
      </c>
      <c r="F36" s="28"/>
      <c r="I36" s="29"/>
      <c r="J36" s="29"/>
      <c r="L36" s="27"/>
    </row>
    <row r="37" spans="2:12" ht="12.75">
      <c r="B37" t="s">
        <v>102</v>
      </c>
      <c r="F37" s="28"/>
      <c r="I37" s="29"/>
      <c r="J37" s="29"/>
      <c r="L37" s="27"/>
    </row>
    <row r="38" spans="2:12" ht="12.75">
      <c r="B38" t="s">
        <v>103</v>
      </c>
      <c r="F38" s="28"/>
      <c r="I38" s="29"/>
      <c r="J38" s="29"/>
      <c r="L38" s="27"/>
    </row>
    <row r="39" spans="2:13" ht="12.75">
      <c r="B39" t="s">
        <v>104</v>
      </c>
      <c r="E39" s="33" t="s">
        <v>94</v>
      </c>
      <c r="F39" s="34">
        <v>450</v>
      </c>
      <c r="G39" t="s">
        <v>95</v>
      </c>
      <c r="H39" s="37"/>
      <c r="I39" s="3">
        <f>+I27-I29-I31-I33</f>
        <v>5121</v>
      </c>
      <c r="J39" s="3"/>
      <c r="K39" s="3"/>
      <c r="L39" s="27">
        <v>3332</v>
      </c>
      <c r="M39" s="26"/>
    </row>
    <row r="40" spans="6:12" ht="12.75">
      <c r="F40" s="28"/>
      <c r="I40" s="29"/>
      <c r="J40" s="29"/>
      <c r="L40" s="27"/>
    </row>
    <row r="41" spans="1:12" ht="12.75">
      <c r="A41" t="s">
        <v>105</v>
      </c>
      <c r="B41" t="s">
        <v>106</v>
      </c>
      <c r="D41" s="37"/>
      <c r="E41" s="37"/>
      <c r="F41" s="30">
        <v>0</v>
      </c>
      <c r="G41" s="31"/>
      <c r="H41" s="37"/>
      <c r="I41" s="38">
        <v>0</v>
      </c>
      <c r="J41" s="38"/>
      <c r="L41" s="27">
        <v>0</v>
      </c>
    </row>
    <row r="42" spans="2:12" ht="12.75">
      <c r="B42" t="s">
        <v>107</v>
      </c>
      <c r="F42" s="28"/>
      <c r="I42" s="29"/>
      <c r="J42" s="29"/>
      <c r="L42" s="27"/>
    </row>
    <row r="43" spans="6:12" ht="12.75">
      <c r="F43" s="28"/>
      <c r="I43" s="29"/>
      <c r="J43" s="29"/>
      <c r="L43" s="27"/>
    </row>
    <row r="44" spans="1:13" ht="12.75">
      <c r="A44" t="s">
        <v>108</v>
      </c>
      <c r="B44" t="s">
        <v>109</v>
      </c>
      <c r="E44" s="33" t="s">
        <v>94</v>
      </c>
      <c r="F44" s="34">
        <v>450</v>
      </c>
      <c r="G44" t="s">
        <v>95</v>
      </c>
      <c r="H44" s="37"/>
      <c r="I44" s="3">
        <f>+I39</f>
        <v>5121</v>
      </c>
      <c r="J44" s="3"/>
      <c r="K44" s="3"/>
      <c r="L44" s="27">
        <v>3332</v>
      </c>
      <c r="M44" s="26"/>
    </row>
    <row r="45" spans="2:12" ht="12.75">
      <c r="B45" t="s">
        <v>104</v>
      </c>
      <c r="F45" s="28"/>
      <c r="I45" s="29"/>
      <c r="J45" s="29"/>
      <c r="L45" s="27"/>
    </row>
    <row r="46" spans="6:12" ht="12.75">
      <c r="F46" s="28"/>
      <c r="I46" s="29"/>
      <c r="J46" s="29"/>
      <c r="L46" s="27"/>
    </row>
    <row r="47" spans="1:14" ht="12.75">
      <c r="A47" t="s">
        <v>110</v>
      </c>
      <c r="B47" t="s">
        <v>111</v>
      </c>
      <c r="F47" s="28">
        <v>430</v>
      </c>
      <c r="G47" s="32"/>
      <c r="H47" s="32"/>
      <c r="I47" s="3">
        <v>430</v>
      </c>
      <c r="J47" s="3"/>
      <c r="K47" s="33" t="s">
        <v>94</v>
      </c>
      <c r="L47" s="27">
        <v>1567</v>
      </c>
      <c r="M47" s="26"/>
      <c r="N47" t="s">
        <v>95</v>
      </c>
    </row>
    <row r="48" spans="6:12" ht="12.75">
      <c r="F48" s="28"/>
      <c r="I48" s="29"/>
      <c r="J48" s="29"/>
      <c r="L48" s="27"/>
    </row>
    <row r="49" spans="1:13" ht="12.75">
      <c r="A49" t="s">
        <v>112</v>
      </c>
      <c r="B49" t="s">
        <v>113</v>
      </c>
      <c r="E49" s="33" t="s">
        <v>94</v>
      </c>
      <c r="F49" s="28">
        <v>20</v>
      </c>
      <c r="G49" t="s">
        <v>95</v>
      </c>
      <c r="H49" s="32"/>
      <c r="I49" s="3">
        <f>+I44+I47</f>
        <v>5551</v>
      </c>
      <c r="J49" s="3"/>
      <c r="K49" s="3"/>
      <c r="L49" s="27">
        <f>1721+44</f>
        <v>1765</v>
      </c>
      <c r="M49" s="26"/>
    </row>
    <row r="50" spans="2:12" ht="12.75">
      <c r="B50" t="s">
        <v>114</v>
      </c>
      <c r="F50" s="28"/>
      <c r="I50" s="29"/>
      <c r="J50" s="29"/>
      <c r="L50" s="27"/>
    </row>
    <row r="51" spans="6:12" ht="12.75">
      <c r="F51" s="28"/>
      <c r="I51" s="29"/>
      <c r="J51" s="29"/>
      <c r="L51" s="27"/>
    </row>
    <row r="52" spans="1:13" ht="12.75">
      <c r="A52" t="s">
        <v>115</v>
      </c>
      <c r="B52" t="s">
        <v>116</v>
      </c>
      <c r="F52" s="28">
        <v>3</v>
      </c>
      <c r="G52" s="32"/>
      <c r="H52" s="32"/>
      <c r="I52" s="3">
        <v>187</v>
      </c>
      <c r="J52" s="3"/>
      <c r="K52" s="3"/>
      <c r="L52" s="27">
        <v>508</v>
      </c>
      <c r="M52" s="26"/>
    </row>
    <row r="53" spans="6:12" ht="12.75">
      <c r="F53" s="28"/>
      <c r="I53" s="29"/>
      <c r="J53" s="29"/>
      <c r="L53" s="27"/>
    </row>
    <row r="54" spans="1:13" ht="12.75">
      <c r="A54" t="s">
        <v>117</v>
      </c>
      <c r="B54" t="s">
        <v>113</v>
      </c>
      <c r="E54" s="33" t="s">
        <v>94</v>
      </c>
      <c r="F54" s="28">
        <v>23</v>
      </c>
      <c r="G54" t="s">
        <v>95</v>
      </c>
      <c r="H54" s="32"/>
      <c r="I54" s="3">
        <f>+I49+I52</f>
        <v>5738</v>
      </c>
      <c r="J54" s="3"/>
      <c r="K54" s="3"/>
      <c r="L54" s="27">
        <f>2228+44</f>
        <v>2272</v>
      </c>
      <c r="M54" s="26"/>
    </row>
    <row r="55" spans="2:12" ht="12.75">
      <c r="B55" t="s">
        <v>118</v>
      </c>
      <c r="F55" s="28"/>
      <c r="L55" s="27"/>
    </row>
    <row r="64" spans="1:7" ht="12.75">
      <c r="A64" s="14"/>
      <c r="B64" s="14"/>
      <c r="C64" s="14"/>
      <c r="D64" s="14"/>
      <c r="E64" s="14"/>
      <c r="F64" s="15"/>
      <c r="G64" s="15"/>
    </row>
    <row r="65" spans="1:7" ht="12.75">
      <c r="A65" s="14"/>
      <c r="B65" s="14"/>
      <c r="C65" s="14"/>
      <c r="D65" s="14"/>
      <c r="E65" s="14"/>
      <c r="F65" s="15"/>
      <c r="G65" s="15"/>
    </row>
    <row r="66" spans="1:7" ht="12.75">
      <c r="A66" s="14"/>
      <c r="B66" s="14"/>
      <c r="C66" s="14"/>
      <c r="D66" s="14"/>
      <c r="E66" s="14"/>
      <c r="F66" s="15"/>
      <c r="G66" s="15"/>
    </row>
    <row r="68" spans="1:13" ht="12.75">
      <c r="A68" s="14"/>
      <c r="B68" s="14"/>
      <c r="C68" s="14"/>
      <c r="D68" s="12"/>
      <c r="E68" s="12"/>
      <c r="F68" s="20"/>
      <c r="G68" s="20"/>
      <c r="H68" s="15"/>
      <c r="I68" s="17" t="s">
        <v>61</v>
      </c>
      <c r="J68" s="17"/>
      <c r="K68" s="39"/>
      <c r="L68" s="17"/>
      <c r="M68" s="20"/>
    </row>
    <row r="69" spans="1:13" ht="12.75">
      <c r="A69" s="14"/>
      <c r="B69" s="14"/>
      <c r="C69" s="14"/>
      <c r="D69" s="12"/>
      <c r="E69" s="12"/>
      <c r="F69" s="20" t="s">
        <v>62</v>
      </c>
      <c r="G69" s="20"/>
      <c r="H69" s="15"/>
      <c r="I69" s="18" t="s">
        <v>62</v>
      </c>
      <c r="J69" s="18"/>
      <c r="K69" s="39"/>
      <c r="L69" s="18" t="s">
        <v>119</v>
      </c>
      <c r="M69" s="5"/>
    </row>
    <row r="70" spans="1:13" ht="12.75">
      <c r="A70" s="19"/>
      <c r="B70" s="19"/>
      <c r="C70" s="19"/>
      <c r="F70" s="18" t="s">
        <v>65</v>
      </c>
      <c r="G70" s="18"/>
      <c r="H70" s="20"/>
      <c r="I70" s="18" t="s">
        <v>65</v>
      </c>
      <c r="J70" s="18"/>
      <c r="K70" s="20"/>
      <c r="L70" s="18" t="s">
        <v>120</v>
      </c>
      <c r="M70" s="18"/>
    </row>
    <row r="71" spans="1:13" ht="12.75">
      <c r="A71" s="16"/>
      <c r="B71" s="16"/>
      <c r="C71" s="16"/>
      <c r="F71" s="18" t="s">
        <v>68</v>
      </c>
      <c r="G71" s="18"/>
      <c r="H71" s="20"/>
      <c r="I71" s="18" t="s">
        <v>68</v>
      </c>
      <c r="J71" s="18"/>
      <c r="K71" s="20"/>
      <c r="L71" s="18" t="s">
        <v>121</v>
      </c>
      <c r="M71" s="18"/>
    </row>
    <row r="72" spans="3:13" ht="12.75">
      <c r="C72" s="16"/>
      <c r="F72" s="18" t="s">
        <v>71</v>
      </c>
      <c r="G72" s="18"/>
      <c r="H72" s="20"/>
      <c r="I72" s="18" t="s">
        <v>122</v>
      </c>
      <c r="J72" s="18"/>
      <c r="K72" s="20"/>
      <c r="L72" s="18" t="s">
        <v>123</v>
      </c>
      <c r="M72" s="18"/>
    </row>
    <row r="73" spans="3:13" ht="12.75">
      <c r="C73" s="16"/>
      <c r="F73" s="18" t="s">
        <v>74</v>
      </c>
      <c r="G73" s="18"/>
      <c r="H73" s="20"/>
      <c r="I73" s="18" t="s">
        <v>74</v>
      </c>
      <c r="J73" s="18"/>
      <c r="K73" s="20"/>
      <c r="L73" s="18" t="s">
        <v>124</v>
      </c>
      <c r="M73" s="18"/>
    </row>
    <row r="74" spans="3:13" ht="12.75">
      <c r="C74" s="16"/>
      <c r="F74" s="18" t="s">
        <v>77</v>
      </c>
      <c r="G74" s="18"/>
      <c r="H74" s="22"/>
      <c r="I74" s="18" t="s">
        <v>77</v>
      </c>
      <c r="J74" s="18"/>
      <c r="K74" s="18"/>
      <c r="L74" s="18" t="s">
        <v>77</v>
      </c>
      <c r="M74" s="18"/>
    </row>
    <row r="75" spans="3:12" ht="12.75">
      <c r="C75" s="16"/>
      <c r="D75" s="16"/>
      <c r="E75" s="16"/>
      <c r="F75" s="23"/>
      <c r="G75" s="23"/>
      <c r="H75" s="23"/>
      <c r="I75" s="24"/>
      <c r="J75" s="24"/>
      <c r="L75" s="23"/>
    </row>
    <row r="76" spans="3:12" ht="12.75">
      <c r="C76" s="16"/>
      <c r="D76" s="16"/>
      <c r="E76" s="16"/>
      <c r="F76" s="23"/>
      <c r="G76" s="23"/>
      <c r="H76" s="23"/>
      <c r="I76" s="24"/>
      <c r="J76" s="24"/>
      <c r="L76" s="40"/>
    </row>
    <row r="77" spans="6:12" ht="12.75">
      <c r="F77" s="28"/>
      <c r="G77" s="28"/>
      <c r="I77" s="27"/>
      <c r="J77" s="27"/>
      <c r="L77" s="28"/>
    </row>
    <row r="78" spans="1:13" ht="12.75">
      <c r="A78" t="s">
        <v>125</v>
      </c>
      <c r="B78" t="s">
        <v>126</v>
      </c>
      <c r="F78" s="34" t="s">
        <v>127</v>
      </c>
      <c r="G78" s="34"/>
      <c r="H78" s="32"/>
      <c r="I78" s="36">
        <v>0</v>
      </c>
      <c r="J78" s="36"/>
      <c r="K78" s="36"/>
      <c r="L78" s="41" t="s">
        <v>127</v>
      </c>
      <c r="M78" s="26"/>
    </row>
    <row r="79" spans="1:13" ht="12.75">
      <c r="A79" t="s">
        <v>115</v>
      </c>
      <c r="B79" t="s">
        <v>128</v>
      </c>
      <c r="F79" s="34" t="s">
        <v>127</v>
      </c>
      <c r="G79" s="34"/>
      <c r="H79" s="32"/>
      <c r="I79" s="36">
        <v>0</v>
      </c>
      <c r="J79" s="36"/>
      <c r="K79" s="36"/>
      <c r="L79" s="34" t="s">
        <v>127</v>
      </c>
      <c r="M79" s="37"/>
    </row>
    <row r="80" spans="2:13" ht="12.75">
      <c r="B80" t="s">
        <v>129</v>
      </c>
      <c r="I80" s="27"/>
      <c r="J80" s="27"/>
      <c r="L80" s="25"/>
      <c r="M80" s="26"/>
    </row>
    <row r="81" spans="2:12" ht="12.75">
      <c r="B81" t="s">
        <v>130</v>
      </c>
      <c r="F81" s="34" t="s">
        <v>127</v>
      </c>
      <c r="G81" s="34"/>
      <c r="I81" s="35">
        <v>0</v>
      </c>
      <c r="J81" s="35"/>
      <c r="K81" s="37"/>
      <c r="L81" s="34" t="s">
        <v>127</v>
      </c>
    </row>
    <row r="82" spans="9:12" ht="12.75">
      <c r="I82" s="29"/>
      <c r="J82" s="29"/>
      <c r="L82" s="28"/>
    </row>
    <row r="83" spans="1:12" ht="12.75">
      <c r="A83" t="s">
        <v>131</v>
      </c>
      <c r="B83" t="s">
        <v>132</v>
      </c>
      <c r="E83" s="33" t="s">
        <v>94</v>
      </c>
      <c r="F83" s="28">
        <v>23</v>
      </c>
      <c r="G83" t="s">
        <v>95</v>
      </c>
      <c r="I83" s="3">
        <v>5738</v>
      </c>
      <c r="J83" s="3"/>
      <c r="K83" s="3"/>
      <c r="L83" s="25">
        <v>2272</v>
      </c>
    </row>
    <row r="84" ht="12.75">
      <c r="B84" t="s">
        <v>133</v>
      </c>
    </row>
    <row r="86" spans="1:2" ht="12.75">
      <c r="A86" t="s">
        <v>134</v>
      </c>
      <c r="B86" t="s">
        <v>135</v>
      </c>
    </row>
    <row r="87" ht="12.75">
      <c r="B87" t="s">
        <v>136</v>
      </c>
    </row>
    <row r="88" ht="12.75">
      <c r="B88" t="s">
        <v>137</v>
      </c>
    </row>
    <row r="90" spans="1:12" ht="12.75">
      <c r="A90" t="s">
        <v>138</v>
      </c>
      <c r="B90" t="s">
        <v>139</v>
      </c>
      <c r="E90" s="33"/>
      <c r="F90" s="28" t="s">
        <v>140</v>
      </c>
      <c r="G90"/>
      <c r="I90" s="32" t="s">
        <v>141</v>
      </c>
      <c r="J90" s="32"/>
      <c r="K90" s="32"/>
      <c r="L90" s="28" t="s">
        <v>142</v>
      </c>
    </row>
    <row r="93" spans="1:12" ht="12.75">
      <c r="A93" t="s">
        <v>115</v>
      </c>
      <c r="B93" t="s">
        <v>143</v>
      </c>
      <c r="F93" s="28" t="s">
        <v>144</v>
      </c>
      <c r="G93" s="28"/>
      <c r="H93" s="28"/>
      <c r="I93" s="28" t="s">
        <v>145</v>
      </c>
      <c r="J93" s="28"/>
      <c r="K93" s="28"/>
      <c r="L93" s="28" t="s">
        <v>144</v>
      </c>
    </row>
    <row r="94" ht="12.75">
      <c r="B94" t="s">
        <v>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41">
      <selection activeCell="D7" sqref="D7:F7"/>
    </sheetView>
  </sheetViews>
  <sheetFormatPr defaultColWidth="9.140625" defaultRowHeight="12.75"/>
  <cols>
    <col min="1" max="1" width="49.00390625" style="0" customWidth="1"/>
    <col min="2" max="2" width="9.28125" style="0" customWidth="1"/>
    <col min="3" max="3" width="3.7109375" style="0" customWidth="1"/>
    <col min="4" max="4" width="8.57421875" style="0" customWidth="1"/>
    <col min="5" max="5" width="0.13671875" style="0" hidden="1" customWidth="1"/>
    <col min="6" max="6" width="5.00390625" style="0" customWidth="1"/>
  </cols>
  <sheetData>
    <row r="1" ht="12.75">
      <c r="A1" s="1" t="s">
        <v>55</v>
      </c>
    </row>
    <row r="2" spans="1:4" ht="15">
      <c r="A2" s="42" t="s">
        <v>147</v>
      </c>
      <c r="B2" s="5" t="s">
        <v>148</v>
      </c>
      <c r="D2" s="5" t="s">
        <v>148</v>
      </c>
    </row>
    <row r="3" spans="2:4" ht="12.75">
      <c r="B3" s="5" t="s">
        <v>149</v>
      </c>
      <c r="D3" s="5" t="s">
        <v>150</v>
      </c>
    </row>
    <row r="4" spans="2:4" ht="12.75">
      <c r="B4" s="5" t="s">
        <v>65</v>
      </c>
      <c r="D4" s="5" t="s">
        <v>151</v>
      </c>
    </row>
    <row r="5" spans="2:4" ht="12.75">
      <c r="B5" s="5" t="s">
        <v>71</v>
      </c>
      <c r="D5" s="5" t="s">
        <v>152</v>
      </c>
    </row>
    <row r="6" spans="2:4" ht="12.75">
      <c r="B6" s="5" t="s">
        <v>74</v>
      </c>
      <c r="D6" s="5" t="s">
        <v>124</v>
      </c>
    </row>
    <row r="7" spans="2:4" ht="12.75">
      <c r="B7" s="5" t="s">
        <v>77</v>
      </c>
      <c r="D7" s="5" t="s">
        <v>77</v>
      </c>
    </row>
    <row r="9" ht="12.75">
      <c r="B9" s="7"/>
    </row>
    <row r="10" spans="1:4" ht="12.75">
      <c r="A10" t="s">
        <v>153</v>
      </c>
      <c r="B10" s="7">
        <v>18167</v>
      </c>
      <c r="D10" s="43">
        <v>20715</v>
      </c>
    </row>
    <row r="11" spans="1:4" ht="12.75">
      <c r="A11" t="s">
        <v>154</v>
      </c>
      <c r="B11" s="7">
        <v>0</v>
      </c>
      <c r="D11" s="34" t="s">
        <v>127</v>
      </c>
    </row>
    <row r="12" spans="1:4" ht="12.75">
      <c r="A12" t="s">
        <v>155</v>
      </c>
      <c r="B12" s="7">
        <v>0</v>
      </c>
      <c r="D12" s="34" t="s">
        <v>127</v>
      </c>
    </row>
    <row r="13" spans="1:4" ht="12.75">
      <c r="A13" t="s">
        <v>156</v>
      </c>
      <c r="B13" s="7">
        <v>1420</v>
      </c>
      <c r="D13" s="43">
        <v>2423</v>
      </c>
    </row>
    <row r="14" spans="1:2" ht="12.75">
      <c r="A14" t="s">
        <v>157</v>
      </c>
      <c r="B14" s="7"/>
    </row>
    <row r="15" spans="1:4" ht="12.75">
      <c r="A15" t="s">
        <v>158</v>
      </c>
      <c r="B15" s="44">
        <v>23151</v>
      </c>
      <c r="D15" s="45">
        <v>23751</v>
      </c>
    </row>
    <row r="16" spans="1:4" ht="12.75">
      <c r="A16" t="s">
        <v>159</v>
      </c>
      <c r="B16" s="46">
        <v>25682</v>
      </c>
      <c r="D16" s="47">
        <v>20522</v>
      </c>
    </row>
    <row r="17" spans="1:4" ht="12.75">
      <c r="A17" t="s">
        <v>160</v>
      </c>
      <c r="B17" s="46">
        <v>0</v>
      </c>
      <c r="D17" s="48" t="s">
        <v>127</v>
      </c>
    </row>
    <row r="18" spans="1:4" ht="12.75">
      <c r="A18" t="s">
        <v>161</v>
      </c>
      <c r="B18" s="46">
        <f>843+38</f>
        <v>881</v>
      </c>
      <c r="D18" s="49">
        <v>651</v>
      </c>
    </row>
    <row r="19" spans="1:4" ht="12.75">
      <c r="A19" t="s">
        <v>162</v>
      </c>
      <c r="B19" s="50">
        <v>5536</v>
      </c>
      <c r="D19" s="51">
        <v>5172</v>
      </c>
    </row>
    <row r="20" spans="2:4" ht="12.75">
      <c r="B20" s="50">
        <f>SUM(B15:B19)</f>
        <v>55250</v>
      </c>
      <c r="D20" s="51">
        <v>50096</v>
      </c>
    </row>
    <row r="21" spans="1:2" ht="12.75">
      <c r="A21" t="s">
        <v>163</v>
      </c>
      <c r="B21" s="7"/>
    </row>
    <row r="22" spans="1:4" ht="12.75">
      <c r="A22" t="s">
        <v>164</v>
      </c>
      <c r="B22" s="44">
        <v>27494</v>
      </c>
      <c r="D22" s="45">
        <v>34649</v>
      </c>
    </row>
    <row r="23" spans="1:4" ht="12.75">
      <c r="A23" t="s">
        <v>165</v>
      </c>
      <c r="B23" s="46">
        <v>11703</v>
      </c>
      <c r="D23" s="47">
        <v>7238</v>
      </c>
    </row>
    <row r="24" spans="1:4" ht="12.75">
      <c r="A24" t="s">
        <v>166</v>
      </c>
      <c r="B24" s="46">
        <v>7304</v>
      </c>
      <c r="D24" s="47">
        <v>4417</v>
      </c>
    </row>
    <row r="25" spans="1:4" ht="12.75">
      <c r="A25" t="s">
        <v>167</v>
      </c>
      <c r="B25" s="46">
        <v>351</v>
      </c>
      <c r="D25" s="49">
        <v>389</v>
      </c>
    </row>
    <row r="26" spans="1:4" ht="12.75">
      <c r="A26" t="s">
        <v>168</v>
      </c>
      <c r="B26" s="50">
        <v>287</v>
      </c>
      <c r="D26" s="51">
        <v>3786</v>
      </c>
    </row>
    <row r="27" spans="2:4" ht="12.75">
      <c r="B27" s="50">
        <f>SUM(B22:B26)</f>
        <v>47139</v>
      </c>
      <c r="D27" s="51">
        <v>50479</v>
      </c>
    </row>
    <row r="28" spans="1:4" ht="15" customHeight="1">
      <c r="A28" t="s">
        <v>169</v>
      </c>
      <c r="B28" s="7">
        <f>+B20-B27</f>
        <v>8111</v>
      </c>
      <c r="D28" s="52">
        <v>-383</v>
      </c>
    </row>
    <row r="29" spans="2:4" ht="15" customHeight="1">
      <c r="B29" s="7"/>
      <c r="D29" s="53"/>
    </row>
    <row r="30" spans="2:4" ht="12.75" customHeight="1" thickBot="1">
      <c r="B30" s="54">
        <f>+B10+B13+B28</f>
        <v>27698</v>
      </c>
      <c r="D30" s="55">
        <v>22755</v>
      </c>
    </row>
    <row r="31" spans="1:2" ht="13.5" thickTop="1">
      <c r="A31" t="s">
        <v>170</v>
      </c>
      <c r="B31" s="7"/>
    </row>
    <row r="32" spans="1:4" ht="12.75">
      <c r="A32" t="s">
        <v>171</v>
      </c>
      <c r="B32" s="7">
        <v>16000</v>
      </c>
      <c r="D32" s="43">
        <v>16000</v>
      </c>
    </row>
    <row r="33" spans="1:2" ht="12.75">
      <c r="A33" t="s">
        <v>172</v>
      </c>
      <c r="B33" s="7"/>
    </row>
    <row r="34" spans="1:4" ht="12.75">
      <c r="A34" t="s">
        <v>173</v>
      </c>
      <c r="B34" s="44">
        <v>0</v>
      </c>
      <c r="D34" s="56" t="s">
        <v>127</v>
      </c>
    </row>
    <row r="35" spans="1:4" ht="12.75">
      <c r="A35" t="s">
        <v>174</v>
      </c>
      <c r="B35" s="46">
        <v>2272</v>
      </c>
      <c r="D35" s="48">
        <v>2272</v>
      </c>
    </row>
    <row r="36" spans="1:4" ht="12.75">
      <c r="A36" t="s">
        <v>175</v>
      </c>
      <c r="B36" s="46">
        <v>0</v>
      </c>
      <c r="D36" s="57">
        <v>0</v>
      </c>
    </row>
    <row r="37" spans="1:4" ht="12.75">
      <c r="A37" t="s">
        <v>176</v>
      </c>
      <c r="B37" s="46">
        <v>126</v>
      </c>
      <c r="D37" s="48">
        <v>94</v>
      </c>
    </row>
    <row r="38" spans="1:4" ht="12.75">
      <c r="A38" t="s">
        <v>177</v>
      </c>
      <c r="B38" s="46">
        <v>8236</v>
      </c>
      <c r="D38" s="47">
        <v>2497</v>
      </c>
    </row>
    <row r="39" spans="1:4" ht="12.75">
      <c r="A39" t="s">
        <v>178</v>
      </c>
      <c r="B39" s="50">
        <v>0</v>
      </c>
      <c r="D39" s="58" t="s">
        <v>127</v>
      </c>
    </row>
    <row r="40" spans="2:4" ht="12.75">
      <c r="B40" s="50">
        <f>SUM(B34:B39)</f>
        <v>10634</v>
      </c>
      <c r="D40" s="51">
        <f>SUM(D35:D39)</f>
        <v>4863</v>
      </c>
    </row>
    <row r="41" spans="1:4" ht="12.75">
      <c r="A41" t="s">
        <v>179</v>
      </c>
      <c r="B41">
        <v>424</v>
      </c>
      <c r="D41">
        <v>329</v>
      </c>
    </row>
    <row r="42" spans="1:4" ht="12.75">
      <c r="A42" t="s">
        <v>180</v>
      </c>
      <c r="B42">
        <v>109</v>
      </c>
      <c r="D42">
        <v>1112</v>
      </c>
    </row>
    <row r="43" spans="1:4" ht="12.75">
      <c r="A43" t="s">
        <v>181</v>
      </c>
      <c r="B43">
        <v>531</v>
      </c>
      <c r="D43">
        <v>451</v>
      </c>
    </row>
    <row r="44" spans="2:4" ht="13.5" thickBot="1">
      <c r="B44" s="8">
        <f>+B32+B40+B41+B42+B43</f>
        <v>27698</v>
      </c>
      <c r="D44" s="55">
        <v>22755</v>
      </c>
    </row>
    <row r="45" ht="13.5" thickTop="1"/>
    <row r="46" spans="1:4" ht="13.5" thickBot="1">
      <c r="A46" t="s">
        <v>182</v>
      </c>
      <c r="B46" s="59" t="s">
        <v>183</v>
      </c>
      <c r="C46" s="60"/>
      <c r="D46" s="59" t="s">
        <v>184</v>
      </c>
    </row>
    <row r="4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 Industries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 Industries</dc:creator>
  <cp:keywords/>
  <dc:description/>
  <cp:lastModifiedBy>Plas Industries</cp:lastModifiedBy>
  <dcterms:created xsi:type="dcterms:W3CDTF">1999-09-30T03:51:14Z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