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405" activeTab="1"/>
  </bookViews>
  <sheets>
    <sheet name="Results" sheetId="1" r:id="rId1"/>
    <sheet name="NOTES" sheetId="2" r:id="rId2"/>
    <sheet name="Sheet1" sheetId="3" r:id="rId3"/>
  </sheets>
  <definedNames>
    <definedName name="_xlnm.Print_Titles" localSheetId="1">'NOTES'!$1:$4</definedName>
  </definedNames>
  <calcPr fullCalcOnLoad="1"/>
</workbook>
</file>

<file path=xl/sharedStrings.xml><?xml version="1.0" encoding="utf-8"?>
<sst xmlns="http://schemas.openxmlformats.org/spreadsheetml/2006/main" count="215" uniqueCount="152">
  <si>
    <t>QUARTERLY REPORT</t>
  </si>
  <si>
    <t>CONSOLIDATED INCOME STATEMENT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</si>
  <si>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</si>
  <si>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</si>
  <si>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</si>
  <si>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</si>
  <si>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</si>
  <si>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</si>
  <si>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</si>
  <si>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</si>
  <si>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</si>
  <si>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</si>
  <si>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Turnover</t>
  </si>
  <si>
    <t>Investment income</t>
  </si>
  <si>
    <t>Other income including interest income</t>
  </si>
  <si>
    <t>Operating profit/(loss) before interest on borrowings, depreciation and amortisation, exceptional items, income tax, minority interests and extraordinary items</t>
  </si>
  <si>
    <t>Interest on borrowings</t>
  </si>
  <si>
    <t>Depreciation and amortisation</t>
  </si>
  <si>
    <t>Exceptional items</t>
  </si>
  <si>
    <t>Operating profit/(loss) after interest on borrowings, depreciation and amortisation and exceptional items but before  income tax, minority interests and extraordinary items</t>
  </si>
  <si>
    <t>Share in the results of associated companies</t>
  </si>
  <si>
    <t>Profit/(loss) before taxation, minority interests and extraordinary items</t>
  </si>
  <si>
    <t>Taxation</t>
  </si>
  <si>
    <t>Profit/(loss) after taxation attributable to members of the company</t>
  </si>
  <si>
    <t>(k)</t>
  </si>
  <si>
    <t>(l)</t>
  </si>
  <si>
    <t>Profit/(loss) after taxation and extraordinary items attributable to members of the company</t>
  </si>
  <si>
    <t>Earnings per share based on 2 (j) above after deducting any provision for preference dividends, if any:-</t>
  </si>
  <si>
    <t>CURRENT</t>
  </si>
  <si>
    <t>YEAR</t>
  </si>
  <si>
    <t>QUARTER</t>
  </si>
  <si>
    <t>PRECEDING</t>
  </si>
  <si>
    <t>TO DATE</t>
  </si>
  <si>
    <t>CUMULATIVE QTR</t>
  </si>
  <si>
    <t>INDIVIDUAL QTR</t>
  </si>
  <si>
    <t>N/A</t>
  </si>
  <si>
    <t>i)   Extraordinary items</t>
  </si>
  <si>
    <t>ii)  Less minority interests</t>
  </si>
  <si>
    <t>iii) Extraordinary items attributable to members of the company</t>
  </si>
  <si>
    <t>ii) Less minority interests</t>
  </si>
  <si>
    <t>i)  Profit/(loss) after taxation before deducting minority interests</t>
  </si>
  <si>
    <t>i) Basic (based on 19,999,999 ordinary shares) (sen)</t>
  </si>
  <si>
    <t>ii) Fully diluted (based on 19,999,999 ordinary shares) (sen)</t>
  </si>
  <si>
    <t>AS AT</t>
  </si>
  <si>
    <t>END OF</t>
  </si>
  <si>
    <t>FINANCIAL</t>
  </si>
  <si>
    <t>YEAR END</t>
  </si>
  <si>
    <t>Fixed Assets</t>
  </si>
  <si>
    <t>Investment in Associated Companies</t>
  </si>
  <si>
    <t>Long Term Investments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</si>
  <si>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</si>
  <si>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</si>
  <si>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</si>
  <si>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</si>
  <si>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</t>
  </si>
  <si>
    <t xml:space="preserve">   Others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</si>
  <si>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</si>
  <si>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</si>
  <si>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</si>
  <si>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</si>
  <si>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</si>
  <si>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>Net Current Assets or Current Liabilities</t>
  </si>
  <si>
    <t>Shareholders' Funds</t>
  </si>
  <si>
    <t>Share Capital</t>
  </si>
  <si>
    <t>Minority Interests</t>
  </si>
  <si>
    <t>Long Term Borrowings</t>
  </si>
  <si>
    <t>Other Long Term Liabilities</t>
  </si>
  <si>
    <t>Net tangible assets per share (sen)</t>
  </si>
  <si>
    <t>NOTES</t>
  </si>
  <si>
    <t>CONSOLIDATED BALANCE SHEET</t>
  </si>
  <si>
    <t>Intangible Assets</t>
  </si>
  <si>
    <t xml:space="preserve">   Fixed Deposit with a licensed bank</t>
  </si>
  <si>
    <t>TOTAL</t>
  </si>
  <si>
    <t>Retained Profit/(Loss)</t>
  </si>
  <si>
    <t>The Groups business is seasonal as it's principal activity is retailing and distribution of fashion garments and apparels</t>
  </si>
  <si>
    <t>N/A - no corresponding preceding quarter result to compare with.</t>
  </si>
  <si>
    <t xml:space="preserve"> - Secured (Corporate Guarantee by MCL Corporation Bhd) borrowings</t>
  </si>
  <si>
    <t>Under the SOA, there will be termination, withdrawal and/or discontinuance by each of MCL's unsecured creditors of all</t>
  </si>
  <si>
    <t>proceedings whatsoever against the Group with no order as to costs against the Groups in its capacity to the creditors &amp;</t>
  </si>
  <si>
    <t>further, a waiver of all creditors' rights and entitlements against the Group.</t>
  </si>
  <si>
    <t>N/A, no decision has been made in regards to dividend.</t>
  </si>
  <si>
    <t>Following the successful approval by the creditors &amp; shareholders on the SOA on 30.07.99, the Group is poised to recoup</t>
  </si>
  <si>
    <t>Methods of computation and accounting policies used in the preparation of quarterly financial statements are the same as those</t>
  </si>
  <si>
    <t xml:space="preserve"> - Secured (against land &amp; buildings) borrowings</t>
  </si>
  <si>
    <t>The Board of Directors, wishes to announce the unaudited quarterly report on consolidated results for the financial</t>
  </si>
  <si>
    <t>reporting period (year to date, RM '000) :</t>
  </si>
  <si>
    <t>financial year end to December.  Upon Court sanction, consolidation of the Group will consist of these two companies only.</t>
  </si>
  <si>
    <t>The future of the Group as going concern depends on the successful implementation of scheme outlined in note no. 9 below.  In</t>
  </si>
  <si>
    <t>addition, two companies (continuing under the SOA - refer to note 13 below) had applied and received approval to change their</t>
  </si>
  <si>
    <t>quarter ended 31.03.2000.  The corresponding results for preceding year are not applicable.</t>
  </si>
  <si>
    <t>DATE : 31st May 2000</t>
  </si>
  <si>
    <t>used in the preparation of recent annual financial statement (Y/E 31.12.2000), i.e. prepared under the going concern concept.</t>
  </si>
  <si>
    <t>the Proposed Scheme of Arrangement (SOA) pursuant to Section 176 of the Companies Act, 1965.  It has been proposed in the</t>
  </si>
  <si>
    <t>SOA that all subsidiaries (except for MCL Brands Sdn Bhd) be liquidated.  The directors are therefore of the view that it will be</t>
  </si>
  <si>
    <t>of no real value to members of the Company to consolidate the accounts of subsidiaries other than that MCL Brands Sdn Bhd</t>
  </si>
  <si>
    <t>Group borrowings (only short term in local currency without cumulative interest) and debt securities as at the end of the</t>
  </si>
  <si>
    <t xml:space="preserve"> - Unsecured borrowings</t>
  </si>
  <si>
    <t>As at the date of this report, there are no contingent liabilities.</t>
  </si>
  <si>
    <t>All figures in RM '000</t>
  </si>
  <si>
    <t xml:space="preserve">   Amount due to subsidiaries</t>
  </si>
  <si>
    <t xml:space="preserve">   Provision for Corporate Guarantee</t>
  </si>
  <si>
    <t>There were no extraordinary items for the financial periods under review.</t>
  </si>
  <si>
    <t>There were no exceptional items for the financial periods under review.</t>
  </si>
  <si>
    <t>There were no pre-acquisition profits for the financial periods under review.</t>
  </si>
  <si>
    <t>There were no sales of investment and/or properties for the financial periods under review.</t>
  </si>
  <si>
    <t>There were no taxation for the financial periods under review.</t>
  </si>
  <si>
    <t>There were no quoted securities neither purchase nor disposal of quoted securities for the financial periods under review.</t>
  </si>
  <si>
    <t>There were no changes in the composition of the company during the financial periods under review.</t>
  </si>
  <si>
    <t>The Group does not have any financial instruments with off balance sheet risk.</t>
  </si>
  <si>
    <t>March 1998.  Thus, revenue for the Group came from the garments industry only.</t>
  </si>
  <si>
    <t>Principal activities of the Group is distribution and retailing of fashion garments and apparels which is seasonal.  Sales is</t>
  </si>
  <si>
    <t>quarter.  Turnover for this quarter improved by 14% as Group carried out numerous warehouse sales in first 2 months of</t>
  </si>
  <si>
    <t>There were no issuances and repayment of debt and equity securities, share buy-backs, shares cancellations, chares held as</t>
  </si>
  <si>
    <t>Accounting policies</t>
  </si>
  <si>
    <t>Extraordinary items</t>
  </si>
  <si>
    <t>Pre-acquisition profit</t>
  </si>
  <si>
    <t>Profit on sale of unquoted investments and/or properties</t>
  </si>
  <si>
    <t>Quoted securities</t>
  </si>
  <si>
    <t>Changes in the composition of the Group</t>
  </si>
  <si>
    <t>Status of corporate proposals</t>
  </si>
  <si>
    <t>Seasonal or cyclical factors</t>
  </si>
  <si>
    <t>Dividend</t>
  </si>
  <si>
    <t>Variance of actual profit form forecast profit</t>
  </si>
  <si>
    <t>Material changes in the quarterly results compared to the results of the preceding quarter</t>
  </si>
  <si>
    <t>Segmental reporting</t>
  </si>
  <si>
    <t>Material litigation</t>
  </si>
  <si>
    <t>Off balance sheet financial instruments</t>
  </si>
  <si>
    <t>Group borrowings</t>
  </si>
  <si>
    <t>In addition, this quarterly consolidated account consist of two companies only as the High Court of Malay has sanctioned the</t>
  </si>
  <si>
    <t>As at the date of this report, the High Court of Malaya has sanctioned the SOA on March 8, 2000.  Approval in principal by</t>
  </si>
  <si>
    <t>which is subject to holidays and festival seasons.</t>
  </si>
  <si>
    <t>treasury shares and resale of treasury shares during the financial year to date other than that outlined in the SOA.</t>
  </si>
  <si>
    <t xml:space="preserve">      borrowing under the going concern concept.  There were no exceptional items in current quarter under review.</t>
  </si>
  <si>
    <t xml:space="preserve">      lower expenses.</t>
  </si>
  <si>
    <t>higher during festive and holiday seasons.  This quarter is one of the peaks period with festive celebration similar to last</t>
  </si>
  <si>
    <t>except for items as explained in Note 17 above.  This has turned loss of RM8.39 million loss into a profit of RM0.87 million</t>
  </si>
  <si>
    <t>for this current quarter.</t>
  </si>
  <si>
    <t>Issuances and repayment of debt and equity</t>
  </si>
  <si>
    <t>Contingent liabilities</t>
  </si>
  <si>
    <t>The Group principal activity is in garments industry.  It has ceased activities in other industries, e.g. property development since</t>
  </si>
  <si>
    <t>Review of performance of the Company and its principal subsidiaries</t>
  </si>
  <si>
    <t>this year.  Beside variable cost of commission (variable to sales), all other expenses are consistant with previous quarter</t>
  </si>
  <si>
    <t>Prospects for the current financial year</t>
  </si>
  <si>
    <t>a)  There are no accrued interest in current quarter while preceding quarter had accrued interest of RM9.34million on bank</t>
  </si>
  <si>
    <t>b)  Current quarter consolidated 2 companies account only as compared to 18 companies in preceding quarter resulting in</t>
  </si>
  <si>
    <t>KLSE for the listing of NEWCO has been received on March 27, 2000.  NEWCO (known as Jerasia Capital Bhd) is enroute</t>
  </si>
  <si>
    <t>to be listed on June 2, 2000.</t>
  </si>
  <si>
    <t>quarter due to   :</t>
  </si>
  <si>
    <t>The Group achieved a profit before tax for the quarter under review compared to the loss incurred for the preceding</t>
  </si>
  <si>
    <t xml:space="preserve">          Profit before taxation @ quarter ended 31 March 2000 (RM '000)</t>
  </si>
  <si>
    <t xml:space="preserve">sales in the local apparel market with the assistance of the new management.  </t>
  </si>
  <si>
    <t xml:space="preserve">          Profit before taxation @ quarter ended 31 December 1999 (RM '000)</t>
  </si>
</sst>
</file>

<file path=xl/styles.xml><?xml version="1.0" encoding="utf-8"?>
<styleSheet xmlns="http://schemas.openxmlformats.org/spreadsheetml/2006/main">
  <numFmts count="23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00000"/>
    <numFmt numFmtId="173" formatCode="_(* #,##0_);[Red]* \(#,##0\)_);_(* &quot;-&quot;_);_(@_)"/>
    <numFmt numFmtId="174" formatCode="_(* #,##0.0_);[Red]* \(#,##0.0\)_);_(* &quot;-&quot;_);_(@_)"/>
    <numFmt numFmtId="175" formatCode="_(* #,##0.00_);[Red]* \(#,##0.00\)_);_(* &quot;-&quot;_);_(@_)"/>
    <numFmt numFmtId="176" formatCode="_(* #,##0_);[Red]_(* \(#,##0\);_(* &quot;-&quot;??_);_(@_)"/>
    <numFmt numFmtId="177" formatCode="_(* #,##0.0_);[Red]_(* \(#,##0.0\);_(* &quot;-&quot;??_);_(@_)"/>
    <numFmt numFmtId="178" formatCode="_(* #,##0.00_);[Red]_(* \(#,##0.00\);_(* &quot;-&quot;??_);_(@_)"/>
  </numFmts>
  <fonts count="8">
    <font>
      <sz val="10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sz val="9"/>
      <name val="Book Antiqua"/>
      <family val="1"/>
    </font>
    <font>
      <b/>
      <u val="single"/>
      <sz val="10"/>
      <name val="Book Antiqua"/>
      <family val="1"/>
    </font>
    <font>
      <b/>
      <sz val="9"/>
      <name val="Book Antiqua"/>
      <family val="1"/>
    </font>
    <font>
      <sz val="9"/>
      <color indexed="10"/>
      <name val="Book Antiqua"/>
      <family val="1"/>
    </font>
    <font>
      <sz val="9"/>
      <color indexed="45"/>
      <name val="Book Antiqua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 vertical="top"/>
    </xf>
    <xf numFmtId="173" fontId="3" fillId="0" borderId="0" xfId="0" applyNumberFormat="1" applyFont="1" applyAlignment="1">
      <alignment vertical="top" wrapText="1"/>
    </xf>
    <xf numFmtId="173" fontId="3" fillId="0" borderId="0" xfId="0" applyNumberFormat="1" applyFont="1" applyAlignment="1">
      <alignment vertical="top"/>
    </xf>
    <xf numFmtId="173" fontId="3" fillId="0" borderId="0" xfId="0" applyNumberFormat="1" applyFont="1" applyAlignment="1">
      <alignment horizontal="center" vertical="top"/>
    </xf>
    <xf numFmtId="173" fontId="3" fillId="0" borderId="0" xfId="0" applyNumberFormat="1" applyFont="1" applyAlignment="1">
      <alignment/>
    </xf>
    <xf numFmtId="173" fontId="3" fillId="0" borderId="1" xfId="0" applyNumberFormat="1" applyFont="1" applyBorder="1" applyAlignment="1">
      <alignment vertical="top"/>
    </xf>
    <xf numFmtId="175" fontId="3" fillId="0" borderId="0" xfId="0" applyNumberFormat="1" applyFont="1" applyAlignment="1">
      <alignment vertical="top"/>
    </xf>
    <xf numFmtId="173" fontId="3" fillId="0" borderId="2" xfId="0" applyNumberFormat="1" applyFont="1" applyBorder="1" applyAlignment="1">
      <alignment vertical="top"/>
    </xf>
    <xf numFmtId="173" fontId="3" fillId="0" borderId="3" xfId="0" applyNumberFormat="1" applyFont="1" applyBorder="1" applyAlignment="1">
      <alignment vertical="top"/>
    </xf>
    <xf numFmtId="173" fontId="3" fillId="0" borderId="4" xfId="0" applyNumberFormat="1" applyFont="1" applyBorder="1" applyAlignment="1">
      <alignment vertical="top"/>
    </xf>
    <xf numFmtId="173" fontId="3" fillId="0" borderId="5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73" fontId="3" fillId="0" borderId="6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173" fontId="3" fillId="0" borderId="6" xfId="0" applyNumberFormat="1" applyFont="1" applyBorder="1" applyAlignment="1">
      <alignment vertical="top" wrapText="1"/>
    </xf>
    <xf numFmtId="173" fontId="3" fillId="0" borderId="0" xfId="0" applyNumberFormat="1" applyFont="1" applyAlignment="1" quotePrefix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173" fontId="3" fillId="0" borderId="7" xfId="0" applyNumberFormat="1" applyFont="1" applyBorder="1" applyAlignment="1">
      <alignment horizontal="center" vertical="top"/>
    </xf>
    <xf numFmtId="173" fontId="3" fillId="0" borderId="7" xfId="0" applyNumberFormat="1" applyFont="1" applyBorder="1" applyAlignment="1">
      <alignment vertical="top" wrapText="1"/>
    </xf>
    <xf numFmtId="173" fontId="3" fillId="0" borderId="7" xfId="0" applyNumberFormat="1" applyFont="1" applyBorder="1" applyAlignment="1">
      <alignment vertical="top"/>
    </xf>
    <xf numFmtId="173" fontId="3" fillId="0" borderId="1" xfId="0" applyNumberFormat="1" applyFont="1" applyBorder="1" applyAlignment="1">
      <alignment horizontal="center" vertical="top"/>
    </xf>
    <xf numFmtId="175" fontId="3" fillId="0" borderId="0" xfId="0" applyNumberFormat="1" applyFont="1" applyAlignment="1">
      <alignment horizontal="center" vertical="top"/>
    </xf>
    <xf numFmtId="173" fontId="3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2.8515625" style="6" customWidth="1"/>
    <col min="3" max="3" width="52.00390625" style="6" customWidth="1"/>
    <col min="4" max="4" width="8.57421875" style="6" customWidth="1"/>
    <col min="5" max="5" width="1.1484375" style="6" customWidth="1"/>
    <col min="6" max="6" width="9.7109375" style="6" customWidth="1"/>
    <col min="7" max="7" width="1.7109375" style="6" customWidth="1"/>
    <col min="8" max="8" width="8.7109375" style="6" customWidth="1"/>
    <col min="9" max="9" width="1.1484375" style="6" customWidth="1"/>
    <col min="10" max="10" width="8.8515625" style="6" customWidth="1"/>
    <col min="11" max="11" width="0.5625" style="6" customWidth="1"/>
    <col min="12" max="16384" width="9.140625" style="6" customWidth="1"/>
  </cols>
  <sheetData>
    <row r="2" spans="1:10" ht="21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7:8" ht="12">
      <c r="G3" s="6" t="s">
        <v>90</v>
      </c>
      <c r="H3" s="22"/>
    </row>
    <row r="4" ht="12.75">
      <c r="A4" s="23" t="s">
        <v>84</v>
      </c>
    </row>
    <row r="5" ht="12.75">
      <c r="A5" s="1" t="s">
        <v>89</v>
      </c>
    </row>
    <row r="6" ht="12.75">
      <c r="A6" s="1"/>
    </row>
    <row r="7" ht="13.5" customHeight="1" hidden="1"/>
    <row r="8" spans="1:11" ht="12.75">
      <c r="A8" s="2" t="s">
        <v>1</v>
      </c>
      <c r="B8" s="3"/>
      <c r="C8" s="3"/>
      <c r="D8" s="36" t="s">
        <v>34</v>
      </c>
      <c r="E8" s="36"/>
      <c r="F8" s="36"/>
      <c r="G8" s="3"/>
      <c r="H8" s="36" t="s">
        <v>33</v>
      </c>
      <c r="I8" s="36"/>
      <c r="J8" s="36"/>
      <c r="K8" s="3"/>
    </row>
    <row r="9" spans="1:11" ht="12">
      <c r="A9" s="3"/>
      <c r="B9" s="3"/>
      <c r="C9" s="3"/>
      <c r="D9" s="4" t="s">
        <v>28</v>
      </c>
      <c r="E9" s="3"/>
      <c r="F9" s="4" t="s">
        <v>31</v>
      </c>
      <c r="G9" s="3"/>
      <c r="H9" s="4" t="str">
        <f>D9</f>
        <v>CURRENT</v>
      </c>
      <c r="I9" s="3"/>
      <c r="J9" s="4" t="str">
        <f>F9</f>
        <v>PRECEDING</v>
      </c>
      <c r="K9" s="3"/>
    </row>
    <row r="10" spans="1:11" ht="12">
      <c r="A10" s="3"/>
      <c r="B10" s="3"/>
      <c r="C10" s="3"/>
      <c r="D10" s="4" t="s">
        <v>29</v>
      </c>
      <c r="E10" s="3"/>
      <c r="F10" s="4" t="str">
        <f>D10</f>
        <v>YEAR</v>
      </c>
      <c r="G10" s="3"/>
      <c r="H10" s="4" t="str">
        <f>D10</f>
        <v>YEAR</v>
      </c>
      <c r="I10" s="3"/>
      <c r="J10" s="4" t="str">
        <f>D10</f>
        <v>YEAR</v>
      </c>
      <c r="K10" s="3"/>
    </row>
    <row r="11" spans="1:11" ht="12">
      <c r="A11" s="3"/>
      <c r="B11" s="3"/>
      <c r="C11" s="3"/>
      <c r="D11" s="4" t="s">
        <v>30</v>
      </c>
      <c r="E11" s="3"/>
      <c r="F11" s="4" t="str">
        <f>D11</f>
        <v>QUARTER</v>
      </c>
      <c r="G11" s="3"/>
      <c r="H11" s="4" t="s">
        <v>32</v>
      </c>
      <c r="I11" s="3"/>
      <c r="J11" s="4" t="str">
        <f>H11</f>
        <v>TO DATE</v>
      </c>
      <c r="K11" s="3"/>
    </row>
    <row r="12" spans="1:11" ht="12">
      <c r="A12" s="3"/>
      <c r="B12" s="3"/>
      <c r="C12" s="3"/>
      <c r="D12" s="8">
        <v>36616</v>
      </c>
      <c r="E12" s="3"/>
      <c r="F12" s="8">
        <v>36250</v>
      </c>
      <c r="G12" s="3"/>
      <c r="H12" s="8">
        <f>D12</f>
        <v>36616</v>
      </c>
      <c r="I12" s="3"/>
      <c r="J12" s="8">
        <f>F12</f>
        <v>36250</v>
      </c>
      <c r="K12" s="3"/>
    </row>
    <row r="13" spans="1:11" ht="12">
      <c r="A13" s="3"/>
      <c r="B13" s="3" t="s">
        <v>98</v>
      </c>
      <c r="C13" s="3"/>
      <c r="D13" s="4"/>
      <c r="E13" s="3"/>
      <c r="F13" s="4"/>
      <c r="G13" s="3"/>
      <c r="H13" s="4"/>
      <c r="I13" s="3"/>
      <c r="J13" s="4"/>
      <c r="K13" s="3"/>
    </row>
    <row r="14" spans="1:11" ht="13.5" customHeight="1">
      <c r="A14" s="3"/>
      <c r="B14" s="3"/>
      <c r="C14" s="3"/>
      <c r="D14" s="3"/>
      <c r="E14" s="3"/>
      <c r="F14" s="3"/>
      <c r="G14" s="3"/>
      <c r="H14" s="3"/>
      <c r="I14" s="3"/>
      <c r="J14" s="4"/>
      <c r="K14" s="3"/>
    </row>
    <row r="15" spans="1:11" ht="12.75" thickBot="1">
      <c r="A15" s="3">
        <v>1</v>
      </c>
      <c r="B15" s="4" t="s">
        <v>2</v>
      </c>
      <c r="C15" s="5" t="s">
        <v>12</v>
      </c>
      <c r="D15" s="29">
        <v>6421</v>
      </c>
      <c r="E15" s="10"/>
      <c r="F15" s="28" t="s">
        <v>35</v>
      </c>
      <c r="G15" s="10"/>
      <c r="H15" s="30">
        <f>D15</f>
        <v>6421</v>
      </c>
      <c r="I15" s="10"/>
      <c r="J15" s="28" t="s">
        <v>35</v>
      </c>
      <c r="K15" s="3"/>
    </row>
    <row r="16" spans="1:11" ht="12">
      <c r="A16" s="3"/>
      <c r="B16" s="3"/>
      <c r="C16" s="5"/>
      <c r="D16" s="9"/>
      <c r="E16" s="10"/>
      <c r="F16" s="11"/>
      <c r="G16" s="10"/>
      <c r="H16" s="10"/>
      <c r="I16" s="10"/>
      <c r="J16" s="10"/>
      <c r="K16" s="3"/>
    </row>
    <row r="17" spans="1:11" ht="12.75" thickBot="1">
      <c r="A17" s="3"/>
      <c r="B17" s="4" t="s">
        <v>3</v>
      </c>
      <c r="C17" s="5" t="s">
        <v>13</v>
      </c>
      <c r="D17" s="28">
        <v>0</v>
      </c>
      <c r="E17" s="10"/>
      <c r="F17" s="28" t="s">
        <v>35</v>
      </c>
      <c r="G17" s="10"/>
      <c r="H17" s="30">
        <f>D17</f>
        <v>0</v>
      </c>
      <c r="I17" s="10"/>
      <c r="J17" s="28" t="s">
        <v>35</v>
      </c>
      <c r="K17" s="3"/>
    </row>
    <row r="18" spans="1:11" ht="12">
      <c r="A18" s="3"/>
      <c r="B18" s="3"/>
      <c r="C18" s="5"/>
      <c r="D18" s="9"/>
      <c r="E18" s="10"/>
      <c r="F18" s="11"/>
      <c r="G18" s="10"/>
      <c r="H18" s="10"/>
      <c r="I18" s="10"/>
      <c r="J18" s="10"/>
      <c r="K18" s="3"/>
    </row>
    <row r="19" spans="1:11" ht="12.75" thickBot="1">
      <c r="A19" s="3"/>
      <c r="B19" s="4" t="s">
        <v>4</v>
      </c>
      <c r="C19" s="5" t="s">
        <v>14</v>
      </c>
      <c r="D19" s="28">
        <v>112</v>
      </c>
      <c r="E19" s="10"/>
      <c r="F19" s="28" t="s">
        <v>35</v>
      </c>
      <c r="G19" s="10"/>
      <c r="H19" s="30">
        <f>D19</f>
        <v>112</v>
      </c>
      <c r="I19" s="10"/>
      <c r="J19" s="28" t="s">
        <v>35</v>
      </c>
      <c r="K19" s="3"/>
    </row>
    <row r="20" spans="1:11" ht="12">
      <c r="A20" s="3"/>
      <c r="B20" s="3"/>
      <c r="C20" s="5"/>
      <c r="D20" s="9"/>
      <c r="E20" s="10"/>
      <c r="F20" s="11"/>
      <c r="G20" s="10"/>
      <c r="H20" s="10"/>
      <c r="I20" s="10"/>
      <c r="J20" s="10"/>
      <c r="K20" s="3"/>
    </row>
    <row r="21" spans="1:11" ht="36">
      <c r="A21" s="4">
        <v>2</v>
      </c>
      <c r="B21" s="4" t="s">
        <v>2</v>
      </c>
      <c r="C21" s="5" t="s">
        <v>15</v>
      </c>
      <c r="D21" s="9">
        <f>869+D25</f>
        <v>1011</v>
      </c>
      <c r="E21" s="10"/>
      <c r="F21" s="11" t="s">
        <v>35</v>
      </c>
      <c r="G21" s="10"/>
      <c r="H21" s="10">
        <f>D21</f>
        <v>1011</v>
      </c>
      <c r="I21" s="10"/>
      <c r="J21" s="11" t="s">
        <v>35</v>
      </c>
      <c r="K21" s="3"/>
    </row>
    <row r="22" spans="1:11" ht="12">
      <c r="A22" s="3"/>
      <c r="B22" s="3"/>
      <c r="C22" s="5"/>
      <c r="D22" s="9"/>
      <c r="E22" s="10"/>
      <c r="F22" s="11"/>
      <c r="G22" s="10"/>
      <c r="H22" s="10"/>
      <c r="I22" s="10"/>
      <c r="J22" s="10"/>
      <c r="K22" s="3"/>
    </row>
    <row r="23" spans="1:11" ht="12">
      <c r="A23" s="3"/>
      <c r="B23" s="4" t="s">
        <v>3</v>
      </c>
      <c r="C23" s="5" t="s">
        <v>16</v>
      </c>
      <c r="D23" s="9">
        <v>0</v>
      </c>
      <c r="E23" s="10"/>
      <c r="F23" s="11" t="s">
        <v>35</v>
      </c>
      <c r="G23" s="10"/>
      <c r="H23" s="10">
        <f>D23</f>
        <v>0</v>
      </c>
      <c r="I23" s="10"/>
      <c r="J23" s="11" t="s">
        <v>35</v>
      </c>
      <c r="K23" s="3"/>
    </row>
    <row r="24" spans="1:11" ht="12">
      <c r="A24" s="3"/>
      <c r="B24" s="3"/>
      <c r="C24" s="5"/>
      <c r="D24" s="9"/>
      <c r="E24" s="10"/>
      <c r="F24" s="11"/>
      <c r="G24" s="10"/>
      <c r="H24" s="10"/>
      <c r="I24" s="10"/>
      <c r="J24" s="11"/>
      <c r="K24" s="3"/>
    </row>
    <row r="25" spans="1:11" ht="12">
      <c r="A25" s="3"/>
      <c r="B25" s="4" t="s">
        <v>4</v>
      </c>
      <c r="C25" s="5" t="s">
        <v>17</v>
      </c>
      <c r="D25" s="9">
        <v>142</v>
      </c>
      <c r="E25" s="10"/>
      <c r="F25" s="11" t="s">
        <v>35</v>
      </c>
      <c r="G25" s="10"/>
      <c r="H25" s="10">
        <f>D25</f>
        <v>142</v>
      </c>
      <c r="I25" s="10"/>
      <c r="J25" s="11" t="s">
        <v>35</v>
      </c>
      <c r="K25" s="3"/>
    </row>
    <row r="26" spans="1:11" ht="12">
      <c r="A26" s="3"/>
      <c r="B26" s="3"/>
      <c r="C26" s="5"/>
      <c r="D26" s="9"/>
      <c r="E26" s="10"/>
      <c r="F26" s="11"/>
      <c r="G26" s="10"/>
      <c r="H26" s="10"/>
      <c r="I26" s="10"/>
      <c r="J26" s="10"/>
      <c r="K26" s="3"/>
    </row>
    <row r="27" spans="1:11" ht="12">
      <c r="A27" s="3"/>
      <c r="B27" s="4" t="s">
        <v>5</v>
      </c>
      <c r="C27" s="5" t="s">
        <v>18</v>
      </c>
      <c r="D27" s="9">
        <v>0</v>
      </c>
      <c r="E27" s="10"/>
      <c r="F27" s="11" t="s">
        <v>35</v>
      </c>
      <c r="G27" s="10"/>
      <c r="H27" s="10">
        <f>D27</f>
        <v>0</v>
      </c>
      <c r="I27" s="10"/>
      <c r="J27" s="11" t="s">
        <v>35</v>
      </c>
      <c r="K27" s="3"/>
    </row>
    <row r="28" spans="1:11" ht="12">
      <c r="A28" s="3"/>
      <c r="B28" s="3"/>
      <c r="C28" s="5"/>
      <c r="D28" s="9"/>
      <c r="E28" s="10"/>
      <c r="F28" s="11"/>
      <c r="G28" s="10"/>
      <c r="H28" s="10"/>
      <c r="I28" s="10"/>
      <c r="J28" s="10"/>
      <c r="K28" s="3"/>
    </row>
    <row r="29" spans="1:11" ht="36">
      <c r="A29" s="3"/>
      <c r="B29" s="4" t="s">
        <v>6</v>
      </c>
      <c r="C29" s="5" t="s">
        <v>19</v>
      </c>
      <c r="D29" s="13">
        <f>D21-SUM(D23:D28)</f>
        <v>869</v>
      </c>
      <c r="E29" s="10"/>
      <c r="F29" s="31" t="s">
        <v>35</v>
      </c>
      <c r="G29" s="10"/>
      <c r="H29" s="13">
        <f>H21-SUM(H23:H28)</f>
        <v>869</v>
      </c>
      <c r="I29" s="10"/>
      <c r="J29" s="31" t="s">
        <v>35</v>
      </c>
      <c r="K29" s="3"/>
    </row>
    <row r="30" spans="1:11" ht="12">
      <c r="A30" s="3"/>
      <c r="B30" s="3"/>
      <c r="C30" s="5"/>
      <c r="D30" s="9"/>
      <c r="E30" s="10"/>
      <c r="F30" s="11"/>
      <c r="G30" s="10"/>
      <c r="H30" s="10"/>
      <c r="I30" s="10"/>
      <c r="J30" s="10"/>
      <c r="K30" s="3"/>
    </row>
    <row r="31" spans="1:11" ht="12">
      <c r="A31" s="3"/>
      <c r="B31" s="4" t="s">
        <v>7</v>
      </c>
      <c r="C31" s="5" t="s">
        <v>20</v>
      </c>
      <c r="D31" s="11" t="s">
        <v>35</v>
      </c>
      <c r="E31" s="10"/>
      <c r="F31" s="11" t="s">
        <v>35</v>
      </c>
      <c r="G31" s="10"/>
      <c r="H31" s="11" t="s">
        <v>35</v>
      </c>
      <c r="I31" s="10"/>
      <c r="J31" s="11" t="s">
        <v>35</v>
      </c>
      <c r="K31" s="3"/>
    </row>
    <row r="32" spans="1:11" ht="12">
      <c r="A32" s="3"/>
      <c r="B32" s="3"/>
      <c r="C32" s="5"/>
      <c r="D32" s="9"/>
      <c r="E32" s="10"/>
      <c r="F32" s="11"/>
      <c r="G32" s="10"/>
      <c r="H32" s="10"/>
      <c r="I32" s="10"/>
      <c r="J32" s="10"/>
      <c r="K32" s="3"/>
    </row>
    <row r="33" spans="1:11" ht="12">
      <c r="A33" s="3"/>
      <c r="B33" s="4" t="s">
        <v>8</v>
      </c>
      <c r="C33" s="5" t="s">
        <v>21</v>
      </c>
      <c r="D33" s="13">
        <f>SUM(D29:D32)</f>
        <v>869</v>
      </c>
      <c r="E33" s="10"/>
      <c r="F33" s="31" t="s">
        <v>35</v>
      </c>
      <c r="G33" s="10"/>
      <c r="H33" s="13">
        <f>SUM(H29:H32)</f>
        <v>869</v>
      </c>
      <c r="I33" s="10"/>
      <c r="J33" s="31" t="s">
        <v>35</v>
      </c>
      <c r="K33" s="3"/>
    </row>
    <row r="34" spans="1:11" ht="12">
      <c r="A34" s="3"/>
      <c r="B34" s="3"/>
      <c r="C34" s="5"/>
      <c r="D34" s="9"/>
      <c r="E34" s="10"/>
      <c r="F34" s="11"/>
      <c r="G34" s="10"/>
      <c r="H34" s="10"/>
      <c r="I34" s="10"/>
      <c r="J34" s="10"/>
      <c r="K34" s="3"/>
    </row>
    <row r="35" spans="1:11" ht="12">
      <c r="A35" s="3"/>
      <c r="B35" s="4" t="s">
        <v>9</v>
      </c>
      <c r="C35" s="5" t="s">
        <v>22</v>
      </c>
      <c r="D35" s="9">
        <v>0</v>
      </c>
      <c r="E35" s="10"/>
      <c r="F35" s="11" t="s">
        <v>35</v>
      </c>
      <c r="G35" s="10"/>
      <c r="H35" s="10">
        <f>D35</f>
        <v>0</v>
      </c>
      <c r="I35" s="10"/>
      <c r="J35" s="11" t="s">
        <v>35</v>
      </c>
      <c r="K35" s="3"/>
    </row>
    <row r="36" spans="1:11" ht="12">
      <c r="A36" s="3"/>
      <c r="B36" s="3"/>
      <c r="C36" s="5"/>
      <c r="D36" s="9"/>
      <c r="E36" s="10"/>
      <c r="F36" s="11"/>
      <c r="G36" s="10"/>
      <c r="H36" s="10"/>
      <c r="I36" s="10"/>
      <c r="J36" s="10"/>
      <c r="K36" s="3"/>
    </row>
    <row r="37" spans="1:11" ht="12">
      <c r="A37" s="3"/>
      <c r="B37" s="4" t="s">
        <v>10</v>
      </c>
      <c r="C37" s="5" t="s">
        <v>40</v>
      </c>
      <c r="D37" s="13">
        <f>D33-D35</f>
        <v>869</v>
      </c>
      <c r="E37" s="10"/>
      <c r="F37" s="31" t="s">
        <v>35</v>
      </c>
      <c r="G37" s="10"/>
      <c r="H37" s="13">
        <f>H33-H35</f>
        <v>869</v>
      </c>
      <c r="I37" s="10"/>
      <c r="J37" s="31" t="s">
        <v>35</v>
      </c>
      <c r="K37" s="3"/>
    </row>
    <row r="38" spans="1:11" ht="12">
      <c r="A38" s="3"/>
      <c r="B38" s="3"/>
      <c r="C38" s="5" t="s">
        <v>39</v>
      </c>
      <c r="D38" s="10">
        <v>0</v>
      </c>
      <c r="E38" s="10"/>
      <c r="F38" s="11" t="s">
        <v>35</v>
      </c>
      <c r="G38" s="10"/>
      <c r="H38" s="10">
        <f>D38</f>
        <v>0</v>
      </c>
      <c r="I38" s="10"/>
      <c r="J38" s="11" t="s">
        <v>35</v>
      </c>
      <c r="K38" s="3"/>
    </row>
    <row r="39" spans="1:11" ht="12">
      <c r="A39" s="3"/>
      <c r="B39" s="3"/>
      <c r="C39" s="5"/>
      <c r="D39" s="10"/>
      <c r="E39" s="10"/>
      <c r="F39" s="10"/>
      <c r="G39" s="10"/>
      <c r="H39" s="10"/>
      <c r="I39" s="10"/>
      <c r="J39" s="10"/>
      <c r="K39" s="3"/>
    </row>
    <row r="40" spans="1:11" ht="13.5" customHeight="1">
      <c r="A40" s="3"/>
      <c r="B40" s="4" t="s">
        <v>11</v>
      </c>
      <c r="C40" s="5" t="s">
        <v>23</v>
      </c>
      <c r="D40" s="13">
        <f>SUM(D37:D39)</f>
        <v>869</v>
      </c>
      <c r="E40" s="10"/>
      <c r="F40" s="31" t="s">
        <v>35</v>
      </c>
      <c r="G40" s="10"/>
      <c r="H40" s="13">
        <f>SUM(H37:H39)</f>
        <v>869</v>
      </c>
      <c r="I40" s="10"/>
      <c r="J40" s="31" t="s">
        <v>35</v>
      </c>
      <c r="K40" s="3"/>
    </row>
    <row r="41" spans="1:11" ht="12">
      <c r="A41" s="3"/>
      <c r="B41" s="3"/>
      <c r="C41" s="5"/>
      <c r="D41" s="9"/>
      <c r="E41" s="10"/>
      <c r="F41" s="11"/>
      <c r="G41" s="10"/>
      <c r="H41" s="10"/>
      <c r="I41" s="10"/>
      <c r="J41" s="10"/>
      <c r="K41" s="3"/>
    </row>
    <row r="42" spans="1:11" ht="12">
      <c r="A42" s="3"/>
      <c r="B42" s="4" t="s">
        <v>24</v>
      </c>
      <c r="C42" s="5" t="s">
        <v>36</v>
      </c>
      <c r="D42" s="11" t="s">
        <v>35</v>
      </c>
      <c r="E42" s="10"/>
      <c r="F42" s="11" t="s">
        <v>35</v>
      </c>
      <c r="G42" s="10"/>
      <c r="H42" s="11" t="s">
        <v>35</v>
      </c>
      <c r="I42" s="10"/>
      <c r="J42" s="11" t="s">
        <v>35</v>
      </c>
      <c r="K42" s="3"/>
    </row>
    <row r="43" spans="1:11" ht="12">
      <c r="A43" s="3"/>
      <c r="B43" s="3"/>
      <c r="C43" s="5" t="s">
        <v>37</v>
      </c>
      <c r="D43" s="11" t="s">
        <v>35</v>
      </c>
      <c r="E43" s="10"/>
      <c r="F43" s="11" t="s">
        <v>35</v>
      </c>
      <c r="G43" s="10"/>
      <c r="H43" s="11" t="s">
        <v>35</v>
      </c>
      <c r="I43" s="10"/>
      <c r="J43" s="11" t="s">
        <v>35</v>
      </c>
      <c r="K43" s="3"/>
    </row>
    <row r="44" spans="1:11" ht="12">
      <c r="A44" s="3"/>
      <c r="B44" s="3"/>
      <c r="C44" s="5" t="s">
        <v>38</v>
      </c>
      <c r="D44" s="11" t="s">
        <v>35</v>
      </c>
      <c r="E44" s="10"/>
      <c r="F44" s="11" t="s">
        <v>35</v>
      </c>
      <c r="G44" s="10"/>
      <c r="H44" s="11" t="s">
        <v>35</v>
      </c>
      <c r="I44" s="10"/>
      <c r="J44" s="11" t="s">
        <v>35</v>
      </c>
      <c r="K44" s="3"/>
    </row>
    <row r="45" spans="1:11" ht="12">
      <c r="A45" s="3"/>
      <c r="B45" s="3"/>
      <c r="C45" s="5"/>
      <c r="D45" s="9"/>
      <c r="E45" s="10"/>
      <c r="F45" s="11"/>
      <c r="G45" s="10"/>
      <c r="H45" s="10"/>
      <c r="I45" s="10"/>
      <c r="J45" s="10"/>
      <c r="K45" s="3"/>
    </row>
    <row r="46" spans="1:11" ht="24">
      <c r="A46" s="3"/>
      <c r="B46" s="4" t="s">
        <v>25</v>
      </c>
      <c r="C46" s="5" t="s">
        <v>26</v>
      </c>
      <c r="D46" s="13">
        <f>SUM(D40:D45)</f>
        <v>869</v>
      </c>
      <c r="E46" s="10"/>
      <c r="F46" s="31" t="s">
        <v>35</v>
      </c>
      <c r="G46" s="10"/>
      <c r="H46" s="13">
        <f>SUM(H40:H45)</f>
        <v>869</v>
      </c>
      <c r="I46" s="10"/>
      <c r="J46" s="31" t="s">
        <v>35</v>
      </c>
      <c r="K46" s="3"/>
    </row>
    <row r="47" spans="1:11" ht="12">
      <c r="A47" s="3"/>
      <c r="B47" s="3"/>
      <c r="C47" s="5"/>
      <c r="D47" s="9"/>
      <c r="E47" s="10"/>
      <c r="F47" s="11"/>
      <c r="G47" s="10"/>
      <c r="H47" s="10"/>
      <c r="I47" s="10"/>
      <c r="J47" s="10"/>
      <c r="K47" s="3"/>
    </row>
    <row r="48" spans="1:11" ht="24">
      <c r="A48" s="4">
        <v>3</v>
      </c>
      <c r="B48" s="4" t="s">
        <v>2</v>
      </c>
      <c r="C48" s="5" t="s">
        <v>27</v>
      </c>
      <c r="D48" s="9"/>
      <c r="E48" s="10"/>
      <c r="F48" s="11"/>
      <c r="G48" s="10"/>
      <c r="H48" s="10"/>
      <c r="I48" s="10"/>
      <c r="J48" s="10"/>
      <c r="K48" s="3"/>
    </row>
    <row r="49" spans="1:11" ht="12">
      <c r="A49" s="3"/>
      <c r="B49" s="3"/>
      <c r="C49" s="5" t="s">
        <v>41</v>
      </c>
      <c r="D49" s="14">
        <f>(D46/20000)*100</f>
        <v>4.345000000000001</v>
      </c>
      <c r="E49" s="10"/>
      <c r="F49" s="32" t="s">
        <v>35</v>
      </c>
      <c r="G49" s="10"/>
      <c r="H49" s="14">
        <f>(H46/20000)*100</f>
        <v>4.345000000000001</v>
      </c>
      <c r="I49" s="10"/>
      <c r="J49" s="32" t="s">
        <v>35</v>
      </c>
      <c r="K49" s="3"/>
    </row>
    <row r="50" spans="1:11" ht="12">
      <c r="A50" s="3"/>
      <c r="B50" s="3"/>
      <c r="C50" s="5" t="s">
        <v>42</v>
      </c>
      <c r="D50" s="33" t="s">
        <v>35</v>
      </c>
      <c r="E50" s="10"/>
      <c r="F50" s="33" t="s">
        <v>35</v>
      </c>
      <c r="G50" s="10"/>
      <c r="H50" s="33" t="s">
        <v>35</v>
      </c>
      <c r="I50" s="10"/>
      <c r="J50" s="33" t="s">
        <v>35</v>
      </c>
      <c r="K50" s="3"/>
    </row>
    <row r="51" spans="1:11" ht="12">
      <c r="A51" s="3"/>
      <c r="B51" s="3"/>
      <c r="C51" s="5"/>
      <c r="D51" s="9"/>
      <c r="E51" s="10"/>
      <c r="F51" s="11"/>
      <c r="G51" s="10"/>
      <c r="H51" s="10"/>
      <c r="I51" s="10"/>
      <c r="J51" s="10"/>
      <c r="K51" s="3"/>
    </row>
    <row r="52" spans="1:11" ht="12">
      <c r="A52" s="3"/>
      <c r="B52" s="3"/>
      <c r="C52" s="5"/>
      <c r="D52" s="9"/>
      <c r="E52" s="10"/>
      <c r="F52" s="10"/>
      <c r="G52" s="10"/>
      <c r="H52" s="10"/>
      <c r="I52" s="10"/>
      <c r="J52" s="10"/>
      <c r="K52" s="3"/>
    </row>
    <row r="53" spans="1:11" ht="12.75">
      <c r="A53" s="2" t="s">
        <v>69</v>
      </c>
      <c r="B53" s="3"/>
      <c r="C53" s="5"/>
      <c r="D53" s="9"/>
      <c r="E53" s="10"/>
      <c r="F53" s="10"/>
      <c r="G53" s="10"/>
      <c r="H53" s="10"/>
      <c r="I53" s="10"/>
      <c r="J53" s="10"/>
      <c r="K53" s="3"/>
    </row>
    <row r="54" spans="1:11" ht="12">
      <c r="A54" s="3"/>
      <c r="B54" s="3"/>
      <c r="C54" s="5"/>
      <c r="D54" s="4" t="s">
        <v>43</v>
      </c>
      <c r="E54" s="3"/>
      <c r="F54" s="4"/>
      <c r="G54" s="10"/>
      <c r="H54" s="4" t="s">
        <v>43</v>
      </c>
      <c r="I54" s="10"/>
      <c r="J54" s="10"/>
      <c r="K54" s="3"/>
    </row>
    <row r="55" spans="1:11" ht="12">
      <c r="A55" s="3"/>
      <c r="B55" s="3"/>
      <c r="C55" s="5"/>
      <c r="D55" s="4" t="s">
        <v>44</v>
      </c>
      <c r="E55" s="3"/>
      <c r="F55" s="4"/>
      <c r="G55" s="10"/>
      <c r="H55" s="4" t="s">
        <v>31</v>
      </c>
      <c r="I55" s="10"/>
      <c r="J55" s="10"/>
      <c r="K55" s="3"/>
    </row>
    <row r="56" spans="1:11" ht="12">
      <c r="A56" s="3"/>
      <c r="B56" s="3"/>
      <c r="C56" s="5"/>
      <c r="D56" s="4" t="s">
        <v>28</v>
      </c>
      <c r="E56" s="3"/>
      <c r="F56" s="4"/>
      <c r="G56" s="10"/>
      <c r="H56" s="4" t="s">
        <v>45</v>
      </c>
      <c r="I56" s="10"/>
      <c r="J56" s="10"/>
      <c r="K56" s="3"/>
    </row>
    <row r="57" spans="1:11" ht="12">
      <c r="A57" s="3"/>
      <c r="B57" s="3"/>
      <c r="C57" s="3"/>
      <c r="D57" s="4" t="s">
        <v>30</v>
      </c>
      <c r="E57" s="3"/>
      <c r="F57" s="4"/>
      <c r="G57" s="10"/>
      <c r="H57" s="4" t="s">
        <v>46</v>
      </c>
      <c r="I57" s="10"/>
      <c r="J57" s="10"/>
      <c r="K57" s="3"/>
    </row>
    <row r="58" spans="1:11" ht="12">
      <c r="A58" s="3"/>
      <c r="B58" s="3"/>
      <c r="C58" s="3"/>
      <c r="D58" s="8">
        <f>D12</f>
        <v>36616</v>
      </c>
      <c r="E58" s="3"/>
      <c r="F58" s="8"/>
      <c r="G58" s="10"/>
      <c r="H58" s="8">
        <v>36525</v>
      </c>
      <c r="I58" s="10"/>
      <c r="J58" s="10"/>
      <c r="K58" s="3"/>
    </row>
    <row r="59" spans="1:11" ht="12">
      <c r="A59" s="3"/>
      <c r="B59" s="3" t="s">
        <v>98</v>
      </c>
      <c r="C59" s="3"/>
      <c r="D59" s="4"/>
      <c r="E59" s="3"/>
      <c r="F59" s="4"/>
      <c r="G59" s="10"/>
      <c r="H59" s="4"/>
      <c r="I59" s="10"/>
      <c r="J59" s="10"/>
      <c r="K59" s="3"/>
    </row>
    <row r="60" spans="1:11" ht="12">
      <c r="A60" s="3"/>
      <c r="B60" s="3"/>
      <c r="C60" s="3"/>
      <c r="D60" s="10"/>
      <c r="E60" s="10"/>
      <c r="F60" s="10"/>
      <c r="G60" s="10"/>
      <c r="H60" s="4"/>
      <c r="I60" s="10"/>
      <c r="J60" s="10"/>
      <c r="K60" s="3"/>
    </row>
    <row r="61" spans="1:11" ht="12">
      <c r="A61" s="3"/>
      <c r="B61" s="4">
        <v>1</v>
      </c>
      <c r="C61" s="3" t="s">
        <v>47</v>
      </c>
      <c r="D61" s="10">
        <v>6306</v>
      </c>
      <c r="E61" s="10"/>
      <c r="F61" s="10"/>
      <c r="G61" s="10"/>
      <c r="H61" s="10">
        <v>6433</v>
      </c>
      <c r="I61" s="10"/>
      <c r="J61" s="7"/>
      <c r="K61" s="3"/>
    </row>
    <row r="62" spans="1:11" ht="12">
      <c r="A62" s="3"/>
      <c r="B62" s="4">
        <f>B61+1</f>
        <v>2</v>
      </c>
      <c r="C62" s="3" t="s">
        <v>48</v>
      </c>
      <c r="D62" s="10">
        <v>0</v>
      </c>
      <c r="E62" s="10"/>
      <c r="F62" s="10"/>
      <c r="G62" s="10"/>
      <c r="H62" s="10">
        <v>0</v>
      </c>
      <c r="I62" s="10"/>
      <c r="J62" s="7"/>
      <c r="K62" s="3"/>
    </row>
    <row r="63" spans="1:11" ht="12">
      <c r="A63" s="3"/>
      <c r="B63" s="4">
        <f>B62+1</f>
        <v>3</v>
      </c>
      <c r="C63" s="3" t="s">
        <v>49</v>
      </c>
      <c r="D63" s="10">
        <v>96</v>
      </c>
      <c r="E63" s="10"/>
      <c r="F63" s="10"/>
      <c r="G63" s="10"/>
      <c r="H63" s="10">
        <v>96</v>
      </c>
      <c r="I63" s="10"/>
      <c r="J63" s="7"/>
      <c r="K63" s="3"/>
    </row>
    <row r="64" spans="1:11" ht="12">
      <c r="A64" s="3"/>
      <c r="B64" s="4">
        <f>B63+1</f>
        <v>4</v>
      </c>
      <c r="C64" s="3" t="s">
        <v>70</v>
      </c>
      <c r="D64" s="10">
        <v>0</v>
      </c>
      <c r="E64" s="10"/>
      <c r="F64" s="10"/>
      <c r="G64" s="10"/>
      <c r="H64" s="10">
        <v>0</v>
      </c>
      <c r="I64" s="10"/>
      <c r="J64" s="7"/>
      <c r="K64" s="3"/>
    </row>
    <row r="65" spans="1:11" ht="12">
      <c r="A65" s="3"/>
      <c r="B65" s="4"/>
      <c r="C65" s="3"/>
      <c r="D65" s="10"/>
      <c r="E65" s="10"/>
      <c r="F65" s="10"/>
      <c r="G65" s="10"/>
      <c r="H65" s="10"/>
      <c r="I65" s="10"/>
      <c r="J65" s="7"/>
      <c r="K65" s="3"/>
    </row>
    <row r="66" spans="1:11" ht="12">
      <c r="A66" s="3"/>
      <c r="B66" s="4">
        <f>B64+1</f>
        <v>5</v>
      </c>
      <c r="C66" s="3" t="s">
        <v>50</v>
      </c>
      <c r="D66" s="15"/>
      <c r="E66" s="10"/>
      <c r="F66" s="10"/>
      <c r="G66" s="10"/>
      <c r="H66" s="15"/>
      <c r="I66" s="10"/>
      <c r="J66" s="7"/>
      <c r="K66" s="3"/>
    </row>
    <row r="67" spans="1:11" ht="12">
      <c r="A67" s="3"/>
      <c r="B67" s="4"/>
      <c r="C67" s="3" t="s">
        <v>51</v>
      </c>
      <c r="D67" s="16">
        <v>5172</v>
      </c>
      <c r="E67" s="10"/>
      <c r="F67" s="10"/>
      <c r="G67" s="10"/>
      <c r="H67" s="16">
        <v>6156</v>
      </c>
      <c r="I67" s="10"/>
      <c r="J67" s="7"/>
      <c r="K67" s="3"/>
    </row>
    <row r="68" spans="1:11" ht="12">
      <c r="A68" s="3"/>
      <c r="B68" s="4"/>
      <c r="C68" s="3" t="s">
        <v>52</v>
      </c>
      <c r="D68" s="16">
        <v>2433</v>
      </c>
      <c r="E68" s="10"/>
      <c r="F68" s="10"/>
      <c r="G68" s="10"/>
      <c r="H68" s="16">
        <v>3502</v>
      </c>
      <c r="I68" s="10"/>
      <c r="J68" s="7"/>
      <c r="K68" s="3"/>
    </row>
    <row r="69" spans="1:11" ht="12" hidden="1">
      <c r="A69" s="3"/>
      <c r="B69" s="4"/>
      <c r="C69" s="3" t="s">
        <v>53</v>
      </c>
      <c r="D69" s="16">
        <v>0</v>
      </c>
      <c r="E69" s="10"/>
      <c r="F69" s="10"/>
      <c r="G69" s="10"/>
      <c r="H69" s="16">
        <v>0</v>
      </c>
      <c r="I69" s="10"/>
      <c r="J69" s="7"/>
      <c r="K69" s="3"/>
    </row>
    <row r="70" spans="1:11" ht="12">
      <c r="A70" s="3"/>
      <c r="B70" s="4"/>
      <c r="C70" s="3" t="s">
        <v>71</v>
      </c>
      <c r="D70" s="16">
        <v>14543</v>
      </c>
      <c r="E70" s="10"/>
      <c r="F70" s="10"/>
      <c r="G70" s="10"/>
      <c r="H70" s="16">
        <v>12605</v>
      </c>
      <c r="I70" s="10"/>
      <c r="J70" s="7"/>
      <c r="K70" s="3"/>
    </row>
    <row r="71" spans="1:11" ht="12">
      <c r="A71" s="3"/>
      <c r="B71" s="4"/>
      <c r="C71" s="3" t="s">
        <v>54</v>
      </c>
      <c r="D71" s="16">
        <v>386</v>
      </c>
      <c r="E71" s="10"/>
      <c r="F71" s="10"/>
      <c r="G71" s="10"/>
      <c r="H71" s="16">
        <v>419</v>
      </c>
      <c r="I71" s="10"/>
      <c r="J71" s="7"/>
      <c r="K71" s="3"/>
    </row>
    <row r="72" spans="1:11" ht="12">
      <c r="A72" s="3"/>
      <c r="B72" s="4"/>
      <c r="C72" s="3" t="s">
        <v>55</v>
      </c>
      <c r="D72" s="16">
        <v>118</v>
      </c>
      <c r="E72" s="10"/>
      <c r="F72" s="10"/>
      <c r="G72" s="10"/>
      <c r="H72" s="16">
        <v>154</v>
      </c>
      <c r="I72" s="10"/>
      <c r="J72" s="7"/>
      <c r="K72" s="3"/>
    </row>
    <row r="73" spans="1:11" ht="12">
      <c r="A73" s="3"/>
      <c r="B73" s="4"/>
      <c r="C73" s="3"/>
      <c r="D73" s="18">
        <f>SUM(D66:D72)</f>
        <v>22652</v>
      </c>
      <c r="E73" s="10"/>
      <c r="F73" s="10"/>
      <c r="G73" s="10"/>
      <c r="H73" s="18">
        <f>SUM(H66:H72)</f>
        <v>22836</v>
      </c>
      <c r="I73" s="10"/>
      <c r="J73" s="7"/>
      <c r="K73" s="3"/>
    </row>
    <row r="74" spans="1:11" ht="12">
      <c r="A74" s="3"/>
      <c r="B74" s="4"/>
      <c r="C74" s="3"/>
      <c r="D74" s="10"/>
      <c r="E74" s="10"/>
      <c r="F74" s="10"/>
      <c r="G74" s="10"/>
      <c r="H74" s="10"/>
      <c r="I74" s="10"/>
      <c r="J74" s="7"/>
      <c r="K74" s="3"/>
    </row>
    <row r="75" spans="1:11" ht="12">
      <c r="A75" s="3"/>
      <c r="B75" s="4">
        <f>B66+1</f>
        <v>6</v>
      </c>
      <c r="C75" s="3" t="s">
        <v>56</v>
      </c>
      <c r="D75" s="15"/>
      <c r="E75" s="10"/>
      <c r="F75" s="10"/>
      <c r="G75" s="10"/>
      <c r="H75" s="15"/>
      <c r="I75" s="10"/>
      <c r="J75" s="7"/>
      <c r="K75" s="3"/>
    </row>
    <row r="76" spans="1:11" ht="12">
      <c r="A76" s="3"/>
      <c r="B76" s="4"/>
      <c r="C76" s="3" t="s">
        <v>57</v>
      </c>
      <c r="D76" s="16">
        <v>82959</v>
      </c>
      <c r="E76" s="10"/>
      <c r="F76" s="10"/>
      <c r="G76" s="10"/>
      <c r="H76" s="16">
        <v>82959</v>
      </c>
      <c r="I76" s="10"/>
      <c r="J76" s="7"/>
      <c r="K76" s="3"/>
    </row>
    <row r="77" spans="1:11" ht="12">
      <c r="A77" s="3"/>
      <c r="B77" s="4"/>
      <c r="C77" s="3" t="s">
        <v>58</v>
      </c>
      <c r="D77" s="16">
        <v>10188</v>
      </c>
      <c r="E77" s="10"/>
      <c r="F77" s="10"/>
      <c r="G77" s="10"/>
      <c r="H77" s="16">
        <v>10216</v>
      </c>
      <c r="I77" s="10"/>
      <c r="J77" s="7"/>
      <c r="K77" s="3"/>
    </row>
    <row r="78" spans="1:11" ht="12">
      <c r="A78" s="3"/>
      <c r="B78" s="4"/>
      <c r="C78" s="3" t="s">
        <v>59</v>
      </c>
      <c r="D78" s="16">
        <f>44676-D80</f>
        <v>3307</v>
      </c>
      <c r="E78" s="10"/>
      <c r="F78" s="10"/>
      <c r="G78" s="10"/>
      <c r="H78" s="16">
        <v>4215</v>
      </c>
      <c r="I78" s="10"/>
      <c r="J78" s="7"/>
      <c r="K78" s="3"/>
    </row>
    <row r="79" spans="1:11" ht="12">
      <c r="A79" s="3"/>
      <c r="B79" s="4"/>
      <c r="C79" s="3" t="s">
        <v>99</v>
      </c>
      <c r="D79" s="16">
        <f>6778-229</f>
        <v>6549</v>
      </c>
      <c r="E79" s="10"/>
      <c r="F79" s="10"/>
      <c r="G79" s="10"/>
      <c r="H79" s="16">
        <v>6539</v>
      </c>
      <c r="I79" s="10"/>
      <c r="J79" s="7"/>
      <c r="K79" s="3"/>
    </row>
    <row r="80" spans="1:11" ht="12">
      <c r="A80" s="3"/>
      <c r="B80" s="4"/>
      <c r="C80" s="3" t="s">
        <v>100</v>
      </c>
      <c r="D80" s="16">
        <f>33127+8242</f>
        <v>41369</v>
      </c>
      <c r="E80" s="10"/>
      <c r="F80" s="10"/>
      <c r="G80" s="10"/>
      <c r="H80" s="16">
        <v>41369</v>
      </c>
      <c r="I80" s="10"/>
      <c r="J80" s="7"/>
      <c r="K80" s="3"/>
    </row>
    <row r="81" spans="1:11" ht="12">
      <c r="A81" s="3"/>
      <c r="B81" s="4"/>
      <c r="C81" s="3" t="s">
        <v>60</v>
      </c>
      <c r="D81" s="16">
        <v>51</v>
      </c>
      <c r="E81" s="10"/>
      <c r="F81" s="10"/>
      <c r="G81" s="10"/>
      <c r="H81" s="16">
        <v>304</v>
      </c>
      <c r="I81" s="10"/>
      <c r="J81" s="7"/>
      <c r="K81" s="3"/>
    </row>
    <row r="82" spans="1:11" ht="12">
      <c r="A82" s="3"/>
      <c r="B82" s="4"/>
      <c r="C82" s="3" t="s">
        <v>55</v>
      </c>
      <c r="D82" s="17">
        <v>730</v>
      </c>
      <c r="E82" s="10"/>
      <c r="F82" s="10"/>
      <c r="G82" s="10"/>
      <c r="H82" s="17">
        <v>730</v>
      </c>
      <c r="I82" s="10"/>
      <c r="J82" s="7"/>
      <c r="K82" s="3"/>
    </row>
    <row r="83" spans="1:11" ht="12">
      <c r="A83" s="3"/>
      <c r="B83" s="4"/>
      <c r="C83" s="3"/>
      <c r="D83" s="18">
        <f>SUM(D75:D82)</f>
        <v>145153</v>
      </c>
      <c r="E83" s="10"/>
      <c r="F83" s="10"/>
      <c r="G83" s="10"/>
      <c r="H83" s="18">
        <f>SUM(H75:H82)</f>
        <v>146332</v>
      </c>
      <c r="I83" s="10"/>
      <c r="J83" s="7"/>
      <c r="K83" s="3"/>
    </row>
    <row r="84" spans="1:11" ht="12">
      <c r="A84" s="3"/>
      <c r="B84" s="4"/>
      <c r="C84" s="3"/>
      <c r="D84" s="10"/>
      <c r="E84" s="10"/>
      <c r="F84" s="10"/>
      <c r="G84" s="10"/>
      <c r="H84" s="10"/>
      <c r="I84" s="10"/>
      <c r="J84" s="7"/>
      <c r="K84" s="3"/>
    </row>
    <row r="85" spans="1:11" ht="12">
      <c r="A85" s="3"/>
      <c r="B85" s="4">
        <f>B75+1</f>
        <v>7</v>
      </c>
      <c r="C85" s="3" t="s">
        <v>61</v>
      </c>
      <c r="D85" s="10">
        <f>D73-D83</f>
        <v>-122501</v>
      </c>
      <c r="E85" s="10"/>
      <c r="F85" s="10"/>
      <c r="G85" s="10"/>
      <c r="H85" s="10">
        <f>H73-H83</f>
        <v>-123496</v>
      </c>
      <c r="I85" s="10"/>
      <c r="J85" s="7"/>
      <c r="K85" s="3"/>
    </row>
    <row r="86" spans="1:11" ht="12">
      <c r="A86" s="3"/>
      <c r="B86" s="4"/>
      <c r="C86" s="3"/>
      <c r="D86" s="10"/>
      <c r="E86" s="10"/>
      <c r="F86" s="10"/>
      <c r="G86" s="10"/>
      <c r="H86" s="10"/>
      <c r="I86" s="10"/>
      <c r="J86" s="7"/>
      <c r="K86" s="3"/>
    </row>
    <row r="87" spans="1:11" ht="12.75" thickBot="1">
      <c r="A87" s="3"/>
      <c r="B87" s="4"/>
      <c r="C87" s="3"/>
      <c r="D87" s="21">
        <f>SUM(D61:D65)+D85</f>
        <v>-116099</v>
      </c>
      <c r="E87" s="10"/>
      <c r="F87" s="10"/>
      <c r="G87" s="10"/>
      <c r="H87" s="21">
        <f>SUM(H61:H65)+H85</f>
        <v>-116967</v>
      </c>
      <c r="I87" s="10"/>
      <c r="J87" s="7"/>
      <c r="K87" s="3"/>
    </row>
    <row r="88" spans="1:11" ht="12.75" thickTop="1">
      <c r="A88" s="3"/>
      <c r="B88" s="4"/>
      <c r="C88" s="3"/>
      <c r="D88" s="10"/>
      <c r="E88" s="10"/>
      <c r="F88" s="10"/>
      <c r="G88" s="10"/>
      <c r="I88" s="10"/>
      <c r="J88" s="7"/>
      <c r="K88" s="3"/>
    </row>
    <row r="89" spans="1:11" ht="12">
      <c r="A89" s="3"/>
      <c r="B89" s="4">
        <f>B85+1</f>
        <v>8</v>
      </c>
      <c r="C89" s="3" t="s">
        <v>62</v>
      </c>
      <c r="D89" s="10"/>
      <c r="E89" s="10"/>
      <c r="F89" s="10"/>
      <c r="G89" s="10"/>
      <c r="H89" s="10"/>
      <c r="I89" s="10"/>
      <c r="J89" s="7"/>
      <c r="K89" s="3"/>
    </row>
    <row r="90" spans="1:11" ht="12">
      <c r="A90" s="3"/>
      <c r="B90" s="4"/>
      <c r="C90" s="3" t="s">
        <v>63</v>
      </c>
      <c r="D90" s="10">
        <v>20000</v>
      </c>
      <c r="E90" s="10"/>
      <c r="F90" s="10"/>
      <c r="G90" s="10"/>
      <c r="H90" s="10">
        <v>20000</v>
      </c>
      <c r="I90" s="10"/>
      <c r="J90" s="7"/>
      <c r="K90" s="3"/>
    </row>
    <row r="91" spans="1:11" ht="12">
      <c r="A91" s="3"/>
      <c r="B91" s="4"/>
      <c r="C91" s="3" t="s">
        <v>73</v>
      </c>
      <c r="D91" s="10">
        <f>-136328+229</f>
        <v>-136099</v>
      </c>
      <c r="E91" s="10"/>
      <c r="F91" s="10"/>
      <c r="G91" s="10"/>
      <c r="H91" s="10">
        <v>-136967</v>
      </c>
      <c r="I91" s="10"/>
      <c r="J91" s="7"/>
      <c r="K91" s="3"/>
    </row>
    <row r="92" spans="1:11" ht="12">
      <c r="A92" s="5"/>
      <c r="B92" s="20"/>
      <c r="C92" s="5"/>
      <c r="D92" s="9"/>
      <c r="E92" s="9"/>
      <c r="F92" s="9"/>
      <c r="G92" s="9"/>
      <c r="H92" s="9"/>
      <c r="I92" s="9"/>
      <c r="K92" s="5"/>
    </row>
    <row r="93" spans="1:11" ht="12">
      <c r="A93" s="5"/>
      <c r="B93" s="20">
        <f>B89+1</f>
        <v>9</v>
      </c>
      <c r="C93" s="5" t="s">
        <v>64</v>
      </c>
      <c r="D93" s="9">
        <v>0</v>
      </c>
      <c r="E93" s="9"/>
      <c r="F93" s="9"/>
      <c r="G93" s="9"/>
      <c r="H93" s="9">
        <v>0</v>
      </c>
      <c r="I93" s="9"/>
      <c r="K93" s="5"/>
    </row>
    <row r="94" spans="1:11" ht="12">
      <c r="A94" s="5"/>
      <c r="B94" s="20">
        <f>B93+1</f>
        <v>10</v>
      </c>
      <c r="C94" s="5" t="s">
        <v>65</v>
      </c>
      <c r="D94" s="9">
        <v>0</v>
      </c>
      <c r="E94" s="9"/>
      <c r="F94" s="9"/>
      <c r="G94" s="9"/>
      <c r="H94" s="9">
        <v>0</v>
      </c>
      <c r="I94" s="9"/>
      <c r="K94" s="5"/>
    </row>
    <row r="95" spans="1:11" ht="12">
      <c r="A95" s="5"/>
      <c r="B95" s="20">
        <f>B94+1</f>
        <v>11</v>
      </c>
      <c r="C95" s="5" t="s">
        <v>66</v>
      </c>
      <c r="D95" s="9">
        <v>0</v>
      </c>
      <c r="E95" s="9"/>
      <c r="F95" s="9"/>
      <c r="G95" s="9"/>
      <c r="H95" s="9">
        <v>0</v>
      </c>
      <c r="I95" s="9"/>
      <c r="K95" s="5"/>
    </row>
    <row r="96" spans="1:11" ht="12">
      <c r="A96" s="5"/>
      <c r="B96" s="20"/>
      <c r="C96" s="5"/>
      <c r="D96" s="9"/>
      <c r="E96" s="9"/>
      <c r="F96" s="9"/>
      <c r="G96" s="9"/>
      <c r="H96" s="9"/>
      <c r="I96" s="9"/>
      <c r="K96" s="5"/>
    </row>
    <row r="97" spans="1:11" ht="12.75" thickBot="1">
      <c r="A97" s="5"/>
      <c r="B97" s="20"/>
      <c r="C97" s="5"/>
      <c r="D97" s="21">
        <f>SUM(D90:D96)</f>
        <v>-116099</v>
      </c>
      <c r="E97" s="9"/>
      <c r="F97" s="9"/>
      <c r="G97" s="9"/>
      <c r="H97" s="21">
        <f>SUM(H90:H96)</f>
        <v>-116967</v>
      </c>
      <c r="I97" s="9"/>
      <c r="K97" s="5"/>
    </row>
    <row r="98" spans="1:11" ht="12.75" thickTop="1">
      <c r="A98" s="5"/>
      <c r="B98" s="20"/>
      <c r="C98" s="5"/>
      <c r="D98" s="9">
        <f>D87-D97</f>
        <v>0</v>
      </c>
      <c r="E98" s="9"/>
      <c r="F98" s="9"/>
      <c r="G98" s="9"/>
      <c r="H98" s="9">
        <f>H87-H97</f>
        <v>0</v>
      </c>
      <c r="I98" s="9"/>
      <c r="K98" s="5"/>
    </row>
    <row r="99" spans="1:11" ht="12">
      <c r="A99" s="5"/>
      <c r="B99" s="20"/>
      <c r="C99" s="5"/>
      <c r="D99" s="9"/>
      <c r="E99" s="9"/>
      <c r="F99" s="9"/>
      <c r="G99" s="9"/>
      <c r="H99" s="9"/>
      <c r="I99" s="9"/>
      <c r="K99" s="5"/>
    </row>
    <row r="100" spans="1:11" ht="12">
      <c r="A100" s="5"/>
      <c r="B100" s="20">
        <f>B95+1</f>
        <v>12</v>
      </c>
      <c r="C100" s="5" t="s">
        <v>67</v>
      </c>
      <c r="D100" s="33" t="s">
        <v>35</v>
      </c>
      <c r="E100" s="9"/>
      <c r="F100" s="9"/>
      <c r="G100" s="9"/>
      <c r="H100" s="33" t="s">
        <v>35</v>
      </c>
      <c r="I100" s="9"/>
      <c r="K100" s="5"/>
    </row>
    <row r="101" spans="1:11" ht="12">
      <c r="A101" s="5"/>
      <c r="B101" s="5"/>
      <c r="C101" s="5"/>
      <c r="D101" s="9"/>
      <c r="E101" s="9"/>
      <c r="F101" s="9"/>
      <c r="G101" s="9"/>
      <c r="H101" s="9"/>
      <c r="I101" s="9"/>
      <c r="K101" s="5"/>
    </row>
    <row r="102" spans="1:11" ht="12">
      <c r="A102" s="5"/>
      <c r="B102" s="5"/>
      <c r="C102" s="5"/>
      <c r="D102" s="9"/>
      <c r="E102" s="9"/>
      <c r="F102" s="9"/>
      <c r="G102" s="9"/>
      <c r="H102" s="9"/>
      <c r="I102" s="9"/>
      <c r="K102" s="5"/>
    </row>
    <row r="161" ht="12">
      <c r="C161" s="7"/>
    </row>
    <row r="162" ht="12">
      <c r="C162" s="7"/>
    </row>
    <row r="163" ht="12">
      <c r="C163" s="7"/>
    </row>
    <row r="164" ht="12">
      <c r="C164" s="7"/>
    </row>
    <row r="165" ht="12">
      <c r="C165" s="7"/>
    </row>
    <row r="166" ht="12">
      <c r="C166" s="7"/>
    </row>
    <row r="167" ht="12">
      <c r="C167" s="7"/>
    </row>
    <row r="168" ht="12">
      <c r="C168" s="7"/>
    </row>
    <row r="169" ht="12">
      <c r="C169" s="7"/>
    </row>
    <row r="170" ht="12">
      <c r="C170" s="7"/>
    </row>
    <row r="171" ht="12">
      <c r="C171" s="7"/>
    </row>
    <row r="172" ht="12">
      <c r="C172" s="7"/>
    </row>
    <row r="173" ht="12">
      <c r="C173" s="7"/>
    </row>
    <row r="174" ht="12">
      <c r="C174" s="7"/>
    </row>
    <row r="175" ht="12">
      <c r="C175" s="7"/>
    </row>
    <row r="176" ht="12">
      <c r="C176" s="7"/>
    </row>
    <row r="177" ht="12">
      <c r="C177" s="7"/>
    </row>
    <row r="178" ht="12">
      <c r="C178" s="7"/>
    </row>
    <row r="179" ht="12">
      <c r="C179" s="7"/>
    </row>
    <row r="180" ht="12">
      <c r="C180" s="7"/>
    </row>
    <row r="181" ht="12">
      <c r="C181" s="7"/>
    </row>
    <row r="182" ht="12">
      <c r="C182" s="7"/>
    </row>
  </sheetData>
  <mergeCells count="3">
    <mergeCell ref="D8:F8"/>
    <mergeCell ref="H8:J8"/>
    <mergeCell ref="A2:J2"/>
  </mergeCells>
  <printOptions/>
  <pageMargins left="0.3937007874015748" right="0.1968503937007874" top="0.5905511811023623" bottom="0.5905511811023623" header="0.3937007874015748" footer="0.3937007874015748"/>
  <pageSetup horizontalDpi="180" verticalDpi="180" orientation="portrait" paperSize="9" r:id="rId1"/>
  <rowBreaks count="2" manualBreakCount="2">
    <brk id="51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107"/>
  <sheetViews>
    <sheetView tabSelected="1" workbookViewId="0" topLeftCell="A81">
      <selection activeCell="C95" sqref="C95"/>
    </sheetView>
  </sheetViews>
  <sheetFormatPr defaultColWidth="9.140625" defaultRowHeight="12.75"/>
  <cols>
    <col min="1" max="1" width="0.9921875" style="0" customWidth="1"/>
    <col min="2" max="2" width="2.8515625" style="0" customWidth="1"/>
    <col min="3" max="3" width="62.00390625" style="0" customWidth="1"/>
    <col min="4" max="4" width="7.421875" style="0" customWidth="1"/>
    <col min="5" max="6" width="7.421875" style="0" bestFit="1" customWidth="1"/>
    <col min="7" max="7" width="10.421875" style="0" customWidth="1"/>
    <col min="8" max="8" width="10.421875" style="0" bestFit="1" customWidth="1"/>
  </cols>
  <sheetData>
    <row r="2" spans="1:11" s="6" customFormat="1" ht="12">
      <c r="A2" s="5"/>
      <c r="B2" s="5"/>
      <c r="C2" s="3"/>
      <c r="D2" s="9"/>
      <c r="E2" s="9"/>
      <c r="F2" s="9"/>
      <c r="G2" s="9"/>
      <c r="H2" s="9"/>
      <c r="I2" s="9"/>
      <c r="J2" s="9"/>
      <c r="K2" s="5"/>
    </row>
    <row r="3" spans="2:11" s="6" customFormat="1" ht="12.75">
      <c r="B3" s="19" t="s">
        <v>68</v>
      </c>
      <c r="C3" s="5"/>
      <c r="D3" s="9"/>
      <c r="E3" s="9"/>
      <c r="F3" s="9"/>
      <c r="G3" s="9"/>
      <c r="H3" s="9"/>
      <c r="I3" s="9"/>
      <c r="J3" s="9"/>
      <c r="K3" s="5"/>
    </row>
    <row r="4" spans="1:11" s="6" customFormat="1" ht="12">
      <c r="A4" s="5"/>
      <c r="B4" s="5"/>
      <c r="C4" s="3"/>
      <c r="D4" s="9"/>
      <c r="E4" s="9"/>
      <c r="F4" s="9"/>
      <c r="G4" s="9"/>
      <c r="H4" s="9"/>
      <c r="I4" s="9"/>
      <c r="J4" s="9"/>
      <c r="K4" s="5"/>
    </row>
    <row r="5" spans="1:11" s="6" customFormat="1" ht="12">
      <c r="A5" s="5"/>
      <c r="B5" s="20">
        <v>1</v>
      </c>
      <c r="C5" s="34" t="s">
        <v>113</v>
      </c>
      <c r="D5" s="9"/>
      <c r="E5" s="9"/>
      <c r="F5" s="9"/>
      <c r="G5" s="9"/>
      <c r="H5" s="9"/>
      <c r="I5" s="9"/>
      <c r="J5" s="9"/>
      <c r="K5" s="5"/>
    </row>
    <row r="6" spans="1:11" s="6" customFormat="1" ht="12">
      <c r="A6" s="5"/>
      <c r="B6" s="5"/>
      <c r="C6" s="3" t="s">
        <v>82</v>
      </c>
      <c r="D6" s="9"/>
      <c r="E6" s="9"/>
      <c r="F6" s="9"/>
      <c r="G6" s="9"/>
      <c r="H6" s="9"/>
      <c r="I6" s="9"/>
      <c r="J6" s="9"/>
      <c r="K6" s="5"/>
    </row>
    <row r="7" spans="1:11" s="6" customFormat="1" ht="12">
      <c r="A7" s="5"/>
      <c r="B7" s="5"/>
      <c r="C7" s="3" t="s">
        <v>91</v>
      </c>
      <c r="D7" s="9"/>
      <c r="E7" s="9"/>
      <c r="F7" s="9"/>
      <c r="G7" s="9"/>
      <c r="H7" s="9"/>
      <c r="I7" s="9"/>
      <c r="J7" s="9"/>
      <c r="K7" s="5"/>
    </row>
    <row r="8" spans="1:11" s="6" customFormat="1" ht="12">
      <c r="A8" s="5"/>
      <c r="B8" s="5"/>
      <c r="C8" s="3" t="s">
        <v>128</v>
      </c>
      <c r="D8" s="9"/>
      <c r="E8" s="9"/>
      <c r="F8" s="9"/>
      <c r="G8" s="9"/>
      <c r="H8" s="9"/>
      <c r="I8" s="9"/>
      <c r="J8" s="9"/>
      <c r="K8" s="5"/>
    </row>
    <row r="9" spans="1:11" s="6" customFormat="1" ht="12">
      <c r="A9" s="5"/>
      <c r="B9" s="5"/>
      <c r="C9" s="3" t="s">
        <v>92</v>
      </c>
      <c r="D9" s="9"/>
      <c r="E9" s="9"/>
      <c r="F9" s="9"/>
      <c r="G9" s="9"/>
      <c r="H9" s="9"/>
      <c r="I9" s="9"/>
      <c r="J9" s="9"/>
      <c r="K9" s="5"/>
    </row>
    <row r="10" spans="1:11" s="6" customFormat="1" ht="12">
      <c r="A10" s="5"/>
      <c r="B10" s="5"/>
      <c r="C10" s="3" t="s">
        <v>93</v>
      </c>
      <c r="D10" s="9"/>
      <c r="E10" s="9"/>
      <c r="F10" s="9"/>
      <c r="G10" s="9"/>
      <c r="H10" s="9"/>
      <c r="I10" s="9"/>
      <c r="J10" s="9"/>
      <c r="K10" s="5"/>
    </row>
    <row r="11" spans="1:11" s="6" customFormat="1" ht="12">
      <c r="A11" s="5"/>
      <c r="B11" s="5"/>
      <c r="C11" s="3" t="s">
        <v>94</v>
      </c>
      <c r="D11" s="9"/>
      <c r="E11" s="9"/>
      <c r="F11" s="9"/>
      <c r="G11" s="9"/>
      <c r="H11" s="9"/>
      <c r="I11" s="9"/>
      <c r="J11" s="9"/>
      <c r="K11" s="5"/>
    </row>
    <row r="12" spans="1:11" s="6" customFormat="1" ht="12">
      <c r="A12" s="5"/>
      <c r="B12" s="5"/>
      <c r="C12" s="3"/>
      <c r="D12" s="9"/>
      <c r="E12" s="9"/>
      <c r="F12" s="9"/>
      <c r="G12" s="9"/>
      <c r="H12" s="9"/>
      <c r="I12" s="9"/>
      <c r="J12" s="9"/>
      <c r="K12" s="5"/>
    </row>
    <row r="13" spans="1:11" s="6" customFormat="1" ht="12" hidden="1">
      <c r="A13" s="5"/>
      <c r="B13" s="5"/>
      <c r="C13" s="27" t="s">
        <v>87</v>
      </c>
      <c r="D13" s="9"/>
      <c r="E13" s="9"/>
      <c r="F13" s="9"/>
      <c r="G13" s="9"/>
      <c r="H13" s="9"/>
      <c r="I13" s="9"/>
      <c r="J13" s="9"/>
      <c r="K13" s="5"/>
    </row>
    <row r="14" spans="1:11" s="6" customFormat="1" ht="12" hidden="1">
      <c r="A14" s="5"/>
      <c r="B14" s="5"/>
      <c r="C14" s="27" t="s">
        <v>88</v>
      </c>
      <c r="D14" s="9"/>
      <c r="E14" s="9"/>
      <c r="F14" s="9"/>
      <c r="G14" s="9"/>
      <c r="H14" s="9"/>
      <c r="I14" s="9"/>
      <c r="J14" s="9"/>
      <c r="K14" s="5"/>
    </row>
    <row r="15" spans="1:11" s="6" customFormat="1" ht="12" hidden="1">
      <c r="A15" s="5"/>
      <c r="B15" s="5"/>
      <c r="C15" s="27" t="s">
        <v>86</v>
      </c>
      <c r="D15" s="9"/>
      <c r="E15" s="9"/>
      <c r="F15" s="9"/>
      <c r="G15" s="9"/>
      <c r="H15" s="9"/>
      <c r="I15" s="9"/>
      <c r="J15" s="9"/>
      <c r="K15" s="5"/>
    </row>
    <row r="16" spans="1:11" s="6" customFormat="1" ht="12" hidden="1">
      <c r="A16" s="5"/>
      <c r="B16" s="5"/>
      <c r="C16" s="3"/>
      <c r="D16" s="9"/>
      <c r="E16" s="9"/>
      <c r="F16" s="9"/>
      <c r="G16" s="9"/>
      <c r="H16" s="9"/>
      <c r="I16" s="9"/>
      <c r="J16" s="9"/>
      <c r="K16" s="5"/>
    </row>
    <row r="17" spans="1:11" s="6" customFormat="1" ht="12">
      <c r="A17" s="5"/>
      <c r="B17" s="20">
        <f>B5+1</f>
        <v>2</v>
      </c>
      <c r="C17" s="34" t="s">
        <v>18</v>
      </c>
      <c r="D17" s="9"/>
      <c r="E17" s="9"/>
      <c r="F17" s="9"/>
      <c r="G17" s="9"/>
      <c r="H17" s="9"/>
      <c r="I17" s="9"/>
      <c r="J17" s="9"/>
      <c r="K17" s="5"/>
    </row>
    <row r="18" spans="1:11" s="6" customFormat="1" ht="12">
      <c r="A18" s="5"/>
      <c r="B18" s="5"/>
      <c r="C18" s="3" t="s">
        <v>102</v>
      </c>
      <c r="D18" s="9"/>
      <c r="E18" s="9"/>
      <c r="F18" s="9"/>
      <c r="G18" s="9"/>
      <c r="H18" s="9"/>
      <c r="I18" s="9"/>
      <c r="J18" s="9"/>
      <c r="K18" s="5"/>
    </row>
    <row r="19" spans="1:11" s="6" customFormat="1" ht="12">
      <c r="A19" s="5"/>
      <c r="B19" s="5"/>
      <c r="C19" s="3"/>
      <c r="D19" s="9"/>
      <c r="E19" s="9"/>
      <c r="F19" s="9"/>
      <c r="G19" s="9"/>
      <c r="H19" s="9"/>
      <c r="I19" s="9"/>
      <c r="J19" s="9"/>
      <c r="K19" s="5"/>
    </row>
    <row r="20" spans="1:11" s="6" customFormat="1" ht="12">
      <c r="A20" s="5"/>
      <c r="B20" s="20">
        <f>B17+1</f>
        <v>3</v>
      </c>
      <c r="C20" s="34" t="s">
        <v>114</v>
      </c>
      <c r="D20" s="9"/>
      <c r="E20" s="9"/>
      <c r="F20" s="9"/>
      <c r="G20" s="9"/>
      <c r="H20" s="9"/>
      <c r="I20" s="9"/>
      <c r="J20" s="9"/>
      <c r="K20" s="5"/>
    </row>
    <row r="21" spans="1:11" s="6" customFormat="1" ht="12">
      <c r="A21" s="5"/>
      <c r="B21" s="5"/>
      <c r="C21" s="3" t="s">
        <v>101</v>
      </c>
      <c r="D21" s="9"/>
      <c r="E21" s="9"/>
      <c r="F21" s="9"/>
      <c r="G21" s="9"/>
      <c r="H21" s="9"/>
      <c r="I21" s="9"/>
      <c r="J21" s="9"/>
      <c r="K21" s="5"/>
    </row>
    <row r="22" spans="1:11" s="6" customFormat="1" ht="12">
      <c r="A22" s="5"/>
      <c r="B22" s="5"/>
      <c r="C22" s="3"/>
      <c r="D22" s="9"/>
      <c r="E22" s="9"/>
      <c r="F22" s="9"/>
      <c r="G22" s="9"/>
      <c r="H22" s="9"/>
      <c r="I22" s="9"/>
      <c r="J22" s="9"/>
      <c r="K22" s="5"/>
    </row>
    <row r="23" spans="1:11" s="6" customFormat="1" ht="12">
      <c r="A23" s="5"/>
      <c r="B23" s="20">
        <f>B20+1</f>
        <v>4</v>
      </c>
      <c r="C23" s="34" t="s">
        <v>22</v>
      </c>
      <c r="D23" s="9"/>
      <c r="E23" s="9"/>
      <c r="F23" s="9"/>
      <c r="G23" s="9"/>
      <c r="H23" s="9"/>
      <c r="I23" s="9"/>
      <c r="J23" s="9"/>
      <c r="K23" s="5"/>
    </row>
    <row r="24" spans="1:11" s="6" customFormat="1" ht="12">
      <c r="A24" s="5"/>
      <c r="B24" s="5"/>
      <c r="C24" s="3" t="s">
        <v>105</v>
      </c>
      <c r="D24" s="9"/>
      <c r="E24" s="9"/>
      <c r="F24" s="9"/>
      <c r="G24" s="9"/>
      <c r="H24" s="9"/>
      <c r="I24" s="9"/>
      <c r="J24" s="9"/>
      <c r="K24" s="5"/>
    </row>
    <row r="25" spans="1:11" s="6" customFormat="1" ht="12">
      <c r="A25" s="5"/>
      <c r="B25" s="5"/>
      <c r="C25" s="3"/>
      <c r="D25" s="9"/>
      <c r="E25" s="9"/>
      <c r="F25" s="9"/>
      <c r="G25" s="9"/>
      <c r="H25" s="9"/>
      <c r="I25" s="9"/>
      <c r="J25" s="9"/>
      <c r="K25" s="5"/>
    </row>
    <row r="26" spans="1:11" s="6" customFormat="1" ht="12">
      <c r="A26" s="5"/>
      <c r="B26" s="20">
        <f>B23+1</f>
        <v>5</v>
      </c>
      <c r="C26" s="34" t="s">
        <v>115</v>
      </c>
      <c r="D26" s="9"/>
      <c r="E26" s="9"/>
      <c r="F26" s="9"/>
      <c r="G26" s="9"/>
      <c r="H26" s="9"/>
      <c r="I26" s="9"/>
      <c r="J26" s="9"/>
      <c r="K26" s="5"/>
    </row>
    <row r="27" spans="1:11" s="6" customFormat="1" ht="12">
      <c r="A27" s="5"/>
      <c r="B27" s="5"/>
      <c r="C27" s="3" t="s">
        <v>103</v>
      </c>
      <c r="D27" s="9"/>
      <c r="E27" s="9"/>
      <c r="F27" s="9"/>
      <c r="G27" s="9"/>
      <c r="H27" s="9"/>
      <c r="I27" s="9"/>
      <c r="J27" s="9"/>
      <c r="K27" s="5"/>
    </row>
    <row r="28" spans="1:11" s="6" customFormat="1" ht="12">
      <c r="A28" s="5"/>
      <c r="B28" s="5"/>
      <c r="C28" s="3"/>
      <c r="D28" s="9"/>
      <c r="E28" s="9"/>
      <c r="F28" s="9"/>
      <c r="G28" s="9"/>
      <c r="H28" s="9"/>
      <c r="I28" s="9"/>
      <c r="J28" s="9"/>
      <c r="K28" s="5"/>
    </row>
    <row r="29" spans="1:11" s="6" customFormat="1" ht="12">
      <c r="A29" s="5"/>
      <c r="B29" s="20">
        <f>B26+1</f>
        <v>6</v>
      </c>
      <c r="C29" s="34" t="s">
        <v>116</v>
      </c>
      <c r="D29" s="9"/>
      <c r="E29" s="9"/>
      <c r="F29" s="9"/>
      <c r="G29" s="9"/>
      <c r="H29" s="9"/>
      <c r="I29" s="9"/>
      <c r="J29" s="9"/>
      <c r="K29" s="5"/>
    </row>
    <row r="30" spans="1:11" s="6" customFormat="1" ht="12">
      <c r="A30" s="5"/>
      <c r="B30" s="5"/>
      <c r="C30" s="3" t="s">
        <v>104</v>
      </c>
      <c r="D30" s="9"/>
      <c r="E30" s="9"/>
      <c r="F30" s="9"/>
      <c r="G30" s="9"/>
      <c r="H30" s="9"/>
      <c r="I30" s="9"/>
      <c r="J30" s="9"/>
      <c r="K30" s="5"/>
    </row>
    <row r="31" spans="1:11" s="6" customFormat="1" ht="12">
      <c r="A31" s="5"/>
      <c r="B31" s="5"/>
      <c r="C31" s="3"/>
      <c r="D31" s="9"/>
      <c r="E31" s="9"/>
      <c r="F31" s="9"/>
      <c r="G31" s="9"/>
      <c r="H31" s="9"/>
      <c r="I31" s="9"/>
      <c r="J31" s="9"/>
      <c r="K31" s="5"/>
    </row>
    <row r="32" spans="1:11" s="6" customFormat="1" ht="12">
      <c r="A32" s="5"/>
      <c r="B32" s="20">
        <f>B29+1</f>
        <v>7</v>
      </c>
      <c r="C32" s="34" t="s">
        <v>117</v>
      </c>
      <c r="D32" s="9"/>
      <c r="E32" s="9"/>
      <c r="F32" s="9"/>
      <c r="G32" s="9"/>
      <c r="H32" s="9"/>
      <c r="I32" s="9"/>
      <c r="J32" s="9"/>
      <c r="K32" s="5"/>
    </row>
    <row r="33" spans="1:11" s="6" customFormat="1" ht="12">
      <c r="A33" s="5"/>
      <c r="B33" s="5"/>
      <c r="C33" s="3" t="s">
        <v>106</v>
      </c>
      <c r="D33" s="9"/>
      <c r="E33" s="9"/>
      <c r="F33" s="9"/>
      <c r="G33" s="9"/>
      <c r="H33" s="9"/>
      <c r="I33" s="9"/>
      <c r="J33" s="9"/>
      <c r="K33" s="5"/>
    </row>
    <row r="34" spans="1:11" s="6" customFormat="1" ht="12">
      <c r="A34" s="5"/>
      <c r="B34" s="5"/>
      <c r="C34" s="3"/>
      <c r="D34" s="9"/>
      <c r="E34" s="9"/>
      <c r="F34" s="9"/>
      <c r="G34" s="9"/>
      <c r="H34" s="9"/>
      <c r="I34" s="9"/>
      <c r="J34" s="9"/>
      <c r="K34" s="5"/>
    </row>
    <row r="35" spans="1:11" s="6" customFormat="1" ht="12">
      <c r="A35" s="5"/>
      <c r="B35" s="20">
        <f>B32+1</f>
        <v>8</v>
      </c>
      <c r="C35" s="34" t="s">
        <v>118</v>
      </c>
      <c r="D35" s="9"/>
      <c r="E35" s="9"/>
      <c r="F35" s="9"/>
      <c r="G35" s="9"/>
      <c r="H35" s="9"/>
      <c r="I35" s="9"/>
      <c r="J35" s="9"/>
      <c r="K35" s="5"/>
    </row>
    <row r="36" spans="1:11" s="6" customFormat="1" ht="12">
      <c r="A36" s="5"/>
      <c r="B36" s="5"/>
      <c r="C36" s="3" t="s">
        <v>107</v>
      </c>
      <c r="D36" s="9"/>
      <c r="E36" s="9"/>
      <c r="F36" s="9"/>
      <c r="G36" s="9"/>
      <c r="H36" s="3"/>
      <c r="I36" s="9"/>
      <c r="J36" s="9"/>
      <c r="K36" s="5"/>
    </row>
    <row r="37" spans="1:11" s="6" customFormat="1" ht="12">
      <c r="A37" s="5"/>
      <c r="B37" s="5"/>
      <c r="C37" s="3"/>
      <c r="D37" s="9"/>
      <c r="E37" s="9"/>
      <c r="F37" s="9"/>
      <c r="G37" s="9"/>
      <c r="H37" s="9"/>
      <c r="I37" s="9"/>
      <c r="J37" s="9"/>
      <c r="K37" s="5"/>
    </row>
    <row r="38" spans="1:11" s="6" customFormat="1" ht="12">
      <c r="A38" s="5"/>
      <c r="B38" s="20">
        <f>B35+1</f>
        <v>9</v>
      </c>
      <c r="C38" s="34" t="s">
        <v>119</v>
      </c>
      <c r="D38" s="9"/>
      <c r="E38" s="9"/>
      <c r="F38" s="9"/>
      <c r="G38" s="9"/>
      <c r="H38" s="9"/>
      <c r="I38" s="9"/>
      <c r="J38" s="9"/>
      <c r="K38" s="5"/>
    </row>
    <row r="39" spans="1:11" s="6" customFormat="1" ht="12">
      <c r="A39" s="5"/>
      <c r="B39" s="5"/>
      <c r="C39" s="3" t="s">
        <v>129</v>
      </c>
      <c r="D39" s="9"/>
      <c r="E39" s="9"/>
      <c r="F39" s="9"/>
      <c r="G39" s="9"/>
      <c r="H39" s="9"/>
      <c r="I39" s="9"/>
      <c r="J39" s="9"/>
      <c r="K39" s="5"/>
    </row>
    <row r="40" spans="1:11" s="6" customFormat="1" ht="12">
      <c r="A40" s="5"/>
      <c r="B40" s="5"/>
      <c r="C40" s="3" t="s">
        <v>145</v>
      </c>
      <c r="D40" s="9"/>
      <c r="E40" s="9"/>
      <c r="F40" s="9"/>
      <c r="G40" s="9"/>
      <c r="H40" s="9"/>
      <c r="I40" s="9"/>
      <c r="J40" s="9"/>
      <c r="K40" s="5"/>
    </row>
    <row r="41" spans="1:11" s="6" customFormat="1" ht="12">
      <c r="A41" s="5"/>
      <c r="B41" s="5"/>
      <c r="C41" s="3" t="s">
        <v>146</v>
      </c>
      <c r="D41" s="9"/>
      <c r="E41" s="9"/>
      <c r="F41" s="9"/>
      <c r="G41" s="9"/>
      <c r="H41" s="9"/>
      <c r="I41" s="9"/>
      <c r="J41" s="9"/>
      <c r="K41" s="5"/>
    </row>
    <row r="42" spans="1:11" s="6" customFormat="1" ht="12">
      <c r="A42" s="5"/>
      <c r="B42" s="5"/>
      <c r="C42" s="3"/>
      <c r="D42" s="9"/>
      <c r="E42" s="9"/>
      <c r="F42" s="9"/>
      <c r="G42" s="9"/>
      <c r="H42" s="9"/>
      <c r="I42" s="9"/>
      <c r="J42" s="9"/>
      <c r="K42" s="5"/>
    </row>
    <row r="43" spans="1:11" s="6" customFormat="1" ht="12">
      <c r="A43" s="5"/>
      <c r="B43" s="20">
        <f>B38+1</f>
        <v>10</v>
      </c>
      <c r="C43" s="34" t="s">
        <v>120</v>
      </c>
      <c r="D43" s="9"/>
      <c r="E43" s="9"/>
      <c r="F43" s="9"/>
      <c r="G43" s="9"/>
      <c r="H43" s="9"/>
      <c r="I43" s="9"/>
      <c r="J43" s="9"/>
      <c r="K43" s="5"/>
    </row>
    <row r="44" spans="1:11" s="6" customFormat="1" ht="12">
      <c r="A44" s="5"/>
      <c r="B44" s="5"/>
      <c r="C44" s="3" t="s">
        <v>74</v>
      </c>
      <c r="D44" s="9"/>
      <c r="E44" s="9"/>
      <c r="F44" s="9"/>
      <c r="G44" s="9"/>
      <c r="H44" s="9"/>
      <c r="I44" s="9"/>
      <c r="J44" s="9"/>
      <c r="K44" s="5"/>
    </row>
    <row r="45" spans="1:11" s="6" customFormat="1" ht="12">
      <c r="A45" s="5"/>
      <c r="B45" s="20"/>
      <c r="C45" s="3" t="s">
        <v>130</v>
      </c>
      <c r="D45" s="9"/>
      <c r="E45" s="9"/>
      <c r="F45" s="9"/>
      <c r="G45" s="9"/>
      <c r="H45" s="9"/>
      <c r="I45" s="9"/>
      <c r="J45" s="9"/>
      <c r="K45" s="5"/>
    </row>
    <row r="46" spans="1:11" s="6" customFormat="1" ht="12">
      <c r="A46" s="5"/>
      <c r="B46" s="5"/>
      <c r="C46" s="3"/>
      <c r="D46" s="9"/>
      <c r="E46" s="9"/>
      <c r="F46" s="9"/>
      <c r="G46" s="9"/>
      <c r="H46" s="9"/>
      <c r="I46" s="9"/>
      <c r="J46" s="9"/>
      <c r="K46" s="5"/>
    </row>
    <row r="47" spans="1:11" s="6" customFormat="1" ht="12">
      <c r="A47" s="5"/>
      <c r="B47" s="20">
        <f>B43+1</f>
        <v>11</v>
      </c>
      <c r="C47" s="34" t="s">
        <v>137</v>
      </c>
      <c r="D47" s="9"/>
      <c r="E47" s="9"/>
      <c r="F47" s="9"/>
      <c r="G47" s="9"/>
      <c r="H47" s="9"/>
      <c r="I47" s="9"/>
      <c r="J47" s="9"/>
      <c r="K47" s="5"/>
    </row>
    <row r="48" spans="1:11" s="6" customFormat="1" ht="12">
      <c r="A48" s="5"/>
      <c r="B48" s="5"/>
      <c r="C48" s="3" t="s">
        <v>112</v>
      </c>
      <c r="D48" s="9"/>
      <c r="E48" s="9"/>
      <c r="F48" s="9"/>
      <c r="G48" s="9"/>
      <c r="H48" s="9"/>
      <c r="I48" s="9"/>
      <c r="J48" s="9"/>
      <c r="K48" s="5"/>
    </row>
    <row r="49" spans="1:11" s="6" customFormat="1" ht="12">
      <c r="A49" s="5"/>
      <c r="B49" s="5"/>
      <c r="C49" s="3" t="s">
        <v>131</v>
      </c>
      <c r="D49" s="9"/>
      <c r="E49" s="9"/>
      <c r="F49" s="9"/>
      <c r="G49" s="9"/>
      <c r="H49" s="9"/>
      <c r="I49" s="9"/>
      <c r="J49" s="9"/>
      <c r="K49" s="5"/>
    </row>
    <row r="50" spans="1:11" s="6" customFormat="1" ht="12">
      <c r="A50" s="5"/>
      <c r="B50" s="5"/>
      <c r="C50" s="3"/>
      <c r="D50" s="9"/>
      <c r="E50" s="9"/>
      <c r="F50" s="9"/>
      <c r="G50" s="9"/>
      <c r="H50" s="9"/>
      <c r="I50" s="9"/>
      <c r="J50" s="9"/>
      <c r="K50" s="5"/>
    </row>
    <row r="51" spans="1:11" s="6" customFormat="1" ht="12">
      <c r="A51" s="5"/>
      <c r="B51" s="20">
        <f>B47+1</f>
        <v>12</v>
      </c>
      <c r="C51" s="34" t="s">
        <v>127</v>
      </c>
      <c r="D51" s="9"/>
      <c r="E51" s="9"/>
      <c r="F51" s="9"/>
      <c r="G51" s="9"/>
      <c r="H51" s="9"/>
      <c r="I51" s="9"/>
      <c r="J51" s="9"/>
      <c r="K51" s="5"/>
    </row>
    <row r="52" spans="1:11" s="6" customFormat="1" ht="12">
      <c r="A52" s="5"/>
      <c r="B52" s="5"/>
      <c r="C52" s="3" t="s">
        <v>95</v>
      </c>
      <c r="D52" s="9"/>
      <c r="E52" s="9"/>
      <c r="F52" s="9"/>
      <c r="G52" s="9"/>
      <c r="H52" s="9"/>
      <c r="I52" s="9"/>
      <c r="J52" s="9"/>
      <c r="K52" s="5"/>
    </row>
    <row r="53" spans="1:11" s="6" customFormat="1" ht="12">
      <c r="A53" s="5"/>
      <c r="B53" s="26"/>
      <c r="C53" s="3" t="s">
        <v>85</v>
      </c>
      <c r="D53" s="9"/>
      <c r="E53" s="9"/>
      <c r="F53" s="9"/>
      <c r="G53" s="9"/>
      <c r="H53" s="9"/>
      <c r="I53" s="9"/>
      <c r="J53" s="9"/>
      <c r="K53" s="5"/>
    </row>
    <row r="54" spans="1:11" s="6" customFormat="1" ht="12">
      <c r="A54" s="5"/>
      <c r="B54" s="20"/>
      <c r="C54" s="3" t="s">
        <v>83</v>
      </c>
      <c r="D54" s="9"/>
      <c r="E54" s="9">
        <v>10705</v>
      </c>
      <c r="F54" s="9"/>
      <c r="G54" s="25"/>
      <c r="H54" s="9"/>
      <c r="I54" s="9"/>
      <c r="J54" s="9"/>
      <c r="K54" s="5"/>
    </row>
    <row r="55" spans="1:11" s="6" customFormat="1" ht="12">
      <c r="A55" s="5"/>
      <c r="B55" s="20"/>
      <c r="C55" s="3" t="s">
        <v>76</v>
      </c>
      <c r="D55" s="9"/>
      <c r="E55" s="9">
        <v>13215</v>
      </c>
      <c r="F55" s="9"/>
      <c r="G55" s="9"/>
      <c r="H55" s="9"/>
      <c r="I55" s="9"/>
      <c r="J55" s="9"/>
      <c r="K55" s="5"/>
    </row>
    <row r="56" spans="1:11" s="6" customFormat="1" ht="12">
      <c r="A56" s="5"/>
      <c r="B56" s="20"/>
      <c r="C56" s="3" t="s">
        <v>96</v>
      </c>
      <c r="D56" s="9"/>
      <c r="E56" s="9">
        <v>59039</v>
      </c>
      <c r="F56" s="9"/>
      <c r="G56" s="9"/>
      <c r="H56" s="9"/>
      <c r="I56" s="9"/>
      <c r="J56" s="9"/>
      <c r="K56" s="5"/>
    </row>
    <row r="57" spans="1:11" s="6" customFormat="1" ht="12.75" thickBot="1">
      <c r="A57" s="5"/>
      <c r="B57" s="20"/>
      <c r="C57" s="4" t="s">
        <v>72</v>
      </c>
      <c r="D57" s="9"/>
      <c r="E57" s="24">
        <f>SUM(E54:E56)</f>
        <v>82959</v>
      </c>
      <c r="F57" s="9"/>
      <c r="G57" s="9"/>
      <c r="H57" s="9"/>
      <c r="I57" s="9"/>
      <c r="J57" s="9"/>
      <c r="K57" s="5"/>
    </row>
    <row r="58" spans="3:10" s="6" customFormat="1" ht="12.75" thickTop="1">
      <c r="C58" s="3"/>
      <c r="D58" s="12"/>
      <c r="E58" s="12"/>
      <c r="F58" s="12"/>
      <c r="G58" s="12"/>
      <c r="H58" s="12"/>
      <c r="I58" s="12"/>
      <c r="J58" s="12"/>
    </row>
    <row r="59" spans="2:10" s="6" customFormat="1" ht="12">
      <c r="B59" s="20">
        <f>B51+1</f>
        <v>13</v>
      </c>
      <c r="C59" s="34" t="s">
        <v>138</v>
      </c>
      <c r="D59" s="12"/>
      <c r="E59" s="12"/>
      <c r="F59" s="12"/>
      <c r="G59" s="12"/>
      <c r="H59" s="12"/>
      <c r="I59" s="12"/>
      <c r="J59" s="12"/>
    </row>
    <row r="60" spans="2:10" s="6" customFormat="1" ht="12">
      <c r="B60" s="5"/>
      <c r="C60" s="7" t="s">
        <v>97</v>
      </c>
      <c r="D60" s="12"/>
      <c r="E60" s="12"/>
      <c r="F60" s="12"/>
      <c r="G60" s="12"/>
      <c r="H60" s="12"/>
      <c r="I60" s="12"/>
      <c r="J60" s="12"/>
    </row>
    <row r="61" spans="2:10" s="6" customFormat="1" ht="12">
      <c r="B61" s="20"/>
      <c r="C61" s="7"/>
      <c r="D61" s="12"/>
      <c r="E61" s="12"/>
      <c r="F61" s="12"/>
      <c r="G61" s="12"/>
      <c r="H61" s="12"/>
      <c r="I61" s="12"/>
      <c r="J61" s="12"/>
    </row>
    <row r="62" spans="2:10" s="6" customFormat="1" ht="12">
      <c r="B62" s="20">
        <f>B59+1</f>
        <v>14</v>
      </c>
      <c r="C62" s="35" t="s">
        <v>126</v>
      </c>
      <c r="D62" s="12"/>
      <c r="E62" s="12"/>
      <c r="F62" s="12"/>
      <c r="G62" s="12"/>
      <c r="H62" s="12"/>
      <c r="I62" s="12"/>
      <c r="J62" s="12"/>
    </row>
    <row r="63" spans="2:10" s="6" customFormat="1" ht="12">
      <c r="B63" s="5"/>
      <c r="C63" s="7" t="s">
        <v>108</v>
      </c>
      <c r="D63" s="12"/>
      <c r="E63" s="12"/>
      <c r="F63" s="12"/>
      <c r="G63" s="12"/>
      <c r="H63" s="12"/>
      <c r="I63" s="12"/>
      <c r="J63" s="12"/>
    </row>
    <row r="64" spans="3:10" s="6" customFormat="1" ht="12">
      <c r="C64" s="7"/>
      <c r="D64" s="12"/>
      <c r="E64" s="12"/>
      <c r="F64" s="12"/>
      <c r="G64" s="12"/>
      <c r="H64" s="12"/>
      <c r="I64" s="12"/>
      <c r="J64" s="12"/>
    </row>
    <row r="65" spans="2:10" s="6" customFormat="1" ht="12">
      <c r="B65" s="20">
        <f>B62+1</f>
        <v>15</v>
      </c>
      <c r="C65" s="35" t="s">
        <v>125</v>
      </c>
      <c r="D65" s="12"/>
      <c r="E65" s="12"/>
      <c r="F65" s="12"/>
      <c r="G65" s="12"/>
      <c r="H65" s="12"/>
      <c r="I65" s="12"/>
      <c r="J65" s="12"/>
    </row>
    <row r="66" spans="2:10" s="6" customFormat="1" ht="12">
      <c r="B66" s="5"/>
      <c r="C66" s="7" t="s">
        <v>77</v>
      </c>
      <c r="D66" s="12"/>
      <c r="E66" s="12"/>
      <c r="F66" s="12"/>
      <c r="G66" s="12"/>
      <c r="H66" s="12"/>
      <c r="I66" s="12"/>
      <c r="J66" s="12"/>
    </row>
    <row r="67" spans="2:10" s="6" customFormat="1" ht="12">
      <c r="B67" s="20"/>
      <c r="C67" s="7" t="s">
        <v>78</v>
      </c>
      <c r="D67" s="12"/>
      <c r="E67" s="12"/>
      <c r="F67" s="12"/>
      <c r="G67" s="12"/>
      <c r="H67" s="12"/>
      <c r="I67" s="12"/>
      <c r="J67" s="12"/>
    </row>
    <row r="68" spans="2:10" s="6" customFormat="1" ht="12">
      <c r="B68" s="20"/>
      <c r="C68" s="7" t="s">
        <v>79</v>
      </c>
      <c r="D68" s="12"/>
      <c r="E68" s="12"/>
      <c r="F68" s="12"/>
      <c r="G68" s="12"/>
      <c r="H68" s="12"/>
      <c r="I68" s="12"/>
      <c r="J68" s="12"/>
    </row>
    <row r="69" spans="3:10" s="6" customFormat="1" ht="12">
      <c r="C69" s="7"/>
      <c r="D69" s="12"/>
      <c r="E69" s="12"/>
      <c r="F69" s="12"/>
      <c r="G69" s="12"/>
      <c r="H69" s="12"/>
      <c r="I69" s="12"/>
      <c r="J69" s="12"/>
    </row>
    <row r="70" spans="2:10" s="6" customFormat="1" ht="12">
      <c r="B70" s="20">
        <f>B65+1</f>
        <v>16</v>
      </c>
      <c r="C70" s="35" t="s">
        <v>124</v>
      </c>
      <c r="D70" s="12"/>
      <c r="E70" s="12"/>
      <c r="F70" s="12"/>
      <c r="G70" s="12"/>
      <c r="H70" s="12"/>
      <c r="I70" s="12"/>
      <c r="J70" s="12"/>
    </row>
    <row r="71" spans="2:10" s="6" customFormat="1" ht="12">
      <c r="B71" s="5"/>
      <c r="C71" s="7" t="s">
        <v>139</v>
      </c>
      <c r="D71" s="12"/>
      <c r="E71" s="12"/>
      <c r="F71" s="12"/>
      <c r="G71" s="12"/>
      <c r="H71" s="12"/>
      <c r="I71" s="12"/>
      <c r="J71" s="12"/>
    </row>
    <row r="72" spans="2:10" s="6" customFormat="1" ht="12">
      <c r="B72" s="20"/>
      <c r="C72" s="7" t="s">
        <v>109</v>
      </c>
      <c r="D72" s="12"/>
      <c r="E72" s="12"/>
      <c r="F72" s="12"/>
      <c r="G72" s="12"/>
      <c r="H72" s="12"/>
      <c r="I72" s="12"/>
      <c r="J72" s="12"/>
    </row>
    <row r="73" spans="3:10" s="6" customFormat="1" ht="12">
      <c r="C73" s="7"/>
      <c r="D73" s="12"/>
      <c r="E73" s="12"/>
      <c r="F73" s="12"/>
      <c r="G73" s="12"/>
      <c r="H73" s="12"/>
      <c r="I73" s="12"/>
      <c r="J73" s="12"/>
    </row>
    <row r="74" spans="2:10" s="6" customFormat="1" ht="12">
      <c r="B74" s="20">
        <f>B70+1</f>
        <v>17</v>
      </c>
      <c r="C74" s="35" t="s">
        <v>123</v>
      </c>
      <c r="D74" s="12"/>
      <c r="E74" s="12"/>
      <c r="F74" s="12"/>
      <c r="G74" s="12"/>
      <c r="H74" s="12"/>
      <c r="I74" s="12"/>
      <c r="J74" s="12"/>
    </row>
    <row r="75" spans="2:10" s="6" customFormat="1" ht="12">
      <c r="B75" s="5"/>
      <c r="C75" s="7" t="s">
        <v>149</v>
      </c>
      <c r="D75" s="12"/>
      <c r="E75" s="12">
        <f>Results!D33</f>
        <v>869</v>
      </c>
      <c r="F75" s="12"/>
      <c r="G75" s="12"/>
      <c r="H75" s="12"/>
      <c r="I75" s="12"/>
      <c r="J75" s="12"/>
    </row>
    <row r="76" spans="2:10" s="6" customFormat="1" ht="12">
      <c r="B76" s="20"/>
      <c r="C76" s="7" t="s">
        <v>151</v>
      </c>
      <c r="D76" s="12"/>
      <c r="E76" s="12">
        <v>-8388</v>
      </c>
      <c r="F76" s="12"/>
      <c r="G76" s="12"/>
      <c r="H76" s="12"/>
      <c r="I76" s="12"/>
      <c r="J76" s="12"/>
    </row>
    <row r="77" spans="2:10" s="6" customFormat="1" ht="12">
      <c r="B77" s="20"/>
      <c r="C77" s="7"/>
      <c r="D77" s="12"/>
      <c r="E77" s="12"/>
      <c r="F77" s="12"/>
      <c r="G77" s="12"/>
      <c r="H77" s="12"/>
      <c r="I77" s="12"/>
      <c r="J77" s="12"/>
    </row>
    <row r="78" spans="2:10" s="6" customFormat="1" ht="12">
      <c r="B78" s="20"/>
      <c r="C78" s="7" t="s">
        <v>148</v>
      </c>
      <c r="D78" s="12"/>
      <c r="E78" s="12"/>
      <c r="F78" s="12"/>
      <c r="G78" s="12"/>
      <c r="H78" s="12"/>
      <c r="I78" s="12"/>
      <c r="J78" s="12"/>
    </row>
    <row r="79" spans="2:10" s="6" customFormat="1" ht="12">
      <c r="B79" s="20"/>
      <c r="C79" s="7" t="s">
        <v>147</v>
      </c>
      <c r="D79" s="12"/>
      <c r="E79" s="12"/>
      <c r="F79" s="12"/>
      <c r="G79" s="12"/>
      <c r="H79" s="12"/>
      <c r="I79" s="12"/>
      <c r="J79" s="12"/>
    </row>
    <row r="80" spans="2:10" s="6" customFormat="1" ht="12">
      <c r="B80" s="20"/>
      <c r="C80" s="7" t="s">
        <v>143</v>
      </c>
      <c r="D80" s="12"/>
      <c r="E80" s="12"/>
      <c r="F80" s="12"/>
      <c r="G80" s="12"/>
      <c r="H80" s="12"/>
      <c r="I80" s="12"/>
      <c r="J80" s="12"/>
    </row>
    <row r="81" spans="2:10" s="6" customFormat="1" ht="12">
      <c r="B81" s="20"/>
      <c r="C81" s="7" t="s">
        <v>132</v>
      </c>
      <c r="D81" s="12"/>
      <c r="E81" s="12"/>
      <c r="F81" s="12"/>
      <c r="G81" s="12"/>
      <c r="H81" s="12"/>
      <c r="I81" s="12"/>
      <c r="J81" s="12"/>
    </row>
    <row r="82" spans="2:10" s="6" customFormat="1" ht="12">
      <c r="B82" s="20"/>
      <c r="C82" s="7" t="s">
        <v>144</v>
      </c>
      <c r="D82" s="12"/>
      <c r="E82" s="12"/>
      <c r="F82" s="12"/>
      <c r="G82" s="12"/>
      <c r="H82" s="12"/>
      <c r="I82" s="12"/>
      <c r="J82" s="12"/>
    </row>
    <row r="83" spans="2:10" s="6" customFormat="1" ht="12">
      <c r="B83" s="20"/>
      <c r="C83" s="7" t="s">
        <v>133</v>
      </c>
      <c r="D83" s="12"/>
      <c r="E83" s="12"/>
      <c r="F83" s="12"/>
      <c r="G83" s="12"/>
      <c r="H83" s="12"/>
      <c r="I83" s="12"/>
      <c r="J83" s="12"/>
    </row>
    <row r="84" spans="2:10" s="6" customFormat="1" ht="12">
      <c r="B84" s="20"/>
      <c r="C84" s="7"/>
      <c r="D84" s="12"/>
      <c r="E84" s="12"/>
      <c r="F84" s="12"/>
      <c r="G84" s="12"/>
      <c r="H84" s="12"/>
      <c r="I84" s="12"/>
      <c r="J84" s="12"/>
    </row>
    <row r="85" spans="2:10" s="6" customFormat="1" ht="12">
      <c r="B85" s="20">
        <f>B74+1</f>
        <v>18</v>
      </c>
      <c r="C85" s="35" t="s">
        <v>140</v>
      </c>
      <c r="D85" s="12"/>
      <c r="E85" s="12"/>
      <c r="F85" s="12"/>
      <c r="G85" s="12"/>
      <c r="H85" s="12"/>
      <c r="I85" s="12"/>
      <c r="J85" s="12"/>
    </row>
    <row r="86" spans="2:10" s="6" customFormat="1" ht="12">
      <c r="B86" s="5"/>
      <c r="C86" s="6" t="s">
        <v>110</v>
      </c>
      <c r="D86" s="12"/>
      <c r="E86" s="12"/>
      <c r="F86" s="12"/>
      <c r="G86" s="12"/>
      <c r="H86" s="12"/>
      <c r="I86" s="12"/>
      <c r="J86" s="12"/>
    </row>
    <row r="87" spans="2:10" s="6" customFormat="1" ht="12">
      <c r="B87" s="20"/>
      <c r="C87" s="6" t="s">
        <v>134</v>
      </c>
      <c r="D87" s="12"/>
      <c r="E87" s="12"/>
      <c r="F87" s="12"/>
      <c r="G87" s="12"/>
      <c r="H87" s="12"/>
      <c r="I87" s="12"/>
      <c r="J87" s="12"/>
    </row>
    <row r="88" spans="2:10" s="6" customFormat="1" ht="12">
      <c r="B88" s="20"/>
      <c r="C88" s="6" t="s">
        <v>111</v>
      </c>
      <c r="D88" s="12"/>
      <c r="E88" s="12"/>
      <c r="F88" s="12"/>
      <c r="G88" s="12"/>
      <c r="H88" s="12"/>
      <c r="I88" s="12"/>
      <c r="J88" s="12"/>
    </row>
    <row r="89" spans="2:10" s="6" customFormat="1" ht="12">
      <c r="B89" s="20"/>
      <c r="C89" s="6" t="s">
        <v>141</v>
      </c>
      <c r="D89" s="12"/>
      <c r="E89" s="12"/>
      <c r="F89" s="12"/>
      <c r="G89" s="12"/>
      <c r="H89" s="12"/>
      <c r="I89" s="12"/>
      <c r="J89" s="12"/>
    </row>
    <row r="90" spans="2:10" s="6" customFormat="1" ht="12">
      <c r="B90" s="20"/>
      <c r="C90" s="6" t="s">
        <v>135</v>
      </c>
      <c r="D90" s="12"/>
      <c r="E90" s="12"/>
      <c r="F90" s="12"/>
      <c r="G90" s="12"/>
      <c r="H90" s="12"/>
      <c r="I90" s="12"/>
      <c r="J90" s="12"/>
    </row>
    <row r="91" spans="2:10" s="6" customFormat="1" ht="12">
      <c r="B91" s="20"/>
      <c r="C91" s="6" t="s">
        <v>136</v>
      </c>
      <c r="D91" s="12"/>
      <c r="E91" s="12"/>
      <c r="F91" s="12"/>
      <c r="G91" s="12"/>
      <c r="H91" s="12"/>
      <c r="I91" s="12"/>
      <c r="J91" s="12"/>
    </row>
    <row r="92" s="6" customFormat="1" ht="12">
      <c r="C92" s="7"/>
    </row>
    <row r="93" spans="2:3" s="6" customFormat="1" ht="12">
      <c r="B93" s="20">
        <f>B85+1</f>
        <v>19</v>
      </c>
      <c r="C93" s="35" t="s">
        <v>142</v>
      </c>
    </row>
    <row r="94" spans="2:3" s="6" customFormat="1" ht="12">
      <c r="B94" s="5"/>
      <c r="C94" s="7" t="s">
        <v>81</v>
      </c>
    </row>
    <row r="95" spans="2:3" s="6" customFormat="1" ht="12">
      <c r="B95" s="20"/>
      <c r="C95" s="7" t="s">
        <v>150</v>
      </c>
    </row>
    <row r="96" s="6" customFormat="1" ht="12">
      <c r="C96" s="7"/>
    </row>
    <row r="97" s="6" customFormat="1" ht="12">
      <c r="C97" s="7"/>
    </row>
    <row r="98" spans="2:3" s="6" customFormat="1" ht="12">
      <c r="B98" s="20">
        <f>B93+1</f>
        <v>20</v>
      </c>
      <c r="C98" s="35" t="s">
        <v>122</v>
      </c>
    </row>
    <row r="99" spans="2:3" s="6" customFormat="1" ht="12">
      <c r="B99" s="5"/>
      <c r="C99" s="7" t="s">
        <v>75</v>
      </c>
    </row>
    <row r="100" s="6" customFormat="1" ht="12">
      <c r="C100" s="7"/>
    </row>
    <row r="101" spans="2:3" s="6" customFormat="1" ht="12">
      <c r="B101" s="20">
        <f>B98+1</f>
        <v>21</v>
      </c>
      <c r="C101" s="35" t="s">
        <v>121</v>
      </c>
    </row>
    <row r="102" spans="2:3" s="6" customFormat="1" ht="12">
      <c r="B102" s="5"/>
      <c r="C102" s="7" t="s">
        <v>80</v>
      </c>
    </row>
    <row r="103" s="6" customFormat="1" ht="12">
      <c r="C103" s="7"/>
    </row>
    <row r="104" s="6" customFormat="1" ht="12">
      <c r="C104" s="3"/>
    </row>
    <row r="105" s="6" customFormat="1" ht="12">
      <c r="C105" s="7"/>
    </row>
    <row r="106" s="6" customFormat="1" ht="12">
      <c r="C106" s="7"/>
    </row>
    <row r="107" s="6" customFormat="1" ht="12">
      <c r="C107" s="7"/>
    </row>
  </sheetData>
  <printOptions/>
  <pageMargins left="0.3937007874015748" right="0.3937007874015748" top="0.3937007874015748" bottom="0.3937007874015748" header="0.3937007874015748" footer="0.3937007874015748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2" s="6" customFormat="1" ht="21" customHeight="1"/>
  </sheetData>
  <printOptions horizontalCentered="1"/>
  <pageMargins left="0.1968503937007874" right="0.1968503937007874" top="0.5905511811023623" bottom="0.5905511811023623" header="0.3937007874015748" footer="0.3937007874015748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MCL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T. S. Lau</dc:creator>
  <cp:keywords/>
  <dc:description/>
  <cp:lastModifiedBy>User</cp:lastModifiedBy>
  <cp:lastPrinted>2000-05-31T07:52:10Z</cp:lastPrinted>
  <dcterms:created xsi:type="dcterms:W3CDTF">1999-11-24T15:32:49Z</dcterms:created>
  <dcterms:modified xsi:type="dcterms:W3CDTF">2000-05-31T07:53:06Z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