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60" yWindow="30" windowWidth="8670" windowHeight="7320" activeTab="0"/>
  </bookViews>
  <sheets>
    <sheet name="Income Statemen" sheetId="1" r:id="rId1"/>
    <sheet name="Comprehensive" sheetId="2" r:id="rId2"/>
    <sheet name="Balance Sheet" sheetId="3" r:id="rId3"/>
    <sheet name="Equity Change" sheetId="4" r:id="rId4"/>
    <sheet name="Cashflow" sheetId="5" r:id="rId5"/>
  </sheets>
  <definedNames>
    <definedName name="_xlnm.Print_Area" localSheetId="2">'Balance Sheet'!$B$1:$H$70</definedName>
    <definedName name="_xlnm.Print_Area" localSheetId="4">'Cashflow'!$B$1:$H$66</definedName>
    <definedName name="_xlnm.Print_Area" localSheetId="1">'Comprehensive'!$C$1:$L$36</definedName>
    <definedName name="_xlnm.Print_Area" localSheetId="3">'Equity Change'!$B$2:$R$55</definedName>
    <definedName name="_xlnm.Print_Area" localSheetId="0">'Income Statemen'!$C$1:$L$59</definedName>
    <definedName name="_xlnm.Print_Area">'Cashflow'!$A$3:$E$65</definedName>
  </definedNames>
  <calcPr fullCalcOnLoad="1"/>
</workbook>
</file>

<file path=xl/sharedStrings.xml><?xml version="1.0" encoding="utf-8"?>
<sst xmlns="http://schemas.openxmlformats.org/spreadsheetml/2006/main" count="229" uniqueCount="165">
  <si>
    <t>Revenue</t>
  </si>
  <si>
    <t>Operating Expenses</t>
  </si>
  <si>
    <t>Other Operating Income</t>
  </si>
  <si>
    <t>Finance Costs</t>
  </si>
  <si>
    <t>Taxation</t>
  </si>
  <si>
    <t>(RM'000)</t>
  </si>
  <si>
    <t>N /A</t>
  </si>
  <si>
    <t>Preceding Year</t>
  </si>
  <si>
    <t>Deferred and development expenditure</t>
  </si>
  <si>
    <t>Current Assets</t>
  </si>
  <si>
    <t>Current Liabilities</t>
  </si>
  <si>
    <t>Reserves</t>
  </si>
  <si>
    <t>Inventories</t>
  </si>
  <si>
    <t>Balance at beginning of</t>
  </si>
  <si>
    <t>Share</t>
  </si>
  <si>
    <t>Capital</t>
  </si>
  <si>
    <t>Premium</t>
  </si>
  <si>
    <t xml:space="preserve">Reserve </t>
  </si>
  <si>
    <t>Buy-back</t>
  </si>
  <si>
    <t xml:space="preserve">Foreign </t>
  </si>
  <si>
    <t xml:space="preserve">Currency </t>
  </si>
  <si>
    <t>Distributable</t>
  </si>
  <si>
    <t xml:space="preserve">Retained </t>
  </si>
  <si>
    <t>Profits</t>
  </si>
  <si>
    <t>Total</t>
  </si>
  <si>
    <t>Adjustment  :-</t>
  </si>
  <si>
    <t>Operating profit before changes in working capital</t>
  </si>
  <si>
    <t>Changes in working capital</t>
  </si>
  <si>
    <t>Cash used in operations</t>
  </si>
  <si>
    <t>Net cash flows from operating activities</t>
  </si>
  <si>
    <t>Net cash flows from investing activities</t>
  </si>
  <si>
    <t>Net cash flows from financing activities</t>
  </si>
  <si>
    <t>Non-cash items</t>
  </si>
  <si>
    <t>Non-operating items ( which are investing / financing )</t>
  </si>
  <si>
    <t>Net Change in current assets</t>
  </si>
  <si>
    <t>Net Change in current liabilities</t>
  </si>
  <si>
    <t>Interest expenses</t>
  </si>
  <si>
    <t>Purchase of property, pland and equipment</t>
  </si>
  <si>
    <t>Net Bank Borrowings</t>
  </si>
  <si>
    <t>Term Loan</t>
  </si>
  <si>
    <t>RELIANCE PACIFIC BERHAD (244521 A)</t>
  </si>
  <si>
    <t xml:space="preserve"> ( Incorporated in Malaysia )</t>
  </si>
  <si>
    <t>Hire purchase</t>
  </si>
  <si>
    <t>Collaterised Loan Obligaton (CLO)</t>
  </si>
  <si>
    <t>Tax Paid</t>
  </si>
  <si>
    <t xml:space="preserve"> Quarter Ended</t>
  </si>
  <si>
    <t>Other investment</t>
  </si>
  <si>
    <t>Current Period</t>
  </si>
  <si>
    <t>Fixed and call deposits</t>
  </si>
  <si>
    <t>Trade and other receivables</t>
  </si>
  <si>
    <t>Cash and bank balances</t>
  </si>
  <si>
    <t>Property, plant &amp; equipment</t>
  </si>
  <si>
    <t>Goodwill arising on consolidation</t>
  </si>
  <si>
    <t>Trade and other payables</t>
  </si>
  <si>
    <t>Short term borrowings</t>
  </si>
  <si>
    <t>(Incorporated in Malaysia)</t>
  </si>
  <si>
    <t>Translation</t>
  </si>
  <si>
    <t>ended</t>
  </si>
  <si>
    <t>Share capital</t>
  </si>
  <si>
    <t>Depreciation and amortisation</t>
  </si>
  <si>
    <t>CASH FLOW FROM OPERATING ACTIVITIES</t>
  </si>
  <si>
    <t>CASH FLOW FROM INVESTING ACTIVITIES</t>
  </si>
  <si>
    <t>CASH FLOW FROM FINANCING ACTIVITIES</t>
  </si>
  <si>
    <t>Net change in cash &amp; cash equivalents</t>
  </si>
  <si>
    <t>Cash &amp; cash equivalents at beginning of year</t>
  </si>
  <si>
    <t xml:space="preserve">Effects of exchange rate changes on cash &amp; </t>
  </si>
  <si>
    <t>cash equivalents at end of year</t>
  </si>
  <si>
    <t>Deferred tax assets</t>
  </si>
  <si>
    <t>Land held for development</t>
  </si>
  <si>
    <t>Purchase of land held for development</t>
  </si>
  <si>
    <t>As at</t>
  </si>
  <si>
    <t xml:space="preserve">Balance at end of period </t>
  </si>
  <si>
    <t>Balance at end of period</t>
  </si>
  <si>
    <t>Cash &amp; cash equivalents at end of period</t>
  </si>
  <si>
    <t>Profit  before tax</t>
  </si>
  <si>
    <t>Cumulative to date</t>
  </si>
  <si>
    <t>Period Ended</t>
  </si>
  <si>
    <t>Non Current Assets</t>
  </si>
  <si>
    <t>Investment property</t>
  </si>
  <si>
    <t>Interest</t>
  </si>
  <si>
    <t>Equity</t>
  </si>
  <si>
    <t>Profit before taxation</t>
  </si>
  <si>
    <t>Current 3 months</t>
  </si>
  <si>
    <t>CONTINUING OPERATIONS</t>
  </si>
  <si>
    <t>Profit  from continuing operations</t>
  </si>
  <si>
    <t>DISCONTINUED OPERATION</t>
  </si>
  <si>
    <t>Loss from discontinued operation,</t>
  </si>
  <si>
    <t xml:space="preserve">  net of tax</t>
  </si>
  <si>
    <t>-</t>
  </si>
  <si>
    <t>3 months quarter</t>
  </si>
  <si>
    <t>3 months</t>
  </si>
  <si>
    <t>From continuing operations</t>
  </si>
  <si>
    <t>From discontinued operation</t>
  </si>
  <si>
    <t>Diluted earning per share</t>
  </si>
  <si>
    <t>Basic earnings per share (sen)</t>
  </si>
  <si>
    <t>Attributable to equity holders of the parent</t>
  </si>
  <si>
    <t>Investment in Associates</t>
  </si>
  <si>
    <t>Share of results of associates</t>
  </si>
  <si>
    <t>Revaluation</t>
  </si>
  <si>
    <t xml:space="preserve">                     Attributable to Equity Holders of the Parent</t>
  </si>
  <si>
    <t>Profit Attributable to :</t>
  </si>
  <si>
    <t>Non-controlling interest</t>
  </si>
  <si>
    <t>Exchange differences on translating</t>
  </si>
  <si>
    <t xml:space="preserve"> foreign operations</t>
  </si>
  <si>
    <t xml:space="preserve">  for the period</t>
  </si>
  <si>
    <t xml:space="preserve">(The Condensed Consolidated Statement of Comprehensive Income  should be read in conjunction with </t>
  </si>
  <si>
    <t>ASSETS:</t>
  </si>
  <si>
    <t>Total Non Current Assets</t>
  </si>
  <si>
    <t>Total Current Assets</t>
  </si>
  <si>
    <t>TOTAL ASSETS</t>
  </si>
  <si>
    <t>EQUITY AND LIABILITIES:</t>
  </si>
  <si>
    <t>Equity attributable to owners of the Parent:</t>
  </si>
  <si>
    <t>Other Reserves</t>
  </si>
  <si>
    <t>Retained Profit</t>
  </si>
  <si>
    <t>TOTAL EQUITY</t>
  </si>
  <si>
    <t>Deferred tax liabilities</t>
  </si>
  <si>
    <t>TOTAL EQUITY AND LIABILITIES</t>
  </si>
  <si>
    <t>Non-Current Liabilities:</t>
  </si>
  <si>
    <t>Total Non-Current Liabilities</t>
  </si>
  <si>
    <t>Total Current Liabilities</t>
  </si>
  <si>
    <t>TOTAL LIABILITIES</t>
  </si>
  <si>
    <t>CONDENSED CONSOLIDATED STATEMENT OF FINANCIAL POSITION</t>
  </si>
  <si>
    <t xml:space="preserve">                        Non Distributable Reserves</t>
  </si>
  <si>
    <t>Non-</t>
  </si>
  <si>
    <t>Controlling</t>
  </si>
  <si>
    <t>Profit  for the period</t>
  </si>
  <si>
    <t>Owner of  the Parent</t>
  </si>
  <si>
    <t xml:space="preserve">- as previously reported </t>
  </si>
  <si>
    <t>Effect of adopting FRS 139</t>
  </si>
  <si>
    <t>Balance as at 1 Apr 2010</t>
  </si>
  <si>
    <t>- as restated</t>
  </si>
  <si>
    <t>(Audited)</t>
  </si>
  <si>
    <t>(Unaudited)</t>
  </si>
  <si>
    <t>Basic earnings/(losses) per share (sen)</t>
  </si>
  <si>
    <t xml:space="preserve"> Available-for-sale</t>
  </si>
  <si>
    <t xml:space="preserve">Net changes in fair value of </t>
  </si>
  <si>
    <t>Total comprehensive loss</t>
  </si>
  <si>
    <t>Total Comprehensive Loss Attributable to :</t>
  </si>
  <si>
    <t>Available-for-sales financial assets</t>
  </si>
  <si>
    <t>Derivative financial liabilities</t>
  </si>
  <si>
    <t>Available-</t>
  </si>
  <si>
    <t>for-sale</t>
  </si>
  <si>
    <t>Total comprehensive income/</t>
  </si>
  <si>
    <t xml:space="preserve">(loss) for the period </t>
  </si>
  <si>
    <t xml:space="preserve">CONDENSED CONSOLIDATED STATEMENT OF CASH FLOWS </t>
  </si>
  <si>
    <t>CONDENSED CONSOLIDATED STATEMENT OF COMPREHENSIVE INCOME</t>
  </si>
  <si>
    <t>CONDENSED CONSOLIDATED STATEMENT OF CHANGES IN EQUITY</t>
  </si>
  <si>
    <t xml:space="preserve">(The Condensed Consolidated Statement of Changes in Equity should be read in conjunction with </t>
  </si>
  <si>
    <t xml:space="preserve">(The Condensed Consolidated Statement of Cash Flows should be read in conjunction with </t>
  </si>
  <si>
    <t>(The Condensed Consolidated Statement of Financial Position should be read in conjunction with</t>
  </si>
  <si>
    <t xml:space="preserve">(The Condensed Consolidated Income Statement should be read in conjunction with </t>
  </si>
  <si>
    <t>CONDENSED CONSOLIDATED INCOME STATEMENT</t>
  </si>
  <si>
    <t>Cash &amp; cash equivalents comprise the following:</t>
  </si>
  <si>
    <t>Bank overdraft</t>
  </si>
  <si>
    <t>ended 30 June 2011</t>
  </si>
  <si>
    <t xml:space="preserve">  year as at 1 Apr. 2011</t>
  </si>
  <si>
    <t>Balance as at 1 Apr 2011</t>
  </si>
  <si>
    <t>Development properties</t>
  </si>
  <si>
    <t>FOR THE QUARTER ENDED 30 JUNE 2012</t>
  </si>
  <si>
    <t xml:space="preserve"> the Audited Financial Statements for the year ended 31st March 2012)</t>
  </si>
  <si>
    <t>AS AT 30 JUNE  2012</t>
  </si>
  <si>
    <t>ended 30 June 2012</t>
  </si>
  <si>
    <t xml:space="preserve">  year as at 1 Apr. 2012</t>
  </si>
  <si>
    <t>Proceeds from disposal of land held for development</t>
  </si>
  <si>
    <t>Net cash outflow from acquisition of Associates / Subsidiary</t>
  </si>
</sst>
</file>

<file path=xl/styles.xml><?xml version="1.0" encoding="utf-8"?>
<styleSheet xmlns="http://schemas.openxmlformats.org/spreadsheetml/2006/main">
  <numFmts count="29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&quot;$&quot;#,##0.00"/>
    <numFmt numFmtId="173" formatCode="0.00_);[Red]\(0.00\)"/>
    <numFmt numFmtId="174" formatCode="0_);[Red]\(0\)"/>
    <numFmt numFmtId="175" formatCode="0_);\(0\)"/>
    <numFmt numFmtId="176" formatCode="0.00_);\(0.00\)"/>
    <numFmt numFmtId="177" formatCode="#,##0.0"/>
    <numFmt numFmtId="178" formatCode="0.0_);\(0.0\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50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0"/>
    </font>
    <font>
      <sz val="14"/>
      <name val="Times New Roman"/>
      <family val="0"/>
    </font>
    <font>
      <sz val="12"/>
      <name val="Univers (W1)"/>
      <family val="2"/>
    </font>
    <font>
      <b/>
      <sz val="18"/>
      <name val="Univers (W1)"/>
      <family val="2"/>
    </font>
    <font>
      <b/>
      <u val="single"/>
      <sz val="14"/>
      <name val="Univers (W1)"/>
      <family val="2"/>
    </font>
    <font>
      <u val="single"/>
      <sz val="14"/>
      <name val="Univers (W1)"/>
      <family val="2"/>
    </font>
    <font>
      <sz val="14"/>
      <name val="Univers (W1)"/>
      <family val="2"/>
    </font>
    <font>
      <b/>
      <sz val="12"/>
      <name val="Univers (W1)"/>
      <family val="2"/>
    </font>
    <font>
      <b/>
      <sz val="14"/>
      <name val="Univers (W1)"/>
      <family val="2"/>
    </font>
    <font>
      <b/>
      <u val="single"/>
      <sz val="12"/>
      <name val="Univers (W1)"/>
      <family val="2"/>
    </font>
    <font>
      <b/>
      <sz val="16"/>
      <name val="Univers (W1)"/>
      <family val="2"/>
    </font>
    <font>
      <u val="single"/>
      <sz val="12"/>
      <name val="Univers (W1)"/>
      <family val="2"/>
    </font>
    <font>
      <b/>
      <sz val="10"/>
      <name val="Univers (W1)"/>
      <family val="2"/>
    </font>
    <font>
      <b/>
      <sz val="11"/>
      <name val="Univers (W1)"/>
      <family val="2"/>
    </font>
    <font>
      <b/>
      <sz val="12"/>
      <name val="Arial"/>
      <family val="0"/>
    </font>
    <font>
      <u val="single"/>
      <sz val="7.2"/>
      <color indexed="12"/>
      <name val="Arial"/>
      <family val="0"/>
    </font>
    <font>
      <u val="single"/>
      <sz val="7.2"/>
      <color indexed="36"/>
      <name val="Arial"/>
      <family val="0"/>
    </font>
    <font>
      <sz val="14"/>
      <color indexed="12"/>
      <name val="Univers (W1)"/>
      <family val="2"/>
    </font>
    <font>
      <sz val="14"/>
      <color indexed="12"/>
      <name val="Times New Roman"/>
      <family val="0"/>
    </font>
    <font>
      <sz val="12"/>
      <color indexed="12"/>
      <name val="Univers (W1)"/>
      <family val="2"/>
    </font>
    <font>
      <sz val="12"/>
      <name val="Tahoma"/>
      <family val="2"/>
    </font>
    <font>
      <b/>
      <sz val="16"/>
      <name val="Tahoma"/>
      <family val="2"/>
    </font>
    <font>
      <b/>
      <sz val="12"/>
      <name val="Tahoma"/>
      <family val="2"/>
    </font>
    <font>
      <b/>
      <u val="single"/>
      <sz val="14"/>
      <name val="Tahoma"/>
      <family val="2"/>
    </font>
    <font>
      <b/>
      <u val="single"/>
      <sz val="12"/>
      <name val="Tahoma"/>
      <family val="2"/>
    </font>
    <font>
      <b/>
      <sz val="14"/>
      <name val="Tahoma"/>
      <family val="2"/>
    </font>
    <font>
      <sz val="14"/>
      <name val="Tahoma"/>
      <family val="2"/>
    </font>
    <font>
      <u val="single"/>
      <sz val="7.2"/>
      <color indexed="12"/>
      <name val="Tahoma"/>
      <family val="2"/>
    </font>
    <font>
      <b/>
      <sz val="14"/>
      <color indexed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5" borderId="0" applyNumberFormat="0" applyBorder="0" applyAlignment="0" applyProtection="0"/>
    <xf numFmtId="0" fontId="49" fillId="8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9" borderId="0" applyNumberFormat="0" applyBorder="0" applyAlignment="0" applyProtection="0"/>
    <xf numFmtId="0" fontId="38" fillId="3" borderId="0" applyNumberFormat="0" applyBorder="0" applyAlignment="0" applyProtection="0"/>
    <xf numFmtId="0" fontId="42" fillId="20" borderId="1" applyNumberFormat="0" applyAlignment="0" applyProtection="0"/>
    <xf numFmtId="0" fontId="44" fillId="21" borderId="2" applyNumberFormat="0" applyAlignment="0" applyProtection="0"/>
    <xf numFmtId="0" fontId="4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7" borderId="1" applyNumberFormat="0" applyAlignment="0" applyProtection="0"/>
    <xf numFmtId="0" fontId="43" fillId="0" borderId="6" applyNumberFormat="0" applyFill="0" applyAlignment="0" applyProtection="0"/>
    <xf numFmtId="0" fontId="39" fillId="22" borderId="0" applyNumberFormat="0" applyBorder="0" applyAlignment="0" applyProtection="0"/>
    <xf numFmtId="0" fontId="0" fillId="23" borderId="7" applyNumberFormat="0" applyFont="0" applyAlignment="0" applyProtection="0"/>
    <xf numFmtId="0" fontId="41" fillId="20" borderId="8" applyNumberFormat="0" applyAlignment="0" applyProtection="0"/>
    <xf numFmtId="0" fontId="33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16" fontId="11" fillId="0" borderId="0" xfId="0" applyNumberFormat="1" applyFont="1" applyAlignment="1">
      <alignment horizontal="center"/>
    </xf>
    <xf numFmtId="3" fontId="11" fillId="0" borderId="0" xfId="0" applyNumberFormat="1" applyFont="1" applyAlignment="1">
      <alignment/>
    </xf>
    <xf numFmtId="37" fontId="10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37" fontId="6" fillId="0" borderId="0" xfId="0" applyNumberFormat="1" applyFont="1" applyAlignment="1">
      <alignment/>
    </xf>
    <xf numFmtId="37" fontId="12" fillId="0" borderId="0" xfId="0" applyNumberFormat="1" applyFont="1" applyBorder="1" applyAlignment="1">
      <alignment/>
    </xf>
    <xf numFmtId="37" fontId="10" fillId="0" borderId="0" xfId="0" applyNumberFormat="1" applyFont="1" applyBorder="1" applyAlignment="1">
      <alignment/>
    </xf>
    <xf numFmtId="37" fontId="12" fillId="0" borderId="0" xfId="0" applyNumberFormat="1" applyFont="1" applyAlignment="1">
      <alignment/>
    </xf>
    <xf numFmtId="37" fontId="12" fillId="0" borderId="10" xfId="0" applyNumberFormat="1" applyFont="1" applyBorder="1" applyAlignment="1">
      <alignment/>
    </xf>
    <xf numFmtId="37" fontId="10" fillId="0" borderId="10" xfId="0" applyNumberFormat="1" applyFont="1" applyBorder="1" applyAlignment="1">
      <alignment/>
    </xf>
    <xf numFmtId="175" fontId="6" fillId="0" borderId="0" xfId="0" applyNumberFormat="1" applyFont="1" applyBorder="1" applyAlignment="1">
      <alignment/>
    </xf>
    <xf numFmtId="176" fontId="6" fillId="0" borderId="0" xfId="0" applyNumberFormat="1" applyFont="1" applyAlignment="1">
      <alignment/>
    </xf>
    <xf numFmtId="37" fontId="10" fillId="0" borderId="0" xfId="0" applyNumberFormat="1" applyFont="1" applyAlignment="1">
      <alignment horizontal="right"/>
    </xf>
    <xf numFmtId="0" fontId="12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37" fontId="11" fillId="0" borderId="0" xfId="0" applyNumberFormat="1" applyFont="1" applyBorder="1" applyAlignment="1">
      <alignment/>
    </xf>
    <xf numFmtId="37" fontId="6" fillId="0" borderId="0" xfId="0" applyNumberFormat="1" applyFont="1" applyBorder="1" applyAlignment="1">
      <alignment/>
    </xf>
    <xf numFmtId="176" fontId="6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13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left"/>
    </xf>
    <xf numFmtId="0" fontId="6" fillId="0" borderId="0" xfId="0" applyNumberFormat="1" applyFont="1" applyAlignment="1" quotePrefix="1">
      <alignment/>
    </xf>
    <xf numFmtId="0" fontId="12" fillId="0" borderId="0" xfId="0" applyNumberFormat="1" applyFont="1" applyAlignment="1">
      <alignment horizontal="center"/>
    </xf>
    <xf numFmtId="0" fontId="13" fillId="0" borderId="0" xfId="0" applyNumberFormat="1" applyFont="1" applyAlignment="1">
      <alignment/>
    </xf>
    <xf numFmtId="0" fontId="14" fillId="0" borderId="0" xfId="0" applyNumberFormat="1" applyFont="1" applyAlignment="1">
      <alignment/>
    </xf>
    <xf numFmtId="0" fontId="11" fillId="0" borderId="0" xfId="0" applyNumberFormat="1" applyFont="1" applyAlignment="1">
      <alignment horizontal="left"/>
    </xf>
    <xf numFmtId="0" fontId="15" fillId="0" borderId="0" xfId="0" applyNumberFormat="1" applyFont="1" applyAlignment="1">
      <alignment horizontal="center"/>
    </xf>
    <xf numFmtId="37" fontId="9" fillId="0" borderId="0" xfId="0" applyNumberFormat="1" applyFont="1" applyAlignment="1">
      <alignment/>
    </xf>
    <xf numFmtId="0" fontId="12" fillId="0" borderId="0" xfId="0" applyNumberFormat="1" applyFont="1" applyBorder="1" applyAlignment="1" quotePrefix="1">
      <alignment horizontal="center"/>
    </xf>
    <xf numFmtId="0" fontId="11" fillId="0" borderId="0" xfId="0" applyNumberFormat="1" applyFont="1" applyBorder="1" applyAlignment="1">
      <alignment horizontal="center"/>
    </xf>
    <xf numFmtId="37" fontId="12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/>
    </xf>
    <xf numFmtId="0" fontId="16" fillId="0" borderId="0" xfId="0" applyNumberFormat="1" applyFont="1" applyAlignment="1">
      <alignment/>
    </xf>
    <xf numFmtId="0" fontId="15" fillId="0" borderId="0" xfId="0" applyNumberFormat="1" applyFont="1" applyAlignment="1">
      <alignment/>
    </xf>
    <xf numFmtId="0" fontId="17" fillId="0" borderId="0" xfId="0" applyNumberFormat="1" applyFont="1" applyAlignment="1">
      <alignment horizontal="center"/>
    </xf>
    <xf numFmtId="0" fontId="17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6" fillId="0" borderId="0" xfId="0" applyNumberFormat="1" applyFont="1" applyBorder="1" applyAlignment="1">
      <alignment/>
    </xf>
    <xf numFmtId="37" fontId="10" fillId="0" borderId="0" xfId="0" applyNumberFormat="1" applyFont="1" applyBorder="1" applyAlignment="1">
      <alignment horizontal="right"/>
    </xf>
    <xf numFmtId="0" fontId="11" fillId="0" borderId="0" xfId="0" applyNumberFormat="1" applyFont="1" applyAlignment="1">
      <alignment horizontal="center"/>
    </xf>
    <xf numFmtId="37" fontId="9" fillId="0" borderId="0" xfId="0" applyNumberFormat="1" applyFont="1" applyBorder="1" applyAlignment="1">
      <alignment/>
    </xf>
    <xf numFmtId="0" fontId="11" fillId="0" borderId="0" xfId="0" applyNumberFormat="1" applyFont="1" applyAlignment="1">
      <alignment/>
    </xf>
    <xf numFmtId="0" fontId="18" fillId="0" borderId="0" xfId="0" applyNumberFormat="1" applyFont="1" applyAlignment="1">
      <alignment horizontal="center"/>
    </xf>
    <xf numFmtId="176" fontId="11" fillId="0" borderId="0" xfId="0" applyNumberFormat="1" applyFont="1" applyBorder="1" applyAlignment="1">
      <alignment/>
    </xf>
    <xf numFmtId="176" fontId="11" fillId="0" borderId="0" xfId="0" applyNumberFormat="1" applyFont="1" applyAlignment="1">
      <alignment/>
    </xf>
    <xf numFmtId="0" fontId="18" fillId="0" borderId="0" xfId="0" applyNumberFormat="1" applyFont="1" applyAlignment="1">
      <alignment/>
    </xf>
    <xf numFmtId="1" fontId="11" fillId="0" borderId="0" xfId="0" applyNumberFormat="1" applyFont="1" applyBorder="1" applyAlignment="1">
      <alignment horizontal="right"/>
    </xf>
    <xf numFmtId="37" fontId="21" fillId="0" borderId="0" xfId="0" applyNumberFormat="1" applyFont="1" applyBorder="1" applyAlignment="1" quotePrefix="1">
      <alignment/>
    </xf>
    <xf numFmtId="0" fontId="22" fillId="0" borderId="0" xfId="0" applyNumberFormat="1" applyFont="1" applyAlignment="1">
      <alignment/>
    </xf>
    <xf numFmtId="0" fontId="16" fillId="0" borderId="0" xfId="0" applyNumberFormat="1" applyFont="1" applyAlignment="1">
      <alignment horizontal="center"/>
    </xf>
    <xf numFmtId="16" fontId="17" fillId="0" borderId="0" xfId="0" applyNumberFormat="1" applyFont="1" applyAlignment="1">
      <alignment horizontal="center"/>
    </xf>
    <xf numFmtId="175" fontId="6" fillId="0" borderId="0" xfId="0" applyNumberFormat="1" applyFont="1" applyAlignment="1">
      <alignment/>
    </xf>
    <xf numFmtId="37" fontId="6" fillId="0" borderId="11" xfId="0" applyNumberFormat="1" applyFont="1" applyBorder="1" applyAlignment="1">
      <alignment/>
    </xf>
    <xf numFmtId="37" fontId="11" fillId="0" borderId="0" xfId="0" applyNumberFormat="1" applyFont="1" applyAlignment="1">
      <alignment/>
    </xf>
    <xf numFmtId="37" fontId="6" fillId="0" borderId="0" xfId="0" applyNumberFormat="1" applyFont="1" applyAlignment="1">
      <alignment horizontal="center"/>
    </xf>
    <xf numFmtId="37" fontId="11" fillId="0" borderId="10" xfId="0" applyNumberFormat="1" applyFont="1" applyBorder="1" applyAlignment="1">
      <alignment/>
    </xf>
    <xf numFmtId="37" fontId="6" fillId="0" borderId="10" xfId="0" applyNumberFormat="1" applyFont="1" applyBorder="1" applyAlignment="1">
      <alignment/>
    </xf>
    <xf numFmtId="37" fontId="11" fillId="0" borderId="12" xfId="0" applyNumberFormat="1" applyFont="1" applyBorder="1" applyAlignment="1">
      <alignment/>
    </xf>
    <xf numFmtId="176" fontId="6" fillId="0" borderId="13" xfId="0" applyNumberFormat="1" applyFont="1" applyBorder="1" applyAlignment="1">
      <alignment/>
    </xf>
    <xf numFmtId="176" fontId="11" fillId="0" borderId="13" xfId="0" applyNumberFormat="1" applyFont="1" applyBorder="1" applyAlignment="1">
      <alignment/>
    </xf>
    <xf numFmtId="37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/>
    </xf>
    <xf numFmtId="1" fontId="11" fillId="0" borderId="0" xfId="0" applyNumberFormat="1" applyFont="1" applyAlignment="1">
      <alignment horizontal="right"/>
    </xf>
    <xf numFmtId="0" fontId="11" fillId="0" borderId="0" xfId="0" applyNumberFormat="1" applyFont="1" applyAlignment="1" quotePrefix="1">
      <alignment horizontal="center"/>
    </xf>
    <xf numFmtId="0" fontId="11" fillId="0" borderId="0" xfId="0" applyNumberFormat="1" applyFont="1" applyBorder="1" applyAlignment="1" quotePrefix="1">
      <alignment horizontal="center"/>
    </xf>
    <xf numFmtId="16" fontId="11" fillId="0" borderId="0" xfId="0" applyNumberFormat="1" applyFont="1" applyBorder="1" applyAlignment="1">
      <alignment horizontal="center"/>
    </xf>
    <xf numFmtId="37" fontId="11" fillId="0" borderId="0" xfId="0" applyNumberFormat="1" applyFont="1" applyAlignment="1">
      <alignment horizontal="center"/>
    </xf>
    <xf numFmtId="37" fontId="11" fillId="0" borderId="0" xfId="0" applyNumberFormat="1" applyFont="1" applyBorder="1" applyAlignment="1">
      <alignment horizontal="center"/>
    </xf>
    <xf numFmtId="37" fontId="23" fillId="0" borderId="0" xfId="0" applyNumberFormat="1" applyFont="1" applyBorder="1" applyAlignment="1" quotePrefix="1">
      <alignment/>
    </xf>
    <xf numFmtId="37" fontId="6" fillId="0" borderId="0" xfId="0" applyNumberFormat="1" applyFont="1" applyAlignment="1">
      <alignment horizontal="right"/>
    </xf>
    <xf numFmtId="37" fontId="6" fillId="0" borderId="0" xfId="0" applyNumberFormat="1" applyFont="1" applyBorder="1" applyAlignment="1">
      <alignment horizontal="right"/>
    </xf>
    <xf numFmtId="0" fontId="24" fillId="0" borderId="0" xfId="0" applyNumberFormat="1" applyFont="1" applyAlignment="1">
      <alignment/>
    </xf>
    <xf numFmtId="0" fontId="25" fillId="0" borderId="0" xfId="0" applyNumberFormat="1" applyFont="1" applyAlignment="1">
      <alignment/>
    </xf>
    <xf numFmtId="0" fontId="26" fillId="0" borderId="0" xfId="0" applyNumberFormat="1" applyFont="1" applyAlignment="1">
      <alignment/>
    </xf>
    <xf numFmtId="0" fontId="24" fillId="0" borderId="0" xfId="0" applyNumberFormat="1" applyFont="1" applyAlignment="1" quotePrefix="1">
      <alignment/>
    </xf>
    <xf numFmtId="0" fontId="27" fillId="0" borderId="0" xfId="0" applyNumberFormat="1" applyFont="1" applyAlignment="1">
      <alignment/>
    </xf>
    <xf numFmtId="0" fontId="28" fillId="0" borderId="0" xfId="0" applyNumberFormat="1" applyFont="1" applyAlignment="1">
      <alignment/>
    </xf>
    <xf numFmtId="0" fontId="26" fillId="0" borderId="0" xfId="0" applyNumberFormat="1" applyFont="1" applyAlignment="1">
      <alignment horizontal="center"/>
    </xf>
    <xf numFmtId="15" fontId="26" fillId="0" borderId="0" xfId="0" applyNumberFormat="1" applyFont="1" applyAlignment="1">
      <alignment horizontal="center"/>
    </xf>
    <xf numFmtId="0" fontId="24" fillId="0" borderId="0" xfId="0" applyNumberFormat="1" applyFont="1" applyAlignment="1">
      <alignment horizontal="center"/>
    </xf>
    <xf numFmtId="0" fontId="29" fillId="0" borderId="0" xfId="0" applyNumberFormat="1" applyFont="1" applyAlignment="1">
      <alignment/>
    </xf>
    <xf numFmtId="0" fontId="30" fillId="0" borderId="0" xfId="0" applyNumberFormat="1" applyFont="1" applyAlignment="1">
      <alignment/>
    </xf>
    <xf numFmtId="3" fontId="30" fillId="0" borderId="0" xfId="0" applyNumberFormat="1" applyFont="1" applyAlignment="1">
      <alignment/>
    </xf>
    <xf numFmtId="3" fontId="29" fillId="0" borderId="14" xfId="0" applyNumberFormat="1" applyFont="1" applyBorder="1" applyAlignment="1">
      <alignment/>
    </xf>
    <xf numFmtId="3" fontId="29" fillId="0" borderId="11" xfId="0" applyNumberFormat="1" applyFont="1" applyBorder="1" applyAlignment="1">
      <alignment/>
    </xf>
    <xf numFmtId="3" fontId="30" fillId="0" borderId="11" xfId="0" applyNumberFormat="1" applyFont="1" applyBorder="1" applyAlignment="1">
      <alignment/>
    </xf>
    <xf numFmtId="3" fontId="29" fillId="0" borderId="10" xfId="0" applyNumberFormat="1" applyFont="1" applyBorder="1" applyAlignment="1">
      <alignment/>
    </xf>
    <xf numFmtId="3" fontId="30" fillId="0" borderId="10" xfId="0" applyNumberFormat="1" applyFont="1" applyBorder="1" applyAlignment="1">
      <alignment/>
    </xf>
    <xf numFmtId="37" fontId="29" fillId="0" borderId="0" xfId="0" applyNumberFormat="1" applyFont="1" applyAlignment="1">
      <alignment/>
    </xf>
    <xf numFmtId="37" fontId="30" fillId="0" borderId="0" xfId="0" applyNumberFormat="1" applyFont="1" applyAlignment="1">
      <alignment/>
    </xf>
    <xf numFmtId="3" fontId="29" fillId="0" borderId="15" xfId="0" applyNumberFormat="1" applyFont="1" applyBorder="1" applyAlignment="1">
      <alignment/>
    </xf>
    <xf numFmtId="3" fontId="30" fillId="0" borderId="0" xfId="0" applyNumberFormat="1" applyFont="1" applyBorder="1" applyAlignment="1">
      <alignment/>
    </xf>
    <xf numFmtId="0" fontId="30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3" fontId="30" fillId="0" borderId="13" xfId="0" applyNumberFormat="1" applyFont="1" applyBorder="1" applyAlignment="1">
      <alignment/>
    </xf>
    <xf numFmtId="3" fontId="29" fillId="0" borderId="13" xfId="0" applyNumberFormat="1" applyFont="1" applyBorder="1" applyAlignment="1">
      <alignment/>
    </xf>
    <xf numFmtId="0" fontId="24" fillId="0" borderId="0" xfId="0" applyNumberFormat="1" applyFont="1" applyBorder="1" applyAlignment="1">
      <alignment/>
    </xf>
    <xf numFmtId="3" fontId="29" fillId="0" borderId="0" xfId="0" applyNumberFormat="1" applyFont="1" applyBorder="1" applyAlignment="1">
      <alignment/>
    </xf>
    <xf numFmtId="3" fontId="31" fillId="0" borderId="0" xfId="49" applyNumberFormat="1" applyFont="1" applyBorder="1" applyAlignment="1" applyProtection="1">
      <alignment/>
      <protection/>
    </xf>
    <xf numFmtId="184" fontId="32" fillId="0" borderId="0" xfId="0" applyNumberFormat="1" applyFont="1" applyBorder="1" applyAlignment="1">
      <alignment/>
    </xf>
    <xf numFmtId="0" fontId="10" fillId="0" borderId="0" xfId="0" applyNumberFormat="1" applyFont="1" applyAlignment="1" quotePrefix="1">
      <alignment/>
    </xf>
    <xf numFmtId="0" fontId="12" fillId="0" borderId="0" xfId="0" applyNumberFormat="1" applyFont="1" applyAlignment="1" quotePrefix="1">
      <alignment/>
    </xf>
    <xf numFmtId="37" fontId="12" fillId="0" borderId="0" xfId="0" applyNumberFormat="1" applyFont="1" applyAlignment="1">
      <alignment/>
    </xf>
    <xf numFmtId="37" fontId="10" fillId="0" borderId="13" xfId="0" applyNumberFormat="1" applyFont="1" applyBorder="1" applyAlignment="1">
      <alignment/>
    </xf>
    <xf numFmtId="3" fontId="30" fillId="0" borderId="0" xfId="0" applyNumberFormat="1" applyFont="1" applyFill="1" applyAlignment="1">
      <alignment/>
    </xf>
    <xf numFmtId="3" fontId="30" fillId="0" borderId="0" xfId="0" applyNumberFormat="1" applyFont="1" applyFill="1" applyAlignment="1">
      <alignment horizontal="right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10</xdr:row>
      <xdr:rowOff>123825</xdr:rowOff>
    </xdr:from>
    <xdr:to>
      <xdr:col>4</xdr:col>
      <xdr:colOff>828675</xdr:colOff>
      <xdr:row>10</xdr:row>
      <xdr:rowOff>123825</xdr:rowOff>
    </xdr:to>
    <xdr:sp>
      <xdr:nvSpPr>
        <xdr:cNvPr id="1" name="Line 6"/>
        <xdr:cNvSpPr>
          <a:spLocks/>
        </xdr:cNvSpPr>
      </xdr:nvSpPr>
      <xdr:spPr>
        <a:xfrm flipH="1">
          <a:off x="4276725" y="23907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10</xdr:row>
      <xdr:rowOff>142875</xdr:rowOff>
    </xdr:from>
    <xdr:to>
      <xdr:col>8</xdr:col>
      <xdr:colOff>638175</xdr:colOff>
      <xdr:row>10</xdr:row>
      <xdr:rowOff>142875</xdr:rowOff>
    </xdr:to>
    <xdr:sp>
      <xdr:nvSpPr>
        <xdr:cNvPr id="2" name="Line 7"/>
        <xdr:cNvSpPr>
          <a:spLocks/>
        </xdr:cNvSpPr>
      </xdr:nvSpPr>
      <xdr:spPr>
        <a:xfrm flipV="1">
          <a:off x="7781925" y="24098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571500</xdr:colOff>
      <xdr:row>8</xdr:row>
      <xdr:rowOff>114300</xdr:rowOff>
    </xdr:from>
    <xdr:to>
      <xdr:col>4</xdr:col>
      <xdr:colOff>600075</xdr:colOff>
      <xdr:row>8</xdr:row>
      <xdr:rowOff>114300</xdr:rowOff>
    </xdr:to>
    <xdr:sp>
      <xdr:nvSpPr>
        <xdr:cNvPr id="3" name="Line 10"/>
        <xdr:cNvSpPr>
          <a:spLocks/>
        </xdr:cNvSpPr>
      </xdr:nvSpPr>
      <xdr:spPr>
        <a:xfrm flipH="1">
          <a:off x="3448050" y="192405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352425</xdr:colOff>
      <xdr:row>8</xdr:row>
      <xdr:rowOff>123825</xdr:rowOff>
    </xdr:from>
    <xdr:to>
      <xdr:col>12</xdr:col>
      <xdr:colOff>238125</xdr:colOff>
      <xdr:row>8</xdr:row>
      <xdr:rowOff>123825</xdr:rowOff>
    </xdr:to>
    <xdr:sp>
      <xdr:nvSpPr>
        <xdr:cNvPr id="4" name="Line 11"/>
        <xdr:cNvSpPr>
          <a:spLocks/>
        </xdr:cNvSpPr>
      </xdr:nvSpPr>
      <xdr:spPr>
        <a:xfrm flipV="1">
          <a:off x="9153525" y="19335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V109"/>
  <sheetViews>
    <sheetView tabSelected="1" showOutlineSymbols="0" zoomScalePageLayoutView="0" workbookViewId="0" topLeftCell="B1">
      <selection activeCell="C8" sqref="C8"/>
    </sheetView>
  </sheetViews>
  <sheetFormatPr defaultColWidth="9.6640625" defaultRowHeight="15"/>
  <cols>
    <col min="1" max="1" width="0.23046875" style="1" hidden="1" customWidth="1"/>
    <col min="2" max="2" width="4.6640625" style="1" customWidth="1"/>
    <col min="3" max="3" width="32.3359375" style="1" customWidth="1"/>
    <col min="4" max="4" width="2.4453125" style="1" customWidth="1"/>
    <col min="5" max="5" width="11.99609375" style="1" customWidth="1"/>
    <col min="6" max="6" width="2.6640625" style="1" customWidth="1"/>
    <col min="7" max="7" width="12.4453125" style="1" customWidth="1"/>
    <col min="8" max="8" width="2.6640625" style="1" customWidth="1"/>
    <col min="9" max="9" width="14.21484375" style="1" customWidth="1"/>
    <col min="10" max="10" width="2.3359375" style="1" customWidth="1"/>
    <col min="11" max="11" width="13.10546875" style="1" customWidth="1"/>
    <col min="12" max="12" width="1.5625" style="1" customWidth="1"/>
    <col min="13" max="13" width="25.10546875" style="1" customWidth="1"/>
    <col min="14" max="17" width="9.6640625" style="1" hidden="1" customWidth="1"/>
    <col min="18" max="16384" width="9.6640625" style="1" customWidth="1"/>
  </cols>
  <sheetData>
    <row r="1" spans="1:13" ht="15.75">
      <c r="A1" s="2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5.75">
      <c r="A2" s="2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20.25">
      <c r="A3" s="2"/>
      <c r="B3" s="8"/>
      <c r="C3" s="39" t="s">
        <v>40</v>
      </c>
      <c r="D3" s="28"/>
      <c r="E3" s="8"/>
      <c r="F3" s="8"/>
      <c r="G3" s="8"/>
      <c r="H3" s="8"/>
      <c r="I3" s="8"/>
      <c r="J3" s="8"/>
      <c r="K3" s="8"/>
      <c r="L3" s="8"/>
      <c r="M3" s="8"/>
    </row>
    <row r="4" spans="1:13" s="29" customFormat="1" ht="15.75">
      <c r="A4" s="2"/>
      <c r="B4" s="8"/>
      <c r="C4" s="8" t="s">
        <v>55</v>
      </c>
      <c r="D4" s="28"/>
      <c r="E4" s="8"/>
      <c r="F4" s="8"/>
      <c r="G4" s="8"/>
      <c r="H4" s="8"/>
      <c r="I4" s="8"/>
      <c r="J4" s="8"/>
      <c r="K4" s="8"/>
      <c r="L4" s="8"/>
      <c r="M4" s="8"/>
    </row>
    <row r="5" spans="1:13" s="29" customFormat="1" ht="15.75">
      <c r="A5" s="2"/>
      <c r="B5" s="8"/>
      <c r="C5" s="28"/>
      <c r="D5" s="28"/>
      <c r="E5" s="8"/>
      <c r="F5" s="8"/>
      <c r="G5" s="8"/>
      <c r="H5" s="8"/>
      <c r="I5" s="8"/>
      <c r="J5" s="8"/>
      <c r="K5" s="8"/>
      <c r="L5" s="8"/>
      <c r="M5" s="8"/>
    </row>
    <row r="6" spans="1:13" ht="18">
      <c r="A6" s="2"/>
      <c r="B6" s="8"/>
      <c r="C6" s="10" t="s">
        <v>151</v>
      </c>
      <c r="D6" s="38"/>
      <c r="E6" s="48"/>
      <c r="F6" s="8"/>
      <c r="G6" s="8"/>
      <c r="H6" s="8"/>
      <c r="I6" s="8"/>
      <c r="J6" s="8"/>
      <c r="K6" s="8"/>
      <c r="L6" s="8"/>
      <c r="M6" s="8"/>
    </row>
    <row r="7" spans="1:13" ht="18">
      <c r="A7" s="2"/>
      <c r="B7" s="8"/>
      <c r="C7" s="10" t="s">
        <v>158</v>
      </c>
      <c r="D7" s="38"/>
      <c r="E7" s="48"/>
      <c r="F7" s="8"/>
      <c r="G7" s="8"/>
      <c r="H7" s="8"/>
      <c r="I7" s="8"/>
      <c r="J7" s="8"/>
      <c r="K7" s="8"/>
      <c r="L7" s="8"/>
      <c r="M7" s="8"/>
    </row>
    <row r="8" spans="1:13" ht="15.75">
      <c r="A8" s="2"/>
      <c r="B8" s="8"/>
      <c r="C8" s="38"/>
      <c r="D8" s="38"/>
      <c r="E8" s="48"/>
      <c r="F8" s="8"/>
      <c r="G8" s="8"/>
      <c r="H8" s="8"/>
      <c r="I8" s="8"/>
      <c r="J8" s="8"/>
      <c r="K8" s="8"/>
      <c r="L8" s="8"/>
      <c r="M8" s="8"/>
    </row>
    <row r="9" spans="1:13" ht="15.75">
      <c r="A9" s="2"/>
      <c r="B9" s="8"/>
      <c r="C9" s="38"/>
      <c r="D9" s="38"/>
      <c r="E9" s="48"/>
      <c r="F9" s="8"/>
      <c r="G9" s="8"/>
      <c r="H9" s="8"/>
      <c r="I9" s="8"/>
      <c r="J9" s="8"/>
      <c r="K9" s="8"/>
      <c r="L9" s="8"/>
      <c r="M9" s="8"/>
    </row>
    <row r="10" spans="1:18" ht="15.75">
      <c r="A10" s="2"/>
      <c r="B10" s="8"/>
      <c r="C10" s="38"/>
      <c r="D10" s="8"/>
      <c r="E10" s="34">
        <v>2012</v>
      </c>
      <c r="F10" s="34"/>
      <c r="G10" s="34">
        <v>2011</v>
      </c>
      <c r="H10" s="8"/>
      <c r="I10" s="34">
        <f>+E10</f>
        <v>2012</v>
      </c>
      <c r="J10" s="8"/>
      <c r="K10" s="34">
        <f>+G10</f>
        <v>2011</v>
      </c>
      <c r="L10" s="34"/>
      <c r="M10" s="8"/>
      <c r="N10" s="29"/>
      <c r="O10" s="29"/>
      <c r="P10" s="29"/>
      <c r="Q10" s="29"/>
      <c r="R10" s="29"/>
    </row>
    <row r="11" spans="1:13" ht="15.75">
      <c r="A11" s="2"/>
      <c r="B11" s="8"/>
      <c r="C11" s="8"/>
      <c r="E11" s="64" t="s">
        <v>47</v>
      </c>
      <c r="F11" s="64"/>
      <c r="G11" s="64" t="s">
        <v>7</v>
      </c>
      <c r="H11" s="64"/>
      <c r="I11" s="64" t="s">
        <v>82</v>
      </c>
      <c r="J11" s="64"/>
      <c r="K11" s="64" t="s">
        <v>7</v>
      </c>
      <c r="L11" s="12"/>
      <c r="M11" s="8"/>
    </row>
    <row r="12" spans="1:13" ht="15.75">
      <c r="A12" s="2"/>
      <c r="B12" s="8"/>
      <c r="C12" s="8"/>
      <c r="E12" s="64" t="s">
        <v>45</v>
      </c>
      <c r="F12" s="64"/>
      <c r="G12" s="64" t="str">
        <f>+E12</f>
        <v> Quarter Ended</v>
      </c>
      <c r="H12" s="64"/>
      <c r="I12" s="64" t="s">
        <v>75</v>
      </c>
      <c r="J12" s="64"/>
      <c r="K12" s="64" t="s">
        <v>76</v>
      </c>
      <c r="L12" s="12"/>
      <c r="M12" s="8"/>
    </row>
    <row r="13" spans="1:13" ht="15.75">
      <c r="A13" s="2"/>
      <c r="B13" s="8"/>
      <c r="C13" s="8"/>
      <c r="D13" s="8"/>
      <c r="E13" s="65">
        <v>39263</v>
      </c>
      <c r="F13" s="50"/>
      <c r="G13" s="65">
        <f>+E13</f>
        <v>39263</v>
      </c>
      <c r="H13" s="50"/>
      <c r="I13" s="65">
        <f>+G13</f>
        <v>39263</v>
      </c>
      <c r="J13" s="50"/>
      <c r="K13" s="65">
        <f>+I13</f>
        <v>39263</v>
      </c>
      <c r="L13" s="14"/>
      <c r="M13" s="8"/>
    </row>
    <row r="14" spans="1:13" ht="15.75">
      <c r="A14" s="2"/>
      <c r="B14" s="8"/>
      <c r="C14" s="8"/>
      <c r="D14" s="8"/>
      <c r="E14" s="49" t="s">
        <v>5</v>
      </c>
      <c r="F14" s="50"/>
      <c r="G14" s="49" t="s">
        <v>5</v>
      </c>
      <c r="H14" s="50"/>
      <c r="I14" s="49" t="s">
        <v>5</v>
      </c>
      <c r="J14" s="50"/>
      <c r="K14" s="49" t="s">
        <v>5</v>
      </c>
      <c r="L14" s="12"/>
      <c r="M14" s="8"/>
    </row>
    <row r="15" spans="1:13" ht="18" hidden="1">
      <c r="A15" s="2"/>
      <c r="B15" s="8"/>
      <c r="C15" s="51" t="s">
        <v>83</v>
      </c>
      <c r="D15" s="8"/>
      <c r="E15" s="15"/>
      <c r="F15" s="8"/>
      <c r="G15" s="15"/>
      <c r="H15" s="8"/>
      <c r="I15" s="15"/>
      <c r="J15" s="8"/>
      <c r="K15" s="15"/>
      <c r="L15" s="15"/>
      <c r="M15" s="8"/>
    </row>
    <row r="16" spans="1:13" ht="18">
      <c r="A16" s="2"/>
      <c r="B16" s="8"/>
      <c r="C16" s="51"/>
      <c r="D16" s="8"/>
      <c r="E16" s="15"/>
      <c r="F16" s="8"/>
      <c r="G16" s="15"/>
      <c r="H16" s="8"/>
      <c r="I16" s="15"/>
      <c r="J16" s="8"/>
      <c r="K16" s="15"/>
      <c r="L16" s="15"/>
      <c r="M16" s="8"/>
    </row>
    <row r="17" spans="1:13" ht="15.75">
      <c r="A17" s="2"/>
      <c r="B17" s="8"/>
      <c r="C17" s="8" t="s">
        <v>0</v>
      </c>
      <c r="D17" s="8"/>
      <c r="E17" s="18">
        <f>+I17-0</f>
        <v>55197</v>
      </c>
      <c r="F17" s="18"/>
      <c r="G17" s="18">
        <f>+K17-0</f>
        <v>64033</v>
      </c>
      <c r="H17" s="66"/>
      <c r="I17" s="18">
        <v>55197</v>
      </c>
      <c r="J17" s="18"/>
      <c r="K17" s="18">
        <v>64033</v>
      </c>
      <c r="L17" s="18"/>
      <c r="M17" s="17"/>
    </row>
    <row r="18" spans="1:13" ht="15.75">
      <c r="A18" s="2"/>
      <c r="B18" s="8"/>
      <c r="C18" s="8"/>
      <c r="D18" s="8"/>
      <c r="E18" s="18"/>
      <c r="F18" s="18"/>
      <c r="G18" s="18"/>
      <c r="H18" s="66"/>
      <c r="I18" s="18"/>
      <c r="J18" s="18"/>
      <c r="K18" s="18"/>
      <c r="L18" s="18"/>
      <c r="M18" s="17"/>
    </row>
    <row r="19" spans="1:13" ht="15.75">
      <c r="A19" s="2"/>
      <c r="B19" s="8"/>
      <c r="C19" s="8" t="s">
        <v>1</v>
      </c>
      <c r="D19" s="8"/>
      <c r="E19" s="18">
        <f>-+E17-E21-E23-E25-E27+E30</f>
        <v>-52507</v>
      </c>
      <c r="F19" s="18"/>
      <c r="G19" s="18">
        <f>-+G17-G21-G23-G25+G30</f>
        <v>-60506</v>
      </c>
      <c r="H19" s="18"/>
      <c r="I19" s="18">
        <f>-+I17-I21-I23-I25-I27+I30</f>
        <v>-52507</v>
      </c>
      <c r="J19" s="18"/>
      <c r="K19" s="18">
        <f>-+K17-K21-K23-K25-K27+K30</f>
        <v>-60494</v>
      </c>
      <c r="L19" s="18"/>
      <c r="M19" s="17"/>
    </row>
    <row r="20" spans="1:13" ht="15.75">
      <c r="A20" s="2"/>
      <c r="B20" s="8"/>
      <c r="C20" s="8"/>
      <c r="D20" s="8"/>
      <c r="E20" s="18"/>
      <c r="F20" s="18"/>
      <c r="G20" s="18"/>
      <c r="H20" s="66"/>
      <c r="I20" s="18"/>
      <c r="J20" s="18"/>
      <c r="K20" s="18"/>
      <c r="L20" s="18"/>
      <c r="M20" s="17"/>
    </row>
    <row r="21" spans="1:13" ht="15.75">
      <c r="A21" s="2"/>
      <c r="B21" s="8"/>
      <c r="C21" s="8" t="s">
        <v>2</v>
      </c>
      <c r="D21" s="8"/>
      <c r="E21" s="18">
        <f>+I21-0</f>
        <v>434</v>
      </c>
      <c r="F21" s="18"/>
      <c r="G21" s="18">
        <f>+K21-0</f>
        <v>96</v>
      </c>
      <c r="H21" s="66"/>
      <c r="I21" s="18">
        <v>434</v>
      </c>
      <c r="J21" s="18"/>
      <c r="K21" s="18">
        <v>96</v>
      </c>
      <c r="L21" s="18"/>
      <c r="M21" s="17"/>
    </row>
    <row r="22" spans="1:13" ht="15.75">
      <c r="A22" s="2"/>
      <c r="B22" s="8"/>
      <c r="C22" s="8"/>
      <c r="D22" s="8"/>
      <c r="E22" s="18"/>
      <c r="F22" s="18"/>
      <c r="G22" s="18"/>
      <c r="H22" s="66"/>
      <c r="I22" s="18"/>
      <c r="J22" s="18"/>
      <c r="K22" s="18"/>
      <c r="L22" s="18"/>
      <c r="M22" s="17"/>
    </row>
    <row r="23" spans="1:13" ht="15.75">
      <c r="A23" s="2"/>
      <c r="B23" s="8"/>
      <c r="C23" s="8" t="s">
        <v>59</v>
      </c>
      <c r="D23" s="8"/>
      <c r="E23" s="18">
        <f>+I23+0</f>
        <v>-894</v>
      </c>
      <c r="F23" s="18"/>
      <c r="G23" s="18">
        <f>+K23+0</f>
        <v>-899</v>
      </c>
      <c r="H23" s="66"/>
      <c r="I23" s="18">
        <v>-894</v>
      </c>
      <c r="J23" s="18"/>
      <c r="K23" s="18">
        <v>-899</v>
      </c>
      <c r="L23" s="18"/>
      <c r="M23" s="17"/>
    </row>
    <row r="24" spans="1:13" ht="15.75">
      <c r="A24" s="2"/>
      <c r="B24" s="8"/>
      <c r="C24" s="8"/>
      <c r="D24" s="8"/>
      <c r="E24" s="18"/>
      <c r="F24" s="18"/>
      <c r="G24" s="18"/>
      <c r="H24" s="66"/>
      <c r="I24" s="18"/>
      <c r="J24" s="18"/>
      <c r="K24" s="18"/>
      <c r="L24" s="31"/>
      <c r="M24" s="17"/>
    </row>
    <row r="25" spans="1:13" ht="15.75">
      <c r="A25" s="2"/>
      <c r="B25" s="8"/>
      <c r="C25" s="8" t="s">
        <v>3</v>
      </c>
      <c r="D25" s="8"/>
      <c r="E25" s="18">
        <f>+I25+0</f>
        <v>-1938</v>
      </c>
      <c r="F25" s="18"/>
      <c r="G25" s="18">
        <f>+K25+0</f>
        <v>-2329</v>
      </c>
      <c r="H25" s="66"/>
      <c r="I25" s="18">
        <v>-1938</v>
      </c>
      <c r="J25" s="18"/>
      <c r="K25" s="18">
        <v>-2329</v>
      </c>
      <c r="L25" s="31"/>
      <c r="M25" s="17"/>
    </row>
    <row r="26" spans="1:13" ht="15.75">
      <c r="A26" s="2"/>
      <c r="B26" s="8"/>
      <c r="C26" s="8"/>
      <c r="D26" s="8"/>
      <c r="E26" s="18"/>
      <c r="F26" s="18"/>
      <c r="G26" s="18"/>
      <c r="H26" s="66"/>
      <c r="I26" s="18"/>
      <c r="J26" s="18"/>
      <c r="K26" s="18"/>
      <c r="L26" s="31"/>
      <c r="M26" s="17"/>
    </row>
    <row r="27" spans="1:13" ht="15.75">
      <c r="A27" s="2"/>
      <c r="B27" s="8"/>
      <c r="C27" s="8" t="s">
        <v>97</v>
      </c>
      <c r="D27" s="8"/>
      <c r="E27" s="18">
        <f>+I27-0</f>
        <v>-19</v>
      </c>
      <c r="F27" s="18"/>
      <c r="G27" s="18">
        <f>+K27-0</f>
        <v>-12</v>
      </c>
      <c r="H27" s="66"/>
      <c r="I27" s="18">
        <v>-19</v>
      </c>
      <c r="J27" s="18"/>
      <c r="K27" s="18">
        <v>-12</v>
      </c>
      <c r="L27" s="31"/>
      <c r="M27" s="17"/>
    </row>
    <row r="28" spans="1:13" ht="5.25" customHeight="1">
      <c r="A28" s="2"/>
      <c r="B28" s="8"/>
      <c r="C28" s="8"/>
      <c r="D28" s="8"/>
      <c r="E28" s="18"/>
      <c r="F28" s="18"/>
      <c r="G28" s="18"/>
      <c r="H28" s="66"/>
      <c r="I28" s="18"/>
      <c r="J28" s="18"/>
      <c r="K28" s="18"/>
      <c r="L28" s="31"/>
      <c r="M28" s="17"/>
    </row>
    <row r="29" spans="1:13" ht="7.5" customHeight="1">
      <c r="A29" s="2"/>
      <c r="B29" s="8"/>
      <c r="C29" s="8"/>
      <c r="D29" s="8"/>
      <c r="E29" s="67"/>
      <c r="F29" s="18"/>
      <c r="G29" s="67"/>
      <c r="H29" s="66"/>
      <c r="I29" s="67"/>
      <c r="J29" s="18"/>
      <c r="K29" s="67"/>
      <c r="L29" s="31"/>
      <c r="M29" s="17"/>
    </row>
    <row r="30" spans="1:13" ht="15.75">
      <c r="A30" s="2"/>
      <c r="B30" s="8"/>
      <c r="C30" s="28" t="s">
        <v>74</v>
      </c>
      <c r="D30" s="8"/>
      <c r="E30" s="68">
        <f>+I30-0</f>
        <v>273</v>
      </c>
      <c r="F30" s="18"/>
      <c r="G30" s="68">
        <f>+K30-0</f>
        <v>395</v>
      </c>
      <c r="H30" s="66"/>
      <c r="I30" s="68">
        <v>273</v>
      </c>
      <c r="J30" s="18"/>
      <c r="K30" s="68">
        <v>395</v>
      </c>
      <c r="L30" s="30"/>
      <c r="M30" s="17"/>
    </row>
    <row r="31" spans="1:13" ht="15.75">
      <c r="A31" s="2"/>
      <c r="B31" s="8"/>
      <c r="C31" s="8"/>
      <c r="D31" s="8"/>
      <c r="E31" s="18"/>
      <c r="F31" s="18"/>
      <c r="G31" s="18"/>
      <c r="H31" s="66"/>
      <c r="I31" s="18"/>
      <c r="J31" s="18"/>
      <c r="K31" s="18"/>
      <c r="L31" s="31"/>
      <c r="M31" s="17"/>
    </row>
    <row r="32" spans="1:13" ht="15.75">
      <c r="A32" s="2"/>
      <c r="B32" s="8"/>
      <c r="C32" s="8" t="s">
        <v>4</v>
      </c>
      <c r="D32" s="8"/>
      <c r="E32" s="18">
        <f>+I32+0</f>
        <v>-135</v>
      </c>
      <c r="F32" s="18"/>
      <c r="G32" s="18">
        <f>+K32+0</f>
        <v>-193</v>
      </c>
      <c r="H32" s="66"/>
      <c r="I32" s="18">
        <v>-135</v>
      </c>
      <c r="J32" s="18"/>
      <c r="K32" s="18">
        <v>-193</v>
      </c>
      <c r="L32" s="31"/>
      <c r="M32" s="17"/>
    </row>
    <row r="33" spans="1:13" ht="6.75" customHeight="1" hidden="1">
      <c r="A33" s="2"/>
      <c r="B33" s="8"/>
      <c r="C33" s="8"/>
      <c r="D33" s="8"/>
      <c r="E33" s="18"/>
      <c r="F33" s="18"/>
      <c r="G33" s="18"/>
      <c r="H33" s="66"/>
      <c r="I33" s="18"/>
      <c r="J33" s="18"/>
      <c r="K33" s="18"/>
      <c r="L33" s="31"/>
      <c r="M33" s="17"/>
    </row>
    <row r="34" spans="1:13" ht="8.25" customHeight="1" hidden="1">
      <c r="A34" s="2"/>
      <c r="B34" s="8"/>
      <c r="C34" s="8"/>
      <c r="D34" s="8"/>
      <c r="E34" s="67"/>
      <c r="F34" s="18"/>
      <c r="G34" s="67"/>
      <c r="H34" s="66"/>
      <c r="I34" s="67"/>
      <c r="J34" s="18"/>
      <c r="K34" s="67"/>
      <c r="L34" s="31"/>
      <c r="M34" s="17"/>
    </row>
    <row r="35" spans="1:13" ht="15.75" hidden="1">
      <c r="A35" s="2"/>
      <c r="B35" s="8"/>
      <c r="C35" s="28" t="s">
        <v>84</v>
      </c>
      <c r="D35" s="8"/>
      <c r="E35" s="68">
        <f>+E32+E30</f>
        <v>138</v>
      </c>
      <c r="F35" s="18"/>
      <c r="G35" s="68">
        <f>+G32+G30</f>
        <v>202</v>
      </c>
      <c r="H35" s="66"/>
      <c r="I35" s="68">
        <f>+I32+I30</f>
        <v>138</v>
      </c>
      <c r="J35" s="18"/>
      <c r="K35" s="68">
        <f>+K32+K30</f>
        <v>202</v>
      </c>
      <c r="L35" s="30"/>
      <c r="M35" s="17"/>
    </row>
    <row r="36" spans="1:13" ht="15.75" hidden="1">
      <c r="A36" s="2"/>
      <c r="B36" s="8"/>
      <c r="C36" s="8"/>
      <c r="D36" s="8"/>
      <c r="E36" s="18"/>
      <c r="F36" s="18"/>
      <c r="G36" s="18"/>
      <c r="H36" s="66"/>
      <c r="I36" s="18"/>
      <c r="J36" s="18"/>
      <c r="K36" s="18"/>
      <c r="L36" s="31"/>
      <c r="M36" s="17"/>
    </row>
    <row r="37" spans="1:13" ht="15.75" hidden="1">
      <c r="A37" s="2"/>
      <c r="B37" s="8"/>
      <c r="C37" s="28" t="s">
        <v>85</v>
      </c>
      <c r="D37" s="8"/>
      <c r="E37" s="18"/>
      <c r="F37" s="18"/>
      <c r="G37" s="18"/>
      <c r="H37" s="66"/>
      <c r="I37" s="18"/>
      <c r="J37" s="18"/>
      <c r="K37" s="18"/>
      <c r="L37" s="31"/>
      <c r="M37" s="17"/>
    </row>
    <row r="38" spans="1:13" ht="15.75" hidden="1">
      <c r="A38" s="2"/>
      <c r="B38" s="8"/>
      <c r="C38" s="8" t="s">
        <v>86</v>
      </c>
      <c r="D38" s="8"/>
      <c r="E38" s="69" t="s">
        <v>88</v>
      </c>
      <c r="F38" s="18"/>
      <c r="G38" s="69" t="s">
        <v>88</v>
      </c>
      <c r="H38" s="66"/>
      <c r="I38" s="69" t="s">
        <v>88</v>
      </c>
      <c r="J38" s="18"/>
      <c r="K38" s="69" t="s">
        <v>88</v>
      </c>
      <c r="L38" s="31"/>
      <c r="M38" s="17"/>
    </row>
    <row r="39" spans="1:13" ht="15.75" hidden="1">
      <c r="A39" s="2"/>
      <c r="B39" s="8"/>
      <c r="C39" s="8" t="s">
        <v>87</v>
      </c>
      <c r="D39" s="8"/>
      <c r="E39" s="18"/>
      <c r="F39" s="18"/>
      <c r="G39" s="18"/>
      <c r="H39" s="66"/>
      <c r="I39" s="18"/>
      <c r="J39" s="18"/>
      <c r="K39" s="18"/>
      <c r="L39" s="31"/>
      <c r="M39" s="17"/>
    </row>
    <row r="40" spans="1:13" ht="7.5" customHeight="1" thickBot="1">
      <c r="A40" s="2"/>
      <c r="B40" s="8"/>
      <c r="C40" s="8"/>
      <c r="D40" s="8"/>
      <c r="E40" s="18"/>
      <c r="F40" s="18"/>
      <c r="G40" s="18"/>
      <c r="H40" s="66"/>
      <c r="I40" s="18"/>
      <c r="J40" s="18"/>
      <c r="K40" s="18"/>
      <c r="L40" s="31"/>
      <c r="M40" s="17"/>
    </row>
    <row r="41" spans="1:13" ht="16.5" thickBot="1">
      <c r="A41" s="2"/>
      <c r="B41" s="8"/>
      <c r="C41" s="28" t="s">
        <v>125</v>
      </c>
      <c r="D41" s="8"/>
      <c r="E41" s="70">
        <f>SUM(E35:E40)</f>
        <v>138</v>
      </c>
      <c r="F41" s="18"/>
      <c r="G41" s="70">
        <f>SUM(G35:G40)</f>
        <v>202</v>
      </c>
      <c r="H41" s="66"/>
      <c r="I41" s="70">
        <f>SUM(I35:I40)</f>
        <v>138</v>
      </c>
      <c r="J41" s="18"/>
      <c r="K41" s="70">
        <f>SUM(K35:K40)</f>
        <v>202</v>
      </c>
      <c r="L41" s="30"/>
      <c r="M41" s="17"/>
    </row>
    <row r="42" spans="1:13" ht="15.75">
      <c r="A42" s="2"/>
      <c r="B42" s="8"/>
      <c r="C42" s="8"/>
      <c r="D42" s="8"/>
      <c r="E42" s="71"/>
      <c r="F42" s="18"/>
      <c r="G42" s="71"/>
      <c r="H42" s="66"/>
      <c r="I42" s="71"/>
      <c r="J42" s="18"/>
      <c r="K42" s="71"/>
      <c r="L42" s="31"/>
      <c r="M42" s="17"/>
    </row>
    <row r="43" spans="1:13" ht="15.75">
      <c r="A43" s="2"/>
      <c r="B43" s="8"/>
      <c r="C43" s="8"/>
      <c r="D43" s="8"/>
      <c r="E43" s="66"/>
      <c r="F43" s="66"/>
      <c r="G43" s="66"/>
      <c r="H43" s="66"/>
      <c r="I43" s="66"/>
      <c r="J43" s="66"/>
      <c r="K43" s="66"/>
      <c r="L43" s="24"/>
      <c r="M43" s="17"/>
    </row>
    <row r="44" spans="1:13" ht="15.75">
      <c r="A44" s="2"/>
      <c r="B44" s="8"/>
      <c r="C44" s="28" t="s">
        <v>100</v>
      </c>
      <c r="D44" s="8"/>
      <c r="E44" s="66"/>
      <c r="F44" s="66"/>
      <c r="G44" s="66"/>
      <c r="H44" s="66"/>
      <c r="I44" s="66"/>
      <c r="J44" s="66"/>
      <c r="K44" s="66"/>
      <c r="L44" s="24"/>
      <c r="M44" s="17"/>
    </row>
    <row r="45" spans="1:13" ht="15.75">
      <c r="A45" s="2"/>
      <c r="B45" s="8"/>
      <c r="C45" s="8" t="s">
        <v>126</v>
      </c>
      <c r="D45" s="8"/>
      <c r="E45" s="18">
        <f>+I45-0</f>
        <v>213</v>
      </c>
      <c r="F45" s="18"/>
      <c r="G45" s="18">
        <f>+K45-0</f>
        <v>237</v>
      </c>
      <c r="H45" s="18"/>
      <c r="I45" s="18">
        <f>+I47-I46</f>
        <v>213</v>
      </c>
      <c r="J45" s="18"/>
      <c r="K45" s="18">
        <f>+K47-K46</f>
        <v>237</v>
      </c>
      <c r="L45" s="24"/>
      <c r="M45" s="17"/>
    </row>
    <row r="46" spans="1:13" ht="16.5" thickBot="1">
      <c r="A46" s="2"/>
      <c r="B46" s="8"/>
      <c r="C46" s="8" t="s">
        <v>101</v>
      </c>
      <c r="D46" s="8"/>
      <c r="E46" s="18">
        <f>+I46-0</f>
        <v>-75</v>
      </c>
      <c r="F46" s="66"/>
      <c r="G46" s="18">
        <f>+K46-0</f>
        <v>-35</v>
      </c>
      <c r="H46" s="66"/>
      <c r="I46" s="18">
        <v>-75</v>
      </c>
      <c r="J46" s="66"/>
      <c r="K46" s="18">
        <v>-35</v>
      </c>
      <c r="L46" s="24"/>
      <c r="M46" s="17"/>
    </row>
    <row r="47" spans="1:13" ht="16.5" thickBot="1">
      <c r="A47" s="2"/>
      <c r="B47" s="8"/>
      <c r="C47" s="28"/>
      <c r="D47" s="8"/>
      <c r="E47" s="72">
        <f>+E41</f>
        <v>138</v>
      </c>
      <c r="F47" s="18"/>
      <c r="G47" s="72">
        <f>+G41</f>
        <v>202</v>
      </c>
      <c r="H47" s="66"/>
      <c r="I47" s="72">
        <f>+I41</f>
        <v>138</v>
      </c>
      <c r="J47" s="18"/>
      <c r="K47" s="72">
        <f>+K41</f>
        <v>202</v>
      </c>
      <c r="L47" s="24"/>
      <c r="M47" s="17"/>
    </row>
    <row r="48" spans="1:13" ht="15.75">
      <c r="A48" s="2"/>
      <c r="B48" s="8"/>
      <c r="C48" s="8"/>
      <c r="D48" s="8"/>
      <c r="E48" s="66"/>
      <c r="F48" s="66"/>
      <c r="G48" s="66"/>
      <c r="H48" s="66"/>
      <c r="I48" s="66"/>
      <c r="J48" s="66"/>
      <c r="K48" s="66"/>
      <c r="L48" s="24"/>
      <c r="M48" s="17"/>
    </row>
    <row r="49" spans="1:13" ht="15.75" hidden="1">
      <c r="A49" s="2"/>
      <c r="B49" s="8"/>
      <c r="C49" s="59" t="s">
        <v>94</v>
      </c>
      <c r="D49" s="8"/>
      <c r="E49" s="66"/>
      <c r="F49" s="66"/>
      <c r="G49" s="66"/>
      <c r="H49" s="66"/>
      <c r="I49" s="66"/>
      <c r="J49" s="66"/>
      <c r="K49" s="66"/>
      <c r="L49" s="24"/>
      <c r="M49" s="17"/>
    </row>
    <row r="50" spans="1:13" ht="15.75" hidden="1">
      <c r="A50" s="2"/>
      <c r="B50" s="8"/>
      <c r="C50" s="25" t="s">
        <v>91</v>
      </c>
      <c r="D50" s="8"/>
      <c r="E50" s="25">
        <v>0.21</v>
      </c>
      <c r="F50" s="25"/>
      <c r="G50" s="25">
        <v>0.43</v>
      </c>
      <c r="H50" s="25"/>
      <c r="I50" s="25">
        <v>0.21</v>
      </c>
      <c r="J50" s="25"/>
      <c r="K50" s="25">
        <v>0.21</v>
      </c>
      <c r="L50" s="24"/>
      <c r="M50" s="17"/>
    </row>
    <row r="51" spans="1:13" ht="16.5" hidden="1" thickBot="1">
      <c r="A51" s="2"/>
      <c r="B51" s="8"/>
      <c r="C51" s="25" t="s">
        <v>92</v>
      </c>
      <c r="D51" s="8"/>
      <c r="E51" s="73">
        <v>0</v>
      </c>
      <c r="F51" s="25"/>
      <c r="G51" s="73">
        <v>0</v>
      </c>
      <c r="H51" s="25"/>
      <c r="I51" s="73">
        <v>0</v>
      </c>
      <c r="J51" s="25"/>
      <c r="K51" s="73">
        <v>0</v>
      </c>
      <c r="L51" s="24"/>
      <c r="M51" s="17"/>
    </row>
    <row r="52" spans="1:13" ht="16.5" thickBot="1">
      <c r="A52" s="2"/>
      <c r="B52" s="8"/>
      <c r="C52" s="25"/>
      <c r="D52" s="8"/>
      <c r="E52" s="73"/>
      <c r="F52" s="25"/>
      <c r="G52" s="73"/>
      <c r="H52" s="25"/>
      <c r="I52" s="73"/>
      <c r="J52" s="25"/>
      <c r="K52" s="73"/>
      <c r="L52" s="24"/>
      <c r="M52" s="17"/>
    </row>
    <row r="53" spans="1:22" ht="16.5" thickBot="1">
      <c r="A53" s="5"/>
      <c r="B53" s="25"/>
      <c r="C53" s="59" t="s">
        <v>133</v>
      </c>
      <c r="D53" s="25"/>
      <c r="E53" s="74">
        <f>+I53</f>
        <v>0.02</v>
      </c>
      <c r="F53" s="59"/>
      <c r="G53" s="74">
        <f>+K53</f>
        <v>0.03</v>
      </c>
      <c r="H53" s="59"/>
      <c r="I53" s="74">
        <v>0.02</v>
      </c>
      <c r="J53" s="59"/>
      <c r="K53" s="74">
        <v>0.03</v>
      </c>
      <c r="L53" s="58"/>
      <c r="M53" s="59"/>
      <c r="N53" s="60"/>
      <c r="O53" s="60"/>
      <c r="P53" s="60"/>
      <c r="Q53" s="60"/>
      <c r="R53" s="60"/>
      <c r="S53" s="60"/>
      <c r="T53" s="60"/>
      <c r="U53" s="60"/>
      <c r="V53" s="60"/>
    </row>
    <row r="54" spans="1:13" ht="15.75">
      <c r="A54" s="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32"/>
      <c r="M54" s="25"/>
    </row>
    <row r="55" spans="1:13" ht="15.75">
      <c r="A55" s="2"/>
      <c r="B55" s="8"/>
      <c r="C55" s="28" t="s">
        <v>93</v>
      </c>
      <c r="D55" s="8"/>
      <c r="E55" s="75" t="s">
        <v>6</v>
      </c>
      <c r="F55" s="68"/>
      <c r="G55" s="75" t="s">
        <v>6</v>
      </c>
      <c r="H55" s="76"/>
      <c r="I55" s="77" t="s">
        <v>6</v>
      </c>
      <c r="J55" s="76"/>
      <c r="K55" s="77" t="s">
        <v>6</v>
      </c>
      <c r="L55" s="61"/>
      <c r="M55" s="17"/>
    </row>
    <row r="56" spans="1:13" ht="15.75">
      <c r="A56" s="2"/>
      <c r="B56" s="8"/>
      <c r="C56" s="8"/>
      <c r="D56" s="28"/>
      <c r="E56" s="8"/>
      <c r="F56" s="8"/>
      <c r="G56" s="8"/>
      <c r="H56" s="8"/>
      <c r="I56" s="8"/>
      <c r="J56" s="8"/>
      <c r="K56" s="8"/>
      <c r="L56" s="8"/>
      <c r="M56" s="8"/>
    </row>
    <row r="57" spans="1:13" ht="15.75">
      <c r="A57" s="2"/>
      <c r="B57" s="8"/>
      <c r="C57" s="28" t="s">
        <v>150</v>
      </c>
      <c r="D57" s="28"/>
      <c r="E57" s="8"/>
      <c r="F57" s="8"/>
      <c r="G57" s="8"/>
      <c r="H57" s="8"/>
      <c r="I57" s="8"/>
      <c r="J57" s="8"/>
      <c r="K57" s="8"/>
      <c r="L57" s="8"/>
      <c r="M57" s="8"/>
    </row>
    <row r="58" spans="1:13" ht="15.75">
      <c r="A58" s="2"/>
      <c r="B58" s="8"/>
      <c r="C58" s="28" t="s">
        <v>159</v>
      </c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1:13" ht="15.75">
      <c r="A59" s="2"/>
      <c r="B59" s="2"/>
      <c r="C59" s="8"/>
      <c r="D59" s="2"/>
      <c r="E59" s="2"/>
      <c r="F59" s="33"/>
      <c r="G59" s="2"/>
      <c r="H59" s="33"/>
      <c r="I59" s="2"/>
      <c r="J59" s="33"/>
      <c r="K59" s="2"/>
      <c r="L59" s="2"/>
      <c r="M59" s="2"/>
    </row>
    <row r="60" spans="3:13" ht="15.75">
      <c r="C60" s="2"/>
      <c r="D60" s="2"/>
      <c r="E60" s="2"/>
      <c r="F60" s="33"/>
      <c r="G60" s="2"/>
      <c r="H60" s="33"/>
      <c r="I60" s="2"/>
      <c r="J60" s="33"/>
      <c r="K60" s="2"/>
      <c r="L60" s="2"/>
      <c r="M60" s="2"/>
    </row>
    <row r="61" spans="3:13" ht="15.75">
      <c r="C61" s="2"/>
      <c r="D61" s="2"/>
      <c r="E61" s="2"/>
      <c r="F61" s="33"/>
      <c r="G61" s="2"/>
      <c r="H61" s="33"/>
      <c r="I61" s="2"/>
      <c r="J61" s="33"/>
      <c r="K61" s="2"/>
      <c r="L61" s="2"/>
      <c r="M61" s="2"/>
    </row>
    <row r="62" spans="3:13" ht="15.75">
      <c r="C62" s="2"/>
      <c r="D62" s="2"/>
      <c r="E62" s="2"/>
      <c r="F62" s="33"/>
      <c r="G62" s="2"/>
      <c r="H62" s="33"/>
      <c r="I62" s="2"/>
      <c r="J62" s="33"/>
      <c r="K62" s="2"/>
      <c r="L62" s="2"/>
      <c r="M62" s="2"/>
    </row>
    <row r="63" spans="3:13" ht="15.75">
      <c r="C63" s="2"/>
      <c r="D63" s="2"/>
      <c r="E63" s="2"/>
      <c r="F63" s="33"/>
      <c r="G63" s="2"/>
      <c r="H63" s="33"/>
      <c r="I63" s="2"/>
      <c r="J63" s="33"/>
      <c r="K63" s="2"/>
      <c r="L63" s="2"/>
      <c r="M63" s="2"/>
    </row>
    <row r="64" spans="3:13" ht="15.75">
      <c r="C64" s="2"/>
      <c r="D64" s="2"/>
      <c r="E64" s="2"/>
      <c r="F64" s="33"/>
      <c r="G64" s="2"/>
      <c r="H64" s="33"/>
      <c r="I64" s="2"/>
      <c r="J64" s="33"/>
      <c r="K64" s="2"/>
      <c r="L64" s="2"/>
      <c r="M64" s="2"/>
    </row>
    <row r="65" spans="3:13" ht="15.75">
      <c r="C65" s="2"/>
      <c r="D65" s="2"/>
      <c r="E65" s="2"/>
      <c r="F65" s="33"/>
      <c r="G65" s="2"/>
      <c r="H65" s="33"/>
      <c r="I65" s="2"/>
      <c r="J65" s="33"/>
      <c r="K65" s="2"/>
      <c r="L65" s="2"/>
      <c r="M65" s="2"/>
    </row>
    <row r="66" spans="3:13" ht="15.75">
      <c r="C66" s="2"/>
      <c r="D66" s="2"/>
      <c r="E66" s="2"/>
      <c r="F66" s="33"/>
      <c r="G66" s="2"/>
      <c r="H66" s="33"/>
      <c r="I66" s="2"/>
      <c r="J66" s="33"/>
      <c r="K66" s="2"/>
      <c r="L66" s="2"/>
      <c r="M66" s="2"/>
    </row>
    <row r="67" spans="3:13" ht="15.75">
      <c r="C67" s="2"/>
      <c r="D67" s="2"/>
      <c r="E67" s="2"/>
      <c r="F67" s="33"/>
      <c r="G67" s="2"/>
      <c r="H67" s="33"/>
      <c r="I67" s="2"/>
      <c r="J67" s="33"/>
      <c r="K67" s="2"/>
      <c r="L67" s="2"/>
      <c r="M67" s="2"/>
    </row>
    <row r="68" spans="3:13" ht="15.75">
      <c r="C68" s="2"/>
      <c r="D68" s="2"/>
      <c r="E68" s="2"/>
      <c r="F68" s="33"/>
      <c r="G68" s="2"/>
      <c r="H68" s="33"/>
      <c r="I68" s="2"/>
      <c r="J68" s="33"/>
      <c r="K68" s="2"/>
      <c r="L68" s="2"/>
      <c r="M68" s="2"/>
    </row>
    <row r="69" spans="3:13" ht="15.75">
      <c r="C69" s="2"/>
      <c r="D69" s="2"/>
      <c r="E69" s="2"/>
      <c r="F69" s="33"/>
      <c r="G69" s="2"/>
      <c r="H69" s="33"/>
      <c r="I69" s="2"/>
      <c r="J69" s="33"/>
      <c r="K69" s="2"/>
      <c r="L69" s="2"/>
      <c r="M69" s="2"/>
    </row>
    <row r="70" spans="3:13" ht="15.75">
      <c r="C70" s="2"/>
      <c r="D70" s="2"/>
      <c r="E70" s="2"/>
      <c r="F70" s="33"/>
      <c r="G70" s="2"/>
      <c r="H70" s="33"/>
      <c r="I70" s="2"/>
      <c r="J70" s="33"/>
      <c r="K70" s="2"/>
      <c r="L70" s="2"/>
      <c r="M70" s="2"/>
    </row>
    <row r="71" spans="3:13" ht="15.75">
      <c r="C71" s="2"/>
      <c r="D71" s="2"/>
      <c r="E71" s="2"/>
      <c r="F71" s="33"/>
      <c r="G71" s="2"/>
      <c r="H71" s="33"/>
      <c r="I71" s="2"/>
      <c r="J71" s="33"/>
      <c r="K71" s="2"/>
      <c r="L71" s="2"/>
      <c r="M71" s="2"/>
    </row>
    <row r="72" spans="3:13" ht="15.75">
      <c r="C72" s="2"/>
      <c r="D72" s="2"/>
      <c r="E72" s="2"/>
      <c r="F72" s="33"/>
      <c r="G72" s="2"/>
      <c r="H72" s="33"/>
      <c r="I72" s="2"/>
      <c r="J72" s="33"/>
      <c r="K72" s="2"/>
      <c r="L72" s="2"/>
      <c r="M72" s="2"/>
    </row>
    <row r="73" spans="3:13" ht="15.75">
      <c r="C73" s="2"/>
      <c r="D73" s="2"/>
      <c r="E73" s="2"/>
      <c r="F73" s="33"/>
      <c r="G73" s="2"/>
      <c r="H73" s="33"/>
      <c r="I73" s="2"/>
      <c r="J73" s="33"/>
      <c r="K73" s="2"/>
      <c r="L73" s="2"/>
      <c r="M73" s="2"/>
    </row>
    <row r="74" spans="3:13" ht="15.75">
      <c r="C74" s="2"/>
      <c r="D74" s="2"/>
      <c r="E74" s="2"/>
      <c r="F74" s="33"/>
      <c r="G74" s="2"/>
      <c r="H74" s="33"/>
      <c r="I74" s="2"/>
      <c r="J74" s="33"/>
      <c r="K74" s="2"/>
      <c r="L74" s="2"/>
      <c r="M74" s="2"/>
    </row>
    <row r="75" spans="3:13" ht="15.75">
      <c r="C75" s="2"/>
      <c r="D75" s="2"/>
      <c r="E75" s="2"/>
      <c r="F75" s="33"/>
      <c r="G75" s="2"/>
      <c r="H75" s="33"/>
      <c r="I75" s="2"/>
      <c r="J75" s="33"/>
      <c r="K75" s="2"/>
      <c r="L75" s="2"/>
      <c r="M75" s="2"/>
    </row>
    <row r="76" spans="3:13" ht="15.75">
      <c r="C76" s="2"/>
      <c r="D76" s="2"/>
      <c r="E76" s="2"/>
      <c r="F76" s="33"/>
      <c r="G76" s="2"/>
      <c r="H76" s="33"/>
      <c r="I76" s="2"/>
      <c r="J76" s="33"/>
      <c r="K76" s="2"/>
      <c r="L76" s="2"/>
      <c r="M76" s="2"/>
    </row>
    <row r="77" spans="3:13" ht="15.75">
      <c r="C77" s="2"/>
      <c r="D77" s="2"/>
      <c r="E77" s="2"/>
      <c r="F77" s="33"/>
      <c r="G77" s="2"/>
      <c r="H77" s="33"/>
      <c r="I77" s="2"/>
      <c r="J77" s="33"/>
      <c r="K77" s="2"/>
      <c r="L77" s="2"/>
      <c r="M77" s="2"/>
    </row>
    <row r="78" spans="3:13" ht="15.75">
      <c r="C78" s="2"/>
      <c r="D78" s="2"/>
      <c r="E78" s="2"/>
      <c r="F78" s="33"/>
      <c r="G78" s="2"/>
      <c r="H78" s="33"/>
      <c r="I78" s="2"/>
      <c r="J78" s="33"/>
      <c r="K78" s="2"/>
      <c r="L78" s="2"/>
      <c r="M78" s="2"/>
    </row>
    <row r="79" spans="3:13" ht="15.75">
      <c r="C79" s="2"/>
      <c r="D79" s="2"/>
      <c r="E79" s="2"/>
      <c r="F79" s="33"/>
      <c r="G79" s="2"/>
      <c r="H79" s="33"/>
      <c r="I79" s="2"/>
      <c r="J79" s="33"/>
      <c r="K79" s="2"/>
      <c r="L79" s="2"/>
      <c r="M79" s="2"/>
    </row>
    <row r="80" spans="3:13" ht="15.75">
      <c r="C80" s="2"/>
      <c r="D80" s="2"/>
      <c r="E80" s="2"/>
      <c r="F80" s="33"/>
      <c r="G80" s="2"/>
      <c r="H80" s="33"/>
      <c r="I80" s="2"/>
      <c r="J80" s="33"/>
      <c r="K80" s="2"/>
      <c r="L80" s="2"/>
      <c r="M80" s="2"/>
    </row>
    <row r="81" spans="3:13" ht="15.75">
      <c r="C81" s="2"/>
      <c r="D81" s="2"/>
      <c r="E81" s="2"/>
      <c r="F81" s="33"/>
      <c r="G81" s="2"/>
      <c r="H81" s="33"/>
      <c r="I81" s="2"/>
      <c r="J81" s="33"/>
      <c r="K81" s="2"/>
      <c r="L81" s="2"/>
      <c r="M81" s="2"/>
    </row>
    <row r="82" spans="3:13" ht="15.75">
      <c r="C82" s="2"/>
      <c r="D82" s="2"/>
      <c r="E82" s="2"/>
      <c r="F82" s="33"/>
      <c r="G82" s="2"/>
      <c r="H82" s="33"/>
      <c r="I82" s="2"/>
      <c r="J82" s="33"/>
      <c r="K82" s="2"/>
      <c r="L82" s="2"/>
      <c r="M82" s="2"/>
    </row>
    <row r="83" spans="3:13" ht="15.75">
      <c r="C83" s="2"/>
      <c r="D83" s="2"/>
      <c r="E83" s="2"/>
      <c r="F83" s="33"/>
      <c r="G83" s="2"/>
      <c r="H83" s="33"/>
      <c r="I83" s="2"/>
      <c r="J83" s="33"/>
      <c r="K83" s="2"/>
      <c r="L83" s="2"/>
      <c r="M83" s="2"/>
    </row>
    <row r="84" spans="3:13" ht="15.75">
      <c r="C84" s="2"/>
      <c r="D84" s="2"/>
      <c r="E84" s="2"/>
      <c r="F84" s="33"/>
      <c r="G84" s="2"/>
      <c r="H84" s="33"/>
      <c r="I84" s="2"/>
      <c r="J84" s="33"/>
      <c r="K84" s="2"/>
      <c r="L84" s="2"/>
      <c r="M84" s="2"/>
    </row>
    <row r="85" spans="3:13" ht="15.75">
      <c r="C85" s="2"/>
      <c r="D85" s="2"/>
      <c r="E85" s="2"/>
      <c r="F85" s="33"/>
      <c r="G85" s="2"/>
      <c r="H85" s="33"/>
      <c r="I85" s="2"/>
      <c r="J85" s="33"/>
      <c r="K85" s="2"/>
      <c r="L85" s="2"/>
      <c r="M85" s="2"/>
    </row>
    <row r="86" spans="3:13" ht="15.75">
      <c r="C86" s="2"/>
      <c r="D86" s="2"/>
      <c r="E86" s="2"/>
      <c r="F86" s="33"/>
      <c r="G86" s="2"/>
      <c r="H86" s="33"/>
      <c r="I86" s="2"/>
      <c r="J86" s="33"/>
      <c r="K86" s="2"/>
      <c r="L86" s="2"/>
      <c r="M86" s="2"/>
    </row>
    <row r="87" spans="3:13" ht="15.75">
      <c r="C87" s="2"/>
      <c r="D87" s="2"/>
      <c r="E87" s="2"/>
      <c r="F87" s="33"/>
      <c r="G87" s="2"/>
      <c r="H87" s="33"/>
      <c r="I87" s="2"/>
      <c r="J87" s="33"/>
      <c r="K87" s="2"/>
      <c r="L87" s="2"/>
      <c r="M87" s="2"/>
    </row>
    <row r="88" spans="3:13" ht="15.75">
      <c r="C88" s="2"/>
      <c r="D88" s="2"/>
      <c r="E88" s="2"/>
      <c r="F88" s="33"/>
      <c r="G88" s="2"/>
      <c r="H88" s="33"/>
      <c r="I88" s="2"/>
      <c r="J88" s="33"/>
      <c r="K88" s="2"/>
      <c r="L88" s="2"/>
      <c r="M88" s="2"/>
    </row>
    <row r="89" spans="3:13" ht="15.75">
      <c r="C89" s="2"/>
      <c r="D89" s="2"/>
      <c r="E89" s="2"/>
      <c r="F89" s="33"/>
      <c r="G89" s="2"/>
      <c r="H89" s="33"/>
      <c r="I89" s="2"/>
      <c r="J89" s="33"/>
      <c r="K89" s="2"/>
      <c r="L89" s="2"/>
      <c r="M89" s="2"/>
    </row>
    <row r="90" spans="3:13" ht="15.75">
      <c r="C90" s="2"/>
      <c r="D90" s="2"/>
      <c r="E90" s="2"/>
      <c r="F90" s="33"/>
      <c r="G90" s="2"/>
      <c r="H90" s="33"/>
      <c r="I90" s="2"/>
      <c r="J90" s="33"/>
      <c r="K90" s="2"/>
      <c r="L90" s="2"/>
      <c r="M90" s="2"/>
    </row>
    <row r="91" spans="3:13" ht="15.75">
      <c r="C91" s="2"/>
      <c r="D91" s="2"/>
      <c r="E91" s="2"/>
      <c r="F91" s="33"/>
      <c r="G91" s="2"/>
      <c r="H91" s="33"/>
      <c r="I91" s="2"/>
      <c r="J91" s="33"/>
      <c r="K91" s="2"/>
      <c r="L91" s="2"/>
      <c r="M91" s="2"/>
    </row>
    <row r="92" spans="3:13" ht="15.75">
      <c r="C92" s="2"/>
      <c r="D92" s="2"/>
      <c r="E92" s="2"/>
      <c r="F92" s="33"/>
      <c r="G92" s="2"/>
      <c r="H92" s="33"/>
      <c r="I92" s="2"/>
      <c r="J92" s="33"/>
      <c r="K92" s="2"/>
      <c r="L92" s="2"/>
      <c r="M92" s="2"/>
    </row>
    <row r="93" spans="3:13" ht="15.75">
      <c r="C93" s="2"/>
      <c r="D93" s="2"/>
      <c r="E93" s="2"/>
      <c r="F93" s="33"/>
      <c r="G93" s="2"/>
      <c r="H93" s="33"/>
      <c r="I93" s="2"/>
      <c r="J93" s="33"/>
      <c r="K93" s="2"/>
      <c r="L93" s="2"/>
      <c r="M93" s="2"/>
    </row>
    <row r="94" spans="3:13" ht="15.75">
      <c r="C94" s="2"/>
      <c r="D94" s="2"/>
      <c r="E94" s="2"/>
      <c r="F94" s="33"/>
      <c r="G94" s="2"/>
      <c r="H94" s="33"/>
      <c r="I94" s="2"/>
      <c r="J94" s="33"/>
      <c r="K94" s="2"/>
      <c r="L94" s="2"/>
      <c r="M94" s="2"/>
    </row>
    <row r="95" spans="3:13" ht="15.75">
      <c r="C95" s="2"/>
      <c r="D95" s="2"/>
      <c r="E95" s="2"/>
      <c r="F95" s="33"/>
      <c r="G95" s="2"/>
      <c r="H95" s="33"/>
      <c r="I95" s="2"/>
      <c r="J95" s="33"/>
      <c r="K95" s="2"/>
      <c r="L95" s="2"/>
      <c r="M95" s="2"/>
    </row>
    <row r="96" spans="3:13" ht="15.75">
      <c r="C96" s="2"/>
      <c r="D96" s="2"/>
      <c r="E96" s="2"/>
      <c r="F96" s="33"/>
      <c r="G96" s="2"/>
      <c r="H96" s="33"/>
      <c r="I96" s="2"/>
      <c r="J96" s="33"/>
      <c r="K96" s="2"/>
      <c r="L96" s="2"/>
      <c r="M96" s="2"/>
    </row>
    <row r="97" spans="3:13" ht="15.75">
      <c r="C97" s="2"/>
      <c r="D97" s="2"/>
      <c r="E97" s="2"/>
      <c r="F97" s="33"/>
      <c r="G97" s="2"/>
      <c r="H97" s="33"/>
      <c r="I97" s="2"/>
      <c r="J97" s="33"/>
      <c r="K97" s="2"/>
      <c r="L97" s="2"/>
      <c r="M97" s="2"/>
    </row>
    <row r="98" spans="3:13" ht="15.75">
      <c r="C98" s="2"/>
      <c r="D98" s="2"/>
      <c r="E98" s="2"/>
      <c r="F98" s="33"/>
      <c r="G98" s="2"/>
      <c r="H98" s="33"/>
      <c r="I98" s="2"/>
      <c r="J98" s="33"/>
      <c r="K98" s="2"/>
      <c r="L98" s="2"/>
      <c r="M98" s="2"/>
    </row>
    <row r="99" spans="3:13" ht="15.75">
      <c r="C99" s="2"/>
      <c r="D99" s="2"/>
      <c r="E99" s="2"/>
      <c r="F99" s="33"/>
      <c r="G99" s="2"/>
      <c r="H99" s="33"/>
      <c r="I99" s="2"/>
      <c r="J99" s="33"/>
      <c r="K99" s="2"/>
      <c r="L99" s="2"/>
      <c r="M99" s="2"/>
    </row>
    <row r="100" spans="3:13" ht="15.75">
      <c r="C100" s="2"/>
      <c r="D100" s="2"/>
      <c r="E100" s="2"/>
      <c r="F100" s="33"/>
      <c r="G100" s="2"/>
      <c r="H100" s="33"/>
      <c r="I100" s="2"/>
      <c r="J100" s="33"/>
      <c r="K100" s="2"/>
      <c r="L100" s="2"/>
      <c r="M100" s="2"/>
    </row>
    <row r="101" spans="3:13" ht="15.75">
      <c r="C101" s="2"/>
      <c r="D101" s="2"/>
      <c r="E101" s="2"/>
      <c r="F101" s="33"/>
      <c r="G101" s="2"/>
      <c r="H101" s="33"/>
      <c r="I101" s="2"/>
      <c r="J101" s="33"/>
      <c r="K101" s="2"/>
      <c r="L101" s="2"/>
      <c r="M101" s="2"/>
    </row>
    <row r="102" spans="3:13" ht="15.75">
      <c r="C102" s="2"/>
      <c r="D102" s="2"/>
      <c r="E102" s="2"/>
      <c r="F102" s="33"/>
      <c r="G102" s="2"/>
      <c r="H102" s="33"/>
      <c r="I102" s="2"/>
      <c r="J102" s="33"/>
      <c r="K102" s="2"/>
      <c r="L102" s="2"/>
      <c r="M102" s="2"/>
    </row>
    <row r="103" spans="3:13" ht="15.75">
      <c r="C103" s="2"/>
      <c r="D103" s="2"/>
      <c r="E103" s="2"/>
      <c r="F103" s="33"/>
      <c r="G103" s="2"/>
      <c r="H103" s="33"/>
      <c r="I103" s="2"/>
      <c r="J103" s="33"/>
      <c r="K103" s="2"/>
      <c r="L103" s="2"/>
      <c r="M103" s="2"/>
    </row>
    <row r="104" spans="3:13" ht="15.75">
      <c r="C104" s="2"/>
      <c r="D104" s="2"/>
      <c r="E104" s="2"/>
      <c r="F104" s="33"/>
      <c r="G104" s="2"/>
      <c r="H104" s="33"/>
      <c r="I104" s="2"/>
      <c r="J104" s="33"/>
      <c r="K104" s="2"/>
      <c r="L104" s="2"/>
      <c r="M104" s="2"/>
    </row>
    <row r="105" spans="3:13" ht="15.75">
      <c r="C105" s="2"/>
      <c r="D105" s="2"/>
      <c r="E105" s="2"/>
      <c r="F105" s="33"/>
      <c r="G105" s="2"/>
      <c r="H105" s="33"/>
      <c r="I105" s="2"/>
      <c r="J105" s="33"/>
      <c r="K105" s="2"/>
      <c r="L105" s="2"/>
      <c r="M105" s="2"/>
    </row>
    <row r="106" spans="3:13" ht="15.75">
      <c r="C106" s="2"/>
      <c r="D106" s="2"/>
      <c r="E106" s="2"/>
      <c r="F106" s="33"/>
      <c r="G106" s="2"/>
      <c r="H106" s="33"/>
      <c r="I106" s="2"/>
      <c r="J106" s="33"/>
      <c r="K106" s="2"/>
      <c r="L106" s="2"/>
      <c r="M106" s="2"/>
    </row>
    <row r="107" spans="3:13" ht="15.75">
      <c r="C107" s="2"/>
      <c r="D107" s="2"/>
      <c r="E107" s="2"/>
      <c r="F107" s="33"/>
      <c r="G107" s="2"/>
      <c r="H107" s="33"/>
      <c r="I107" s="2"/>
      <c r="J107" s="33"/>
      <c r="K107" s="2"/>
      <c r="L107" s="2"/>
      <c r="M107" s="2"/>
    </row>
    <row r="108" spans="3:13" ht="15.75">
      <c r="C108" s="2"/>
      <c r="D108" s="33"/>
      <c r="E108" s="33"/>
      <c r="F108" s="33"/>
      <c r="G108" s="33"/>
      <c r="H108" s="33"/>
      <c r="I108" s="33"/>
      <c r="J108" s="33"/>
      <c r="K108" s="33"/>
      <c r="L108" s="33"/>
      <c r="M108" s="33"/>
    </row>
    <row r="109" spans="3:13" ht="15"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</row>
  </sheetData>
  <sheetProtection/>
  <printOptions horizontalCentered="1"/>
  <pageMargins left="0.5" right="0.15" top="0.5" bottom="0.22" header="0.25" footer="0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M85"/>
  <sheetViews>
    <sheetView showOutlineSymbols="0" zoomScalePageLayoutView="0" workbookViewId="0" topLeftCell="B13">
      <selection activeCell="E31" sqref="E31"/>
    </sheetView>
  </sheetViews>
  <sheetFormatPr defaultColWidth="9.6640625" defaultRowHeight="15"/>
  <cols>
    <col min="1" max="1" width="0.23046875" style="1" hidden="1" customWidth="1"/>
    <col min="2" max="2" width="4.6640625" style="1" customWidth="1"/>
    <col min="3" max="3" width="28.77734375" style="1" customWidth="1"/>
    <col min="4" max="4" width="2.4453125" style="1" customWidth="1"/>
    <col min="5" max="5" width="11.99609375" style="1" customWidth="1"/>
    <col min="6" max="6" width="2.6640625" style="1" customWidth="1"/>
    <col min="7" max="7" width="12.4453125" style="1" customWidth="1"/>
    <col min="8" max="8" width="2.6640625" style="1" customWidth="1"/>
    <col min="9" max="9" width="14.21484375" style="1" customWidth="1"/>
    <col min="10" max="10" width="2.3359375" style="1" customWidth="1"/>
    <col min="11" max="11" width="13.10546875" style="1" customWidth="1"/>
    <col min="12" max="12" width="1.5625" style="1" customWidth="1"/>
    <col min="13" max="13" width="25.10546875" style="1" customWidth="1"/>
    <col min="14" max="17" width="9.6640625" style="1" hidden="1" customWidth="1"/>
    <col min="18" max="16384" width="9.6640625" style="1" customWidth="1"/>
  </cols>
  <sheetData>
    <row r="1" spans="1:13" ht="15.75">
      <c r="A1" s="2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5.75">
      <c r="A2" s="2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20.25">
      <c r="A3" s="2"/>
      <c r="B3" s="8"/>
      <c r="C3" s="39" t="s">
        <v>40</v>
      </c>
      <c r="D3" s="28"/>
      <c r="E3" s="8"/>
      <c r="F3" s="8"/>
      <c r="G3" s="8"/>
      <c r="H3" s="8"/>
      <c r="I3" s="8"/>
      <c r="J3" s="8"/>
      <c r="K3" s="8"/>
      <c r="L3" s="8"/>
      <c r="M3" s="8"/>
    </row>
    <row r="4" spans="1:13" ht="15.75">
      <c r="A4" s="2"/>
      <c r="B4" s="8"/>
      <c r="C4" s="8" t="s">
        <v>55</v>
      </c>
      <c r="D4" s="28"/>
      <c r="E4" s="8"/>
      <c r="F4" s="8"/>
      <c r="G4" s="8"/>
      <c r="H4" s="8"/>
      <c r="I4" s="8"/>
      <c r="J4" s="8"/>
      <c r="K4" s="8"/>
      <c r="L4" s="8"/>
      <c r="M4" s="8"/>
    </row>
    <row r="5" spans="1:13" ht="15.75">
      <c r="A5" s="2"/>
      <c r="B5" s="8"/>
      <c r="C5" s="28"/>
      <c r="D5" s="28"/>
      <c r="E5" s="8"/>
      <c r="F5" s="8"/>
      <c r="G5" s="8"/>
      <c r="H5" s="8"/>
      <c r="I5" s="8"/>
      <c r="J5" s="8"/>
      <c r="K5" s="8"/>
      <c r="L5" s="8"/>
      <c r="M5" s="8"/>
    </row>
    <row r="6" spans="1:13" ht="18">
      <c r="A6" s="2"/>
      <c r="B6" s="8"/>
      <c r="C6" s="10" t="s">
        <v>145</v>
      </c>
      <c r="D6" s="38"/>
      <c r="E6" s="48"/>
      <c r="F6" s="8"/>
      <c r="G6" s="8"/>
      <c r="H6" s="8"/>
      <c r="I6" s="8"/>
      <c r="J6" s="8"/>
      <c r="K6" s="8"/>
      <c r="L6" s="8"/>
      <c r="M6" s="8"/>
    </row>
    <row r="7" spans="1:13" ht="18">
      <c r="A7" s="2"/>
      <c r="B7" s="8"/>
      <c r="C7" s="10" t="str">
        <f>'Income Statemen'!C7</f>
        <v>FOR THE QUARTER ENDED 30 JUNE 2012</v>
      </c>
      <c r="D7" s="38"/>
      <c r="E7" s="48"/>
      <c r="F7" s="8"/>
      <c r="G7" s="8"/>
      <c r="H7" s="8"/>
      <c r="I7" s="8"/>
      <c r="J7" s="8"/>
      <c r="K7" s="8"/>
      <c r="L7" s="8"/>
      <c r="M7" s="8"/>
    </row>
    <row r="8" spans="1:13" ht="15.75">
      <c r="A8" s="2"/>
      <c r="B8" s="8"/>
      <c r="C8" s="38"/>
      <c r="D8" s="38"/>
      <c r="E8" s="48"/>
      <c r="F8" s="8"/>
      <c r="G8" s="8"/>
      <c r="H8" s="8"/>
      <c r="I8" s="8"/>
      <c r="J8" s="8"/>
      <c r="K8" s="8"/>
      <c r="L8" s="8"/>
      <c r="M8" s="8"/>
    </row>
    <row r="9" spans="1:13" ht="15.75">
      <c r="A9" s="2"/>
      <c r="B9" s="8"/>
      <c r="C9" s="38"/>
      <c r="D9" s="38"/>
      <c r="E9" s="48"/>
      <c r="F9" s="8"/>
      <c r="G9" s="8"/>
      <c r="H9" s="8"/>
      <c r="I9" s="8"/>
      <c r="J9" s="8"/>
      <c r="K9" s="8"/>
      <c r="L9" s="8"/>
      <c r="M9" s="8"/>
    </row>
    <row r="10" spans="1:13" ht="15.75">
      <c r="A10" s="2"/>
      <c r="B10" s="8"/>
      <c r="C10" s="38"/>
      <c r="D10" s="8"/>
      <c r="E10" s="34">
        <f>+'Income Statemen'!E10</f>
        <v>2012</v>
      </c>
      <c r="F10" s="8"/>
      <c r="G10" s="34">
        <f>+'Income Statemen'!G10</f>
        <v>2011</v>
      </c>
      <c r="H10" s="8"/>
      <c r="I10" s="34">
        <f>+E10</f>
        <v>2012</v>
      </c>
      <c r="J10" s="8"/>
      <c r="K10" s="34">
        <f>+G10</f>
        <v>2011</v>
      </c>
      <c r="L10" s="34"/>
      <c r="M10" s="8"/>
    </row>
    <row r="11" spans="1:13" ht="15.75">
      <c r="A11" s="2"/>
      <c r="B11" s="8"/>
      <c r="C11" s="8"/>
      <c r="E11" s="64" t="s">
        <v>47</v>
      </c>
      <c r="F11" s="64"/>
      <c r="G11" s="64" t="s">
        <v>7</v>
      </c>
      <c r="H11" s="64"/>
      <c r="I11" s="64" t="s">
        <v>82</v>
      </c>
      <c r="J11" s="64"/>
      <c r="K11" s="64" t="s">
        <v>7</v>
      </c>
      <c r="L11" s="12"/>
      <c r="M11" s="8"/>
    </row>
    <row r="12" spans="1:13" ht="15.75">
      <c r="A12" s="2"/>
      <c r="B12" s="8"/>
      <c r="C12" s="8"/>
      <c r="E12" s="64" t="s">
        <v>45</v>
      </c>
      <c r="F12" s="64"/>
      <c r="G12" s="64" t="str">
        <f>+E12</f>
        <v> Quarter Ended</v>
      </c>
      <c r="H12" s="64"/>
      <c r="I12" s="64" t="s">
        <v>75</v>
      </c>
      <c r="J12" s="64"/>
      <c r="K12" s="64" t="s">
        <v>76</v>
      </c>
      <c r="L12" s="12"/>
      <c r="M12" s="8"/>
    </row>
    <row r="13" spans="1:13" ht="15.75">
      <c r="A13" s="2"/>
      <c r="B13" s="8"/>
      <c r="C13" s="8"/>
      <c r="D13" s="8"/>
      <c r="E13" s="65">
        <v>39263</v>
      </c>
      <c r="F13" s="50"/>
      <c r="G13" s="65">
        <f>+E13</f>
        <v>39263</v>
      </c>
      <c r="H13" s="50"/>
      <c r="I13" s="65">
        <f>+G13</f>
        <v>39263</v>
      </c>
      <c r="J13" s="50"/>
      <c r="K13" s="65">
        <f>+I13</f>
        <v>39263</v>
      </c>
      <c r="L13" s="14"/>
      <c r="M13" s="8"/>
    </row>
    <row r="14" spans="1:13" ht="15.75">
      <c r="A14" s="2"/>
      <c r="B14" s="8"/>
      <c r="C14" s="8"/>
      <c r="D14" s="8"/>
      <c r="E14" s="49" t="s">
        <v>5</v>
      </c>
      <c r="F14" s="50"/>
      <c r="G14" s="49" t="s">
        <v>5</v>
      </c>
      <c r="H14" s="50"/>
      <c r="I14" s="49" t="s">
        <v>5</v>
      </c>
      <c r="J14" s="50"/>
      <c r="K14" s="49" t="s">
        <v>5</v>
      </c>
      <c r="L14" s="12"/>
      <c r="M14" s="8"/>
    </row>
    <row r="15" spans="1:13" ht="18" hidden="1">
      <c r="A15" s="2"/>
      <c r="B15" s="8"/>
      <c r="C15" s="51" t="s">
        <v>83</v>
      </c>
      <c r="D15" s="8"/>
      <c r="E15" s="15"/>
      <c r="F15" s="8"/>
      <c r="G15" s="15"/>
      <c r="H15" s="8"/>
      <c r="I15" s="15"/>
      <c r="J15" s="8"/>
      <c r="K15" s="15"/>
      <c r="L15" s="15"/>
      <c r="M15" s="8"/>
    </row>
    <row r="16" spans="1:13" ht="18">
      <c r="A16" s="2"/>
      <c r="B16" s="8"/>
      <c r="C16" s="51"/>
      <c r="D16" s="8"/>
      <c r="E16" s="15"/>
      <c r="F16" s="8"/>
      <c r="G16" s="15"/>
      <c r="H16" s="8"/>
      <c r="I16" s="15"/>
      <c r="J16" s="8"/>
      <c r="K16" s="15"/>
      <c r="L16" s="15"/>
      <c r="M16" s="8"/>
    </row>
    <row r="17" spans="1:13" ht="15.75">
      <c r="A17" s="2"/>
      <c r="B17" s="8"/>
      <c r="C17" s="8" t="str">
        <f>+'Income Statemen'!C41</f>
        <v>Profit  for the period</v>
      </c>
      <c r="D17" s="8"/>
      <c r="E17" s="18">
        <f>+'Income Statemen'!E41</f>
        <v>138</v>
      </c>
      <c r="F17" s="18"/>
      <c r="G17" s="8">
        <f>+'Income Statemen'!G41</f>
        <v>202</v>
      </c>
      <c r="H17" s="66"/>
      <c r="I17" s="18">
        <f>+'Income Statemen'!I41</f>
        <v>138</v>
      </c>
      <c r="J17" s="18"/>
      <c r="K17" s="8">
        <f>+'Income Statemen'!K41</f>
        <v>202</v>
      </c>
      <c r="L17" s="18"/>
      <c r="M17" s="17"/>
    </row>
    <row r="18" spans="1:13" ht="15.75">
      <c r="A18" s="2"/>
      <c r="B18" s="8"/>
      <c r="C18" s="8"/>
      <c r="D18" s="8"/>
      <c r="E18" s="18"/>
      <c r="F18" s="18"/>
      <c r="G18" s="18"/>
      <c r="H18" s="66"/>
      <c r="I18" s="18"/>
      <c r="J18" s="18"/>
      <c r="K18" s="18"/>
      <c r="L18" s="18"/>
      <c r="M18" s="17"/>
    </row>
    <row r="19" spans="1:13" ht="15.75">
      <c r="A19" s="2"/>
      <c r="B19" s="8"/>
      <c r="C19" s="8" t="s">
        <v>102</v>
      </c>
      <c r="D19" s="8"/>
      <c r="E19" s="18">
        <f>+I19-0</f>
        <v>789</v>
      </c>
      <c r="F19" s="18"/>
      <c r="G19" s="18">
        <f>+K19-0</f>
        <v>234</v>
      </c>
      <c r="H19" s="66"/>
      <c r="I19" s="18">
        <v>789</v>
      </c>
      <c r="J19" s="18"/>
      <c r="K19" s="18">
        <v>234</v>
      </c>
      <c r="L19" s="18"/>
      <c r="M19" s="17"/>
    </row>
    <row r="20" spans="1:13" ht="15.75">
      <c r="A20" s="2"/>
      <c r="B20" s="8"/>
      <c r="C20" s="8" t="s">
        <v>103</v>
      </c>
      <c r="D20" s="8"/>
      <c r="E20" s="18"/>
      <c r="F20" s="18"/>
      <c r="G20" s="18"/>
      <c r="H20" s="66"/>
      <c r="I20" s="18"/>
      <c r="J20" s="18"/>
      <c r="K20" s="18"/>
      <c r="L20" s="18"/>
      <c r="M20" s="17"/>
    </row>
    <row r="21" spans="1:13" ht="15.75">
      <c r="A21" s="2"/>
      <c r="B21" s="8"/>
      <c r="C21" s="8"/>
      <c r="D21" s="8"/>
      <c r="E21" s="18"/>
      <c r="F21" s="18"/>
      <c r="G21" s="18"/>
      <c r="H21" s="66"/>
      <c r="I21" s="18"/>
      <c r="J21" s="18"/>
      <c r="K21" s="18"/>
      <c r="L21" s="18"/>
      <c r="M21" s="17"/>
    </row>
    <row r="22" spans="1:13" ht="15.75">
      <c r="A22" s="2"/>
      <c r="B22" s="8"/>
      <c r="C22" s="8" t="s">
        <v>135</v>
      </c>
      <c r="D22" s="8"/>
      <c r="E22" s="18">
        <f>+I22+0</f>
        <v>6</v>
      </c>
      <c r="F22" s="18"/>
      <c r="G22" s="18">
        <f>+K22+0</f>
        <v>19</v>
      </c>
      <c r="H22" s="66"/>
      <c r="I22" s="18">
        <v>6</v>
      </c>
      <c r="J22" s="18"/>
      <c r="K22" s="18">
        <v>19</v>
      </c>
      <c r="L22" s="18"/>
      <c r="M22" s="17"/>
    </row>
    <row r="23" spans="1:13" ht="15" customHeight="1">
      <c r="A23" s="2"/>
      <c r="B23" s="8"/>
      <c r="C23" s="8" t="s">
        <v>134</v>
      </c>
      <c r="D23" s="8"/>
      <c r="E23" s="18"/>
      <c r="F23" s="18"/>
      <c r="G23" s="18"/>
      <c r="H23" s="66"/>
      <c r="I23" s="18"/>
      <c r="J23" s="18"/>
      <c r="K23" s="18"/>
      <c r="L23" s="31"/>
      <c r="M23" s="17"/>
    </row>
    <row r="24" spans="1:13" ht="15" customHeight="1">
      <c r="A24" s="2"/>
      <c r="B24" s="8"/>
      <c r="C24" s="8"/>
      <c r="D24" s="8"/>
      <c r="E24" s="18"/>
      <c r="F24" s="18"/>
      <c r="G24" s="18"/>
      <c r="H24" s="66"/>
      <c r="I24" s="18"/>
      <c r="J24" s="18"/>
      <c r="K24" s="18"/>
      <c r="L24" s="31"/>
      <c r="M24" s="17"/>
    </row>
    <row r="25" spans="1:13" ht="15" customHeight="1" thickBot="1">
      <c r="A25" s="2"/>
      <c r="B25" s="8"/>
      <c r="C25" s="28" t="s">
        <v>136</v>
      </c>
      <c r="D25" s="8"/>
      <c r="E25" s="18"/>
      <c r="F25" s="18"/>
      <c r="G25" s="18"/>
      <c r="H25" s="66"/>
      <c r="I25" s="18"/>
      <c r="J25" s="18"/>
      <c r="K25" s="18"/>
      <c r="L25" s="31"/>
      <c r="M25" s="17"/>
    </row>
    <row r="26" spans="1:13" ht="16.5" thickBot="1">
      <c r="A26" s="2"/>
      <c r="B26" s="8"/>
      <c r="C26" s="56" t="s">
        <v>104</v>
      </c>
      <c r="D26" s="8"/>
      <c r="E26" s="70">
        <f>SUM(E17:E25)</f>
        <v>933</v>
      </c>
      <c r="F26" s="18"/>
      <c r="G26" s="70">
        <f>SUM(G17:G25)</f>
        <v>455</v>
      </c>
      <c r="H26" s="66"/>
      <c r="I26" s="70">
        <f>SUM(I17:I25)</f>
        <v>933</v>
      </c>
      <c r="J26" s="18"/>
      <c r="K26" s="70">
        <f>SUM(K17:K25)</f>
        <v>455</v>
      </c>
      <c r="L26" s="30"/>
      <c r="M26" s="17"/>
    </row>
    <row r="27" spans="1:13" ht="15.75">
      <c r="A27" s="2"/>
      <c r="B27" s="8"/>
      <c r="C27" s="8"/>
      <c r="D27" s="8"/>
      <c r="E27" s="71"/>
      <c r="F27" s="18"/>
      <c r="G27" s="71"/>
      <c r="H27" s="66"/>
      <c r="I27" s="71"/>
      <c r="J27" s="18"/>
      <c r="K27" s="71"/>
      <c r="L27" s="31"/>
      <c r="M27" s="17"/>
    </row>
    <row r="28" spans="1:13" ht="15.75">
      <c r="A28" s="2"/>
      <c r="B28" s="8"/>
      <c r="C28" s="8"/>
      <c r="D28" s="8"/>
      <c r="E28" s="66"/>
      <c r="F28" s="66"/>
      <c r="G28" s="66"/>
      <c r="H28" s="66"/>
      <c r="I28" s="66"/>
      <c r="J28" s="66"/>
      <c r="K28" s="66"/>
      <c r="L28" s="24"/>
      <c r="M28" s="17"/>
    </row>
    <row r="29" spans="1:13" ht="15.75">
      <c r="A29" s="2"/>
      <c r="B29" s="8"/>
      <c r="C29" s="28" t="s">
        <v>137</v>
      </c>
      <c r="D29" s="8"/>
      <c r="E29" s="66"/>
      <c r="F29" s="66"/>
      <c r="G29" s="66"/>
      <c r="H29" s="66"/>
      <c r="I29" s="66"/>
      <c r="J29" s="66"/>
      <c r="K29" s="66"/>
      <c r="L29" s="24"/>
      <c r="M29" s="17"/>
    </row>
    <row r="30" spans="1:13" ht="15.75">
      <c r="A30" s="2"/>
      <c r="B30" s="8"/>
      <c r="C30" s="8" t="str">
        <f>+'Income Statemen'!C45</f>
        <v>Owner of  the Parent</v>
      </c>
      <c r="D30" s="8"/>
      <c r="E30" s="18">
        <f>+I30-0</f>
        <v>1008</v>
      </c>
      <c r="F30" s="18"/>
      <c r="G30" s="18">
        <f>+K30-0</f>
        <v>490</v>
      </c>
      <c r="H30" s="18"/>
      <c r="I30" s="18">
        <f>+I32-I31</f>
        <v>1008</v>
      </c>
      <c r="J30" s="18"/>
      <c r="K30" s="18">
        <f>+K32-K31</f>
        <v>490</v>
      </c>
      <c r="L30" s="24"/>
      <c r="M30" s="17"/>
    </row>
    <row r="31" spans="1:13" ht="16.5" thickBot="1">
      <c r="A31" s="2"/>
      <c r="B31" s="8"/>
      <c r="C31" s="8" t="str">
        <f>+'Income Statemen'!C46</f>
        <v>Non-controlling interest</v>
      </c>
      <c r="D31" s="8"/>
      <c r="E31" s="18">
        <f>+I31-0</f>
        <v>-75</v>
      </c>
      <c r="F31" s="66"/>
      <c r="G31" s="18">
        <f>+K31-0</f>
        <v>-35</v>
      </c>
      <c r="H31" s="66"/>
      <c r="I31" s="18">
        <f>+'Income Statemen'!I46</f>
        <v>-75</v>
      </c>
      <c r="J31" s="66"/>
      <c r="K31" s="18">
        <f>+'Income Statemen'!K46</f>
        <v>-35</v>
      </c>
      <c r="L31" s="24"/>
      <c r="M31" s="17"/>
    </row>
    <row r="32" spans="1:13" ht="16.5" thickBot="1">
      <c r="A32" s="2"/>
      <c r="B32" s="8"/>
      <c r="C32" s="28"/>
      <c r="D32" s="8"/>
      <c r="E32" s="72">
        <f>+E26</f>
        <v>933</v>
      </c>
      <c r="F32" s="18"/>
      <c r="G32" s="72">
        <f>+G26</f>
        <v>455</v>
      </c>
      <c r="H32" s="66"/>
      <c r="I32" s="72">
        <f>+I26</f>
        <v>933</v>
      </c>
      <c r="J32" s="18"/>
      <c r="K32" s="72">
        <f>+K26</f>
        <v>455</v>
      </c>
      <c r="L32" s="24"/>
      <c r="M32" s="17"/>
    </row>
    <row r="33" spans="1:13" ht="15.75">
      <c r="A33" s="2"/>
      <c r="B33" s="8"/>
      <c r="C33" s="8"/>
      <c r="D33" s="28"/>
      <c r="E33" s="8"/>
      <c r="F33" s="8"/>
      <c r="G33" s="8"/>
      <c r="H33" s="8"/>
      <c r="I33" s="8"/>
      <c r="J33" s="8"/>
      <c r="K33" s="8"/>
      <c r="L33" s="8"/>
      <c r="M33" s="8"/>
    </row>
    <row r="34" spans="1:13" ht="15.75">
      <c r="A34" s="2"/>
      <c r="B34" s="8"/>
      <c r="C34" s="28" t="s">
        <v>105</v>
      </c>
      <c r="D34" s="28"/>
      <c r="E34" s="8"/>
      <c r="F34" s="8"/>
      <c r="G34" s="8"/>
      <c r="H34" s="8"/>
      <c r="I34" s="8"/>
      <c r="J34" s="8"/>
      <c r="K34" s="8"/>
      <c r="L34" s="8"/>
      <c r="M34" s="8"/>
    </row>
    <row r="35" spans="1:13" ht="15.75">
      <c r="A35" s="2"/>
      <c r="B35" s="8"/>
      <c r="C35" s="28" t="str">
        <f>+'Income Statemen'!C58</f>
        <v> the Audited Financial Statements for the year ended 31st March 2012)</v>
      </c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3" ht="15.75">
      <c r="A36" s="2"/>
      <c r="B36" s="2"/>
      <c r="C36" s="8"/>
      <c r="D36" s="2"/>
      <c r="E36" s="2"/>
      <c r="G36" s="2"/>
      <c r="I36" s="2"/>
      <c r="K36" s="2"/>
      <c r="L36" s="2"/>
      <c r="M36" s="2"/>
    </row>
    <row r="37" spans="3:13" ht="15.75">
      <c r="C37" s="2"/>
      <c r="D37" s="2"/>
      <c r="E37" s="2"/>
      <c r="G37" s="2"/>
      <c r="I37" s="2"/>
      <c r="K37" s="2"/>
      <c r="L37" s="2"/>
      <c r="M37" s="2"/>
    </row>
    <row r="38" spans="3:13" ht="15.75">
      <c r="C38" s="2"/>
      <c r="D38" s="2"/>
      <c r="E38" s="2"/>
      <c r="G38" s="2"/>
      <c r="I38" s="2"/>
      <c r="K38" s="2"/>
      <c r="L38" s="2"/>
      <c r="M38" s="2"/>
    </row>
    <row r="39" spans="3:13" ht="15.75">
      <c r="C39" s="2"/>
      <c r="D39" s="2"/>
      <c r="E39" s="2"/>
      <c r="G39" s="2"/>
      <c r="I39" s="2"/>
      <c r="K39" s="2"/>
      <c r="L39" s="2"/>
      <c r="M39" s="2"/>
    </row>
    <row r="40" spans="3:13" ht="15.75">
      <c r="C40" s="2"/>
      <c r="D40" s="2"/>
      <c r="E40" s="2"/>
      <c r="G40" s="2"/>
      <c r="I40" s="2"/>
      <c r="K40" s="2"/>
      <c r="L40" s="2"/>
      <c r="M40" s="2"/>
    </row>
    <row r="41" spans="3:13" ht="15.75">
      <c r="C41" s="2"/>
      <c r="D41" s="2"/>
      <c r="E41" s="2"/>
      <c r="G41" s="2"/>
      <c r="I41" s="2"/>
      <c r="K41" s="2"/>
      <c r="L41" s="2"/>
      <c r="M41" s="2"/>
    </row>
    <row r="42" spans="3:13" ht="15.75">
      <c r="C42" s="2"/>
      <c r="D42" s="2"/>
      <c r="E42" s="2"/>
      <c r="G42" s="2"/>
      <c r="I42" s="2"/>
      <c r="K42" s="2"/>
      <c r="L42" s="2"/>
      <c r="M42" s="2"/>
    </row>
    <row r="43" spans="3:13" ht="15.75">
      <c r="C43" s="2"/>
      <c r="D43" s="2"/>
      <c r="E43" s="2"/>
      <c r="G43" s="2"/>
      <c r="I43" s="2"/>
      <c r="K43" s="2"/>
      <c r="L43" s="2"/>
      <c r="M43" s="2"/>
    </row>
    <row r="44" spans="3:13" ht="15.75">
      <c r="C44" s="2"/>
      <c r="D44" s="2"/>
      <c r="E44" s="2"/>
      <c r="G44" s="2"/>
      <c r="I44" s="2"/>
      <c r="K44" s="2"/>
      <c r="L44" s="2"/>
      <c r="M44" s="2"/>
    </row>
    <row r="45" spans="3:13" ht="15.75">
      <c r="C45" s="2"/>
      <c r="D45" s="2"/>
      <c r="E45" s="2"/>
      <c r="G45" s="2"/>
      <c r="I45" s="2"/>
      <c r="K45" s="2"/>
      <c r="L45" s="2"/>
      <c r="M45" s="2"/>
    </row>
    <row r="46" spans="3:13" ht="15.75">
      <c r="C46" s="2"/>
      <c r="D46" s="2"/>
      <c r="E46" s="2"/>
      <c r="G46" s="2"/>
      <c r="I46" s="2"/>
      <c r="K46" s="2"/>
      <c r="L46" s="2"/>
      <c r="M46" s="2"/>
    </row>
    <row r="47" spans="3:13" ht="15.75">
      <c r="C47" s="2"/>
      <c r="D47" s="2"/>
      <c r="E47" s="2"/>
      <c r="G47" s="2"/>
      <c r="I47" s="2"/>
      <c r="K47" s="2"/>
      <c r="L47" s="2"/>
      <c r="M47" s="2"/>
    </row>
    <row r="48" spans="3:13" ht="15.75">
      <c r="C48" s="2"/>
      <c r="D48" s="2"/>
      <c r="E48" s="2"/>
      <c r="G48" s="2"/>
      <c r="I48" s="2"/>
      <c r="K48" s="2"/>
      <c r="L48" s="2"/>
      <c r="M48" s="2"/>
    </row>
    <row r="49" spans="3:13" ht="15.75">
      <c r="C49" s="2"/>
      <c r="D49" s="2"/>
      <c r="E49" s="2"/>
      <c r="G49" s="2"/>
      <c r="I49" s="2"/>
      <c r="K49" s="2"/>
      <c r="L49" s="2"/>
      <c r="M49" s="2"/>
    </row>
    <row r="50" spans="3:13" ht="15.75">
      <c r="C50" s="2"/>
      <c r="D50" s="2"/>
      <c r="E50" s="2"/>
      <c r="G50" s="2"/>
      <c r="I50" s="2"/>
      <c r="K50" s="2"/>
      <c r="L50" s="2"/>
      <c r="M50" s="2"/>
    </row>
    <row r="51" spans="3:13" ht="15.75">
      <c r="C51" s="2"/>
      <c r="D51" s="2"/>
      <c r="E51" s="2"/>
      <c r="G51" s="2"/>
      <c r="I51" s="2"/>
      <c r="K51" s="2"/>
      <c r="L51" s="2"/>
      <c r="M51" s="2"/>
    </row>
    <row r="52" spans="3:13" ht="15.75">
      <c r="C52" s="2"/>
      <c r="D52" s="2"/>
      <c r="E52" s="2"/>
      <c r="G52" s="2"/>
      <c r="I52" s="2"/>
      <c r="K52" s="2"/>
      <c r="L52" s="2"/>
      <c r="M52" s="2"/>
    </row>
    <row r="53" spans="3:13" ht="15.75">
      <c r="C53" s="2"/>
      <c r="D53" s="2"/>
      <c r="E53" s="2"/>
      <c r="G53" s="2"/>
      <c r="I53" s="2"/>
      <c r="K53" s="2"/>
      <c r="L53" s="2"/>
      <c r="M53" s="2"/>
    </row>
    <row r="54" spans="3:13" ht="15.75">
      <c r="C54" s="2"/>
      <c r="D54" s="2"/>
      <c r="E54" s="2"/>
      <c r="G54" s="2"/>
      <c r="I54" s="2"/>
      <c r="K54" s="2"/>
      <c r="L54" s="2"/>
      <c r="M54" s="2"/>
    </row>
    <row r="55" spans="3:13" ht="15.75">
      <c r="C55" s="2"/>
      <c r="D55" s="2"/>
      <c r="E55" s="2"/>
      <c r="G55" s="2"/>
      <c r="I55" s="2"/>
      <c r="K55" s="2"/>
      <c r="L55" s="2"/>
      <c r="M55" s="2"/>
    </row>
    <row r="56" spans="3:13" ht="15.75">
      <c r="C56" s="2"/>
      <c r="D56" s="2"/>
      <c r="E56" s="2"/>
      <c r="G56" s="2"/>
      <c r="I56" s="2"/>
      <c r="K56" s="2"/>
      <c r="L56" s="2"/>
      <c r="M56" s="2"/>
    </row>
    <row r="57" spans="3:13" ht="15.75">
      <c r="C57" s="2"/>
      <c r="D57" s="2"/>
      <c r="E57" s="2"/>
      <c r="G57" s="2"/>
      <c r="I57" s="2"/>
      <c r="K57" s="2"/>
      <c r="L57" s="2"/>
      <c r="M57" s="2"/>
    </row>
    <row r="58" spans="3:13" ht="15.75">
      <c r="C58" s="2"/>
      <c r="D58" s="2"/>
      <c r="E58" s="2"/>
      <c r="G58" s="2"/>
      <c r="I58" s="2"/>
      <c r="K58" s="2"/>
      <c r="L58" s="2"/>
      <c r="M58" s="2"/>
    </row>
    <row r="59" spans="3:13" ht="15.75">
      <c r="C59" s="2"/>
      <c r="D59" s="2"/>
      <c r="E59" s="2"/>
      <c r="G59" s="2"/>
      <c r="I59" s="2"/>
      <c r="K59" s="2"/>
      <c r="L59" s="2"/>
      <c r="M59" s="2"/>
    </row>
    <row r="60" spans="3:13" ht="15.75">
      <c r="C60" s="2"/>
      <c r="D60" s="2"/>
      <c r="E60" s="2"/>
      <c r="G60" s="2"/>
      <c r="I60" s="2"/>
      <c r="K60" s="2"/>
      <c r="L60" s="2"/>
      <c r="M60" s="2"/>
    </row>
    <row r="61" spans="3:13" ht="15.75">
      <c r="C61" s="2"/>
      <c r="D61" s="2"/>
      <c r="E61" s="2"/>
      <c r="G61" s="2"/>
      <c r="I61" s="2"/>
      <c r="K61" s="2"/>
      <c r="L61" s="2"/>
      <c r="M61" s="2"/>
    </row>
    <row r="62" spans="3:13" ht="15.75">
      <c r="C62" s="2"/>
      <c r="D62" s="2"/>
      <c r="E62" s="2"/>
      <c r="G62" s="2"/>
      <c r="I62" s="2"/>
      <c r="K62" s="2"/>
      <c r="L62" s="2"/>
      <c r="M62" s="2"/>
    </row>
    <row r="63" spans="3:13" ht="15.75">
      <c r="C63" s="2"/>
      <c r="D63" s="2"/>
      <c r="E63" s="2"/>
      <c r="G63" s="2"/>
      <c r="I63" s="2"/>
      <c r="K63" s="2"/>
      <c r="L63" s="2"/>
      <c r="M63" s="2"/>
    </row>
    <row r="64" spans="3:13" ht="15.75">
      <c r="C64" s="2"/>
      <c r="D64" s="2"/>
      <c r="E64" s="2"/>
      <c r="G64" s="2"/>
      <c r="I64" s="2"/>
      <c r="K64" s="2"/>
      <c r="L64" s="2"/>
      <c r="M64" s="2"/>
    </row>
    <row r="65" spans="3:13" ht="15.75">
      <c r="C65" s="2"/>
      <c r="D65" s="2"/>
      <c r="E65" s="2"/>
      <c r="G65" s="2"/>
      <c r="I65" s="2"/>
      <c r="K65" s="2"/>
      <c r="L65" s="2"/>
      <c r="M65" s="2"/>
    </row>
    <row r="66" spans="3:13" ht="15.75">
      <c r="C66" s="2"/>
      <c r="D66" s="2"/>
      <c r="E66" s="2"/>
      <c r="G66" s="2"/>
      <c r="I66" s="2"/>
      <c r="K66" s="2"/>
      <c r="L66" s="2"/>
      <c r="M66" s="2"/>
    </row>
    <row r="67" spans="3:13" ht="15.75">
      <c r="C67" s="2"/>
      <c r="D67" s="2"/>
      <c r="E67" s="2"/>
      <c r="G67" s="2"/>
      <c r="I67" s="2"/>
      <c r="K67" s="2"/>
      <c r="L67" s="2"/>
      <c r="M67" s="2"/>
    </row>
    <row r="68" spans="3:13" ht="15.75">
      <c r="C68" s="2"/>
      <c r="D68" s="2"/>
      <c r="E68" s="2"/>
      <c r="G68" s="2"/>
      <c r="I68" s="2"/>
      <c r="K68" s="2"/>
      <c r="L68" s="2"/>
      <c r="M68" s="2"/>
    </row>
    <row r="69" spans="3:13" ht="15.75">
      <c r="C69" s="2"/>
      <c r="D69" s="2"/>
      <c r="E69" s="2"/>
      <c r="G69" s="2"/>
      <c r="I69" s="2"/>
      <c r="K69" s="2"/>
      <c r="L69" s="2"/>
      <c r="M69" s="2"/>
    </row>
    <row r="70" spans="3:13" ht="15.75">
      <c r="C70" s="2"/>
      <c r="D70" s="2"/>
      <c r="E70" s="2"/>
      <c r="G70" s="2"/>
      <c r="I70" s="2"/>
      <c r="K70" s="2"/>
      <c r="L70" s="2"/>
      <c r="M70" s="2"/>
    </row>
    <row r="71" spans="3:13" ht="15.75">
      <c r="C71" s="2"/>
      <c r="D71" s="2"/>
      <c r="E71" s="2"/>
      <c r="G71" s="2"/>
      <c r="I71" s="2"/>
      <c r="K71" s="2"/>
      <c r="L71" s="2"/>
      <c r="M71" s="2"/>
    </row>
    <row r="72" spans="3:13" ht="15.75">
      <c r="C72" s="2"/>
      <c r="D72" s="2"/>
      <c r="E72" s="2"/>
      <c r="G72" s="2"/>
      <c r="I72" s="2"/>
      <c r="K72" s="2"/>
      <c r="L72" s="2"/>
      <c r="M72" s="2"/>
    </row>
    <row r="73" spans="3:13" ht="15.75">
      <c r="C73" s="2"/>
      <c r="D73" s="2"/>
      <c r="E73" s="2"/>
      <c r="G73" s="2"/>
      <c r="I73" s="2"/>
      <c r="K73" s="2"/>
      <c r="L73" s="2"/>
      <c r="M73" s="2"/>
    </row>
    <row r="74" spans="3:13" ht="15.75">
      <c r="C74" s="2"/>
      <c r="D74" s="2"/>
      <c r="E74" s="2"/>
      <c r="G74" s="2"/>
      <c r="I74" s="2"/>
      <c r="K74" s="2"/>
      <c r="L74" s="2"/>
      <c r="M74" s="2"/>
    </row>
    <row r="75" spans="3:13" ht="15.75">
      <c r="C75" s="2"/>
      <c r="D75" s="2"/>
      <c r="E75" s="2"/>
      <c r="G75" s="2"/>
      <c r="I75" s="2"/>
      <c r="K75" s="2"/>
      <c r="L75" s="2"/>
      <c r="M75" s="2"/>
    </row>
    <row r="76" spans="3:13" ht="15.75">
      <c r="C76" s="2"/>
      <c r="D76" s="2"/>
      <c r="E76" s="2"/>
      <c r="G76" s="2"/>
      <c r="I76" s="2"/>
      <c r="K76" s="2"/>
      <c r="L76" s="2"/>
      <c r="M76" s="2"/>
    </row>
    <row r="77" spans="3:13" ht="15.75">
      <c r="C77" s="2"/>
      <c r="D77" s="2"/>
      <c r="E77" s="2"/>
      <c r="G77" s="2"/>
      <c r="I77" s="2"/>
      <c r="K77" s="2"/>
      <c r="L77" s="2"/>
      <c r="M77" s="2"/>
    </row>
    <row r="78" spans="3:13" ht="15.75">
      <c r="C78" s="2"/>
      <c r="D78" s="2"/>
      <c r="E78" s="2"/>
      <c r="G78" s="2"/>
      <c r="I78" s="2"/>
      <c r="K78" s="2"/>
      <c r="L78" s="2"/>
      <c r="M78" s="2"/>
    </row>
    <row r="79" spans="3:13" ht="15.75">
      <c r="C79" s="2"/>
      <c r="D79" s="2"/>
      <c r="E79" s="2"/>
      <c r="G79" s="2"/>
      <c r="I79" s="2"/>
      <c r="K79" s="2"/>
      <c r="L79" s="2"/>
      <c r="M79" s="2"/>
    </row>
    <row r="80" spans="3:13" ht="15.75">
      <c r="C80" s="2"/>
      <c r="D80" s="2"/>
      <c r="E80" s="2"/>
      <c r="G80" s="2"/>
      <c r="I80" s="2"/>
      <c r="K80" s="2"/>
      <c r="L80" s="2"/>
      <c r="M80" s="2"/>
    </row>
    <row r="81" spans="3:13" ht="15.75">
      <c r="C81" s="2"/>
      <c r="D81" s="2"/>
      <c r="E81" s="2"/>
      <c r="G81" s="2"/>
      <c r="I81" s="2"/>
      <c r="K81" s="2"/>
      <c r="L81" s="2"/>
      <c r="M81" s="2"/>
    </row>
    <row r="82" spans="3:13" ht="15.75">
      <c r="C82" s="2"/>
      <c r="D82" s="2"/>
      <c r="E82" s="2"/>
      <c r="G82" s="2"/>
      <c r="I82" s="2"/>
      <c r="K82" s="2"/>
      <c r="L82" s="2"/>
      <c r="M82" s="2"/>
    </row>
    <row r="83" spans="3:13" ht="15.75">
      <c r="C83" s="2"/>
      <c r="D83" s="2"/>
      <c r="E83" s="2"/>
      <c r="G83" s="2"/>
      <c r="I83" s="2"/>
      <c r="K83" s="2"/>
      <c r="L83" s="2"/>
      <c r="M83" s="2"/>
    </row>
    <row r="84" spans="3:13" ht="15.75">
      <c r="C84" s="2"/>
      <c r="D84" s="2"/>
      <c r="E84" s="2"/>
      <c r="G84" s="2"/>
      <c r="I84" s="2"/>
      <c r="K84" s="2"/>
      <c r="L84" s="2"/>
      <c r="M84" s="2"/>
    </row>
    <row r="85" ht="15.75">
      <c r="C85" s="2"/>
    </row>
  </sheetData>
  <sheetProtection/>
  <printOptions horizontalCentered="1"/>
  <pageMargins left="0.5" right="0.15" top="0.5" bottom="0.22" header="0.25" footer="0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B2:J125"/>
  <sheetViews>
    <sheetView showOutlineSymbols="0" zoomScale="60" zoomScaleNormal="60" zoomScalePageLayoutView="0" workbookViewId="0" topLeftCell="B28">
      <selection activeCell="D73" sqref="D73"/>
    </sheetView>
  </sheetViews>
  <sheetFormatPr defaultColWidth="9.6640625" defaultRowHeight="15"/>
  <cols>
    <col min="1" max="1" width="3.88671875" style="86" customWidth="1"/>
    <col min="2" max="2" width="4.6640625" style="86" customWidth="1"/>
    <col min="3" max="3" width="19.6640625" style="86" customWidth="1"/>
    <col min="4" max="4" width="36.77734375" style="86" customWidth="1"/>
    <col min="5" max="5" width="13.77734375" style="86" customWidth="1"/>
    <col min="6" max="6" width="4.6640625" style="86" customWidth="1"/>
    <col min="7" max="7" width="13.3359375" style="86" customWidth="1"/>
    <col min="8" max="8" width="3.99609375" style="86" customWidth="1"/>
    <col min="9" max="9" width="1.77734375" style="86" customWidth="1"/>
    <col min="10" max="14" width="9.6640625" style="86" hidden="1" customWidth="1"/>
    <col min="15" max="16384" width="9.6640625" style="86" customWidth="1"/>
  </cols>
  <sheetData>
    <row r="2" spans="2:4" ht="19.5">
      <c r="B2" s="87" t="s">
        <v>40</v>
      </c>
      <c r="C2" s="88"/>
      <c r="D2" s="88"/>
    </row>
    <row r="3" ht="15">
      <c r="B3" s="89" t="s">
        <v>41</v>
      </c>
    </row>
    <row r="4" ht="15">
      <c r="B4" s="89"/>
    </row>
    <row r="5" spans="2:4" ht="18">
      <c r="B5" s="90" t="s">
        <v>121</v>
      </c>
      <c r="C5" s="91"/>
      <c r="D5" s="91"/>
    </row>
    <row r="6" spans="2:4" ht="18">
      <c r="B6" s="90" t="s">
        <v>160</v>
      </c>
      <c r="C6" s="91"/>
      <c r="D6" s="91"/>
    </row>
    <row r="7" spans="2:7" ht="15">
      <c r="B7" s="88"/>
      <c r="C7" s="88"/>
      <c r="D7" s="88"/>
      <c r="E7" s="92" t="s">
        <v>70</v>
      </c>
      <c r="G7" s="92" t="s">
        <v>70</v>
      </c>
    </row>
    <row r="8" spans="2:7" ht="15">
      <c r="B8" s="88"/>
      <c r="C8" s="88"/>
      <c r="D8" s="88"/>
      <c r="E8" s="93">
        <v>41090</v>
      </c>
      <c r="G8" s="93">
        <v>40999</v>
      </c>
    </row>
    <row r="9" spans="5:7" ht="15">
      <c r="E9" s="92" t="s">
        <v>5</v>
      </c>
      <c r="G9" s="92" t="s">
        <v>5</v>
      </c>
    </row>
    <row r="10" spans="2:7" ht="18">
      <c r="B10" s="90" t="s">
        <v>106</v>
      </c>
      <c r="E10" s="94" t="s">
        <v>132</v>
      </c>
      <c r="G10" s="94" t="s">
        <v>131</v>
      </c>
    </row>
    <row r="11" spans="2:7" ht="15">
      <c r="B11" s="91"/>
      <c r="G11" s="94"/>
    </row>
    <row r="12" spans="2:7" ht="18">
      <c r="B12" s="95" t="s">
        <v>77</v>
      </c>
      <c r="C12" s="96"/>
      <c r="D12" s="96"/>
      <c r="E12" s="97"/>
      <c r="F12" s="96"/>
      <c r="G12" s="119"/>
    </row>
    <row r="13" spans="2:7" ht="18" customHeight="1">
      <c r="B13" s="96" t="s">
        <v>51</v>
      </c>
      <c r="D13" s="96"/>
      <c r="E13" s="97">
        <v>234191</v>
      </c>
      <c r="F13" s="96"/>
      <c r="G13" s="119">
        <v>233464</v>
      </c>
    </row>
    <row r="14" spans="2:7" ht="18" customHeight="1">
      <c r="B14" s="96" t="s">
        <v>78</v>
      </c>
      <c r="D14" s="96"/>
      <c r="E14" s="97">
        <v>1821</v>
      </c>
      <c r="F14" s="96"/>
      <c r="G14" s="119">
        <v>1827</v>
      </c>
    </row>
    <row r="15" spans="2:7" ht="18">
      <c r="B15" s="96" t="s">
        <v>52</v>
      </c>
      <c r="D15" s="96"/>
      <c r="E15" s="97">
        <v>32035</v>
      </c>
      <c r="F15" s="96"/>
      <c r="G15" s="119">
        <v>32035</v>
      </c>
    </row>
    <row r="16" spans="2:7" ht="18" customHeight="1">
      <c r="B16" s="96" t="s">
        <v>96</v>
      </c>
      <c r="D16" s="96"/>
      <c r="E16" s="97">
        <v>36425</v>
      </c>
      <c r="F16" s="96"/>
      <c r="G16" s="120">
        <v>46</v>
      </c>
    </row>
    <row r="17" spans="2:7" ht="18" customHeight="1">
      <c r="B17" s="96" t="s">
        <v>138</v>
      </c>
      <c r="D17" s="96"/>
      <c r="E17" s="97">
        <v>637</v>
      </c>
      <c r="F17" s="96"/>
      <c r="G17" s="119">
        <v>629</v>
      </c>
    </row>
    <row r="18" spans="2:7" ht="18" customHeight="1">
      <c r="B18" s="96" t="s">
        <v>8</v>
      </c>
      <c r="D18" s="96"/>
      <c r="E18" s="97">
        <v>275</v>
      </c>
      <c r="F18" s="96"/>
      <c r="G18" s="119">
        <v>366</v>
      </c>
    </row>
    <row r="19" spans="2:7" ht="18" customHeight="1">
      <c r="B19" s="96" t="s">
        <v>68</v>
      </c>
      <c r="D19" s="96"/>
      <c r="E19" s="97">
        <v>75379</v>
      </c>
      <c r="F19" s="96"/>
      <c r="G19" s="119">
        <v>83897</v>
      </c>
    </row>
    <row r="20" spans="2:7" ht="18" customHeight="1">
      <c r="B20" s="96" t="s">
        <v>67</v>
      </c>
      <c r="D20" s="96"/>
      <c r="E20" s="97">
        <v>149</v>
      </c>
      <c r="F20" s="96"/>
      <c r="G20" s="97">
        <v>149</v>
      </c>
    </row>
    <row r="21" spans="2:7" ht="18" customHeight="1">
      <c r="B21" s="95" t="s">
        <v>107</v>
      </c>
      <c r="D21" s="96"/>
      <c r="E21" s="98">
        <f>SUM(E12:E20)</f>
        <v>380912</v>
      </c>
      <c r="F21" s="95"/>
      <c r="G21" s="98">
        <f>SUM(G12:G20)</f>
        <v>352413</v>
      </c>
    </row>
    <row r="22" spans="2:7" ht="18" customHeight="1">
      <c r="B22" s="96"/>
      <c r="D22" s="96"/>
      <c r="E22" s="97"/>
      <c r="F22" s="96"/>
      <c r="G22" s="97"/>
    </row>
    <row r="23" spans="2:7" ht="18" customHeight="1">
      <c r="B23" s="95" t="s">
        <v>9</v>
      </c>
      <c r="C23" s="96"/>
      <c r="D23" s="96"/>
      <c r="E23" s="97"/>
      <c r="F23" s="96"/>
      <c r="G23" s="97"/>
    </row>
    <row r="24" spans="2:7" ht="18" customHeight="1">
      <c r="B24" s="96" t="s">
        <v>12</v>
      </c>
      <c r="D24" s="96"/>
      <c r="E24" s="97">
        <v>22542</v>
      </c>
      <c r="F24" s="96"/>
      <c r="G24" s="97">
        <v>22891</v>
      </c>
    </row>
    <row r="25" spans="2:7" ht="18" customHeight="1">
      <c r="B25" s="96" t="s">
        <v>49</v>
      </c>
      <c r="D25" s="96"/>
      <c r="E25" s="97">
        <v>108974</v>
      </c>
      <c r="F25" s="96"/>
      <c r="G25" s="97">
        <v>124170</v>
      </c>
    </row>
    <row r="26" spans="2:7" ht="18" customHeight="1">
      <c r="B26" s="96" t="s">
        <v>157</v>
      </c>
      <c r="D26" s="96"/>
      <c r="E26" s="97">
        <v>20775</v>
      </c>
      <c r="F26" s="96"/>
      <c r="G26" s="97">
        <v>16446</v>
      </c>
    </row>
    <row r="27" spans="2:7" ht="18" customHeight="1">
      <c r="B27" s="96" t="s">
        <v>48</v>
      </c>
      <c r="D27" s="96"/>
      <c r="E27" s="97">
        <v>16072</v>
      </c>
      <c r="F27" s="96"/>
      <c r="G27" s="97">
        <v>15888</v>
      </c>
    </row>
    <row r="28" spans="2:7" ht="18" customHeight="1">
      <c r="B28" s="96" t="s">
        <v>50</v>
      </c>
      <c r="D28" s="96"/>
      <c r="E28" s="97">
        <v>2469</v>
      </c>
      <c r="F28" s="96"/>
      <c r="G28" s="97">
        <v>3008</v>
      </c>
    </row>
    <row r="29" spans="2:7" ht="18">
      <c r="B29" s="95" t="s">
        <v>108</v>
      </c>
      <c r="C29" s="96"/>
      <c r="D29" s="96"/>
      <c r="E29" s="99">
        <f>SUM(E23:E28)</f>
        <v>170832</v>
      </c>
      <c r="F29" s="95"/>
      <c r="G29" s="99">
        <f>SUM(G23:G28)</f>
        <v>182403</v>
      </c>
    </row>
    <row r="30" spans="2:7" ht="18" customHeight="1">
      <c r="B30" s="96"/>
      <c r="C30" s="96"/>
      <c r="D30" s="96"/>
      <c r="E30" s="100"/>
      <c r="F30" s="96"/>
      <c r="G30" s="100"/>
    </row>
    <row r="31" spans="2:7" ht="18.75" customHeight="1" thickBot="1">
      <c r="B31" s="96"/>
      <c r="C31" s="96"/>
      <c r="D31" s="96"/>
      <c r="E31" s="97"/>
      <c r="F31" s="96"/>
      <c r="G31" s="97"/>
    </row>
    <row r="32" spans="2:7" ht="18.75" customHeight="1" thickBot="1">
      <c r="B32" s="95" t="s">
        <v>109</v>
      </c>
      <c r="C32" s="95"/>
      <c r="D32" s="95"/>
      <c r="E32" s="101">
        <f>+E29+E21</f>
        <v>551744</v>
      </c>
      <c r="F32" s="95"/>
      <c r="G32" s="101">
        <f>+G29+G21</f>
        <v>534816</v>
      </c>
    </row>
    <row r="33" spans="2:7" ht="18" customHeight="1">
      <c r="B33" s="96"/>
      <c r="C33" s="96"/>
      <c r="D33" s="96"/>
      <c r="E33" s="102"/>
      <c r="F33" s="96"/>
      <c r="G33" s="102"/>
    </row>
    <row r="34" spans="2:7" ht="18" customHeight="1">
      <c r="B34" s="96"/>
      <c r="C34" s="96"/>
      <c r="D34" s="96"/>
      <c r="E34" s="97"/>
      <c r="F34" s="96"/>
      <c r="G34" s="97"/>
    </row>
    <row r="35" spans="2:7" ht="18" customHeight="1">
      <c r="B35" s="95" t="s">
        <v>110</v>
      </c>
      <c r="C35" s="96"/>
      <c r="D35" s="96"/>
      <c r="E35" s="97"/>
      <c r="F35" s="96"/>
      <c r="G35" s="97"/>
    </row>
    <row r="36" spans="2:7" ht="18" customHeight="1">
      <c r="B36" s="95"/>
      <c r="C36" s="96"/>
      <c r="D36" s="96"/>
      <c r="E36" s="97"/>
      <c r="F36" s="96"/>
      <c r="G36" s="97"/>
    </row>
    <row r="37" spans="2:7" ht="18" customHeight="1">
      <c r="B37" s="95" t="s">
        <v>111</v>
      </c>
      <c r="C37" s="96"/>
      <c r="D37" s="96"/>
      <c r="E37" s="97"/>
      <c r="F37" s="96"/>
      <c r="G37" s="97"/>
    </row>
    <row r="38" spans="2:7" ht="18" customHeight="1">
      <c r="B38" s="96" t="s">
        <v>58</v>
      </c>
      <c r="D38" s="96"/>
      <c r="E38" s="97">
        <v>171710</v>
      </c>
      <c r="F38" s="96"/>
      <c r="G38" s="97">
        <v>171710</v>
      </c>
    </row>
    <row r="39" spans="2:7" ht="18">
      <c r="B39" s="96" t="s">
        <v>112</v>
      </c>
      <c r="D39" s="96"/>
      <c r="E39" s="97">
        <v>98887</v>
      </c>
      <c r="F39" s="96"/>
      <c r="G39" s="97">
        <v>98091.4</v>
      </c>
    </row>
    <row r="40" spans="2:7" ht="18">
      <c r="B40" s="96" t="s">
        <v>113</v>
      </c>
      <c r="D40" s="96"/>
      <c r="E40" s="97">
        <f>'Equity Change'!K33</f>
        <v>74492.4</v>
      </c>
      <c r="F40" s="96"/>
      <c r="G40" s="97">
        <v>74279.4</v>
      </c>
    </row>
    <row r="41" spans="2:7" ht="18" customHeight="1">
      <c r="B41" s="96" t="s">
        <v>95</v>
      </c>
      <c r="D41" s="96"/>
      <c r="E41" s="100">
        <f>SUM(E38:E40)</f>
        <v>345089.4</v>
      </c>
      <c r="F41" s="96"/>
      <c r="G41" s="100">
        <f>SUM(G38:G40)</f>
        <v>344080.80000000005</v>
      </c>
    </row>
    <row r="42" spans="2:7" ht="18">
      <c r="B42" s="96"/>
      <c r="D42" s="96"/>
      <c r="E42" s="97"/>
      <c r="F42" s="96"/>
      <c r="G42" s="97"/>
    </row>
    <row r="43" spans="2:7" ht="18" customHeight="1">
      <c r="B43" s="95" t="s">
        <v>101</v>
      </c>
      <c r="C43" s="88"/>
      <c r="D43" s="95"/>
      <c r="E43" s="103">
        <v>5332</v>
      </c>
      <c r="F43" s="95"/>
      <c r="G43" s="103">
        <v>5407</v>
      </c>
    </row>
    <row r="44" spans="2:7" ht="18" customHeight="1">
      <c r="B44" s="96"/>
      <c r="D44" s="96"/>
      <c r="E44" s="104"/>
      <c r="F44" s="96"/>
      <c r="G44" s="104"/>
    </row>
    <row r="45" spans="2:7" ht="18" customHeight="1" thickBot="1">
      <c r="B45" s="95" t="s">
        <v>114</v>
      </c>
      <c r="C45" s="88"/>
      <c r="D45" s="95"/>
      <c r="E45" s="105">
        <f>+E43+E41</f>
        <v>350421.4</v>
      </c>
      <c r="F45" s="95"/>
      <c r="G45" s="105">
        <f>+G43+G41</f>
        <v>349487.80000000005</v>
      </c>
    </row>
    <row r="46" spans="2:7" ht="18" customHeight="1">
      <c r="B46" s="96"/>
      <c r="C46" s="96"/>
      <c r="D46" s="96"/>
      <c r="E46" s="97"/>
      <c r="F46" s="96"/>
      <c r="G46" s="97"/>
    </row>
    <row r="47" spans="2:7" ht="18" customHeight="1">
      <c r="B47" s="96"/>
      <c r="C47" s="96"/>
      <c r="D47" s="96"/>
      <c r="E47" s="97"/>
      <c r="F47" s="96"/>
      <c r="G47" s="97"/>
    </row>
    <row r="48" spans="2:7" ht="18" customHeight="1">
      <c r="B48" s="95" t="s">
        <v>117</v>
      </c>
      <c r="C48" s="96"/>
      <c r="D48" s="96"/>
      <c r="E48" s="97"/>
      <c r="F48" s="96"/>
      <c r="G48" s="97"/>
    </row>
    <row r="49" spans="2:7" ht="18" customHeight="1">
      <c r="B49" s="96" t="s">
        <v>39</v>
      </c>
      <c r="D49" s="96"/>
      <c r="E49" s="97">
        <v>58321</v>
      </c>
      <c r="F49" s="96"/>
      <c r="G49" s="97">
        <v>50909</v>
      </c>
    </row>
    <row r="50" spans="2:7" ht="18">
      <c r="B50" s="96" t="s">
        <v>42</v>
      </c>
      <c r="D50" s="96"/>
      <c r="E50" s="97">
        <v>134</v>
      </c>
      <c r="F50" s="96"/>
      <c r="G50" s="97">
        <v>157</v>
      </c>
    </row>
    <row r="51" spans="2:7" ht="18" customHeight="1">
      <c r="B51" s="96" t="s">
        <v>115</v>
      </c>
      <c r="D51" s="96"/>
      <c r="E51" s="97">
        <v>539</v>
      </c>
      <c r="F51" s="96"/>
      <c r="G51" s="97">
        <v>539</v>
      </c>
    </row>
    <row r="52" spans="2:7" ht="18.75" customHeight="1">
      <c r="B52" s="95" t="s">
        <v>118</v>
      </c>
      <c r="C52" s="96"/>
      <c r="D52" s="96"/>
      <c r="E52" s="98">
        <f>SUM(E48:E51)</f>
        <v>58994</v>
      </c>
      <c r="F52" s="95"/>
      <c r="G52" s="98">
        <f>SUM(G48:G51)</f>
        <v>51605</v>
      </c>
    </row>
    <row r="53" spans="2:7" ht="18.75" customHeight="1">
      <c r="B53" s="96"/>
      <c r="C53" s="96"/>
      <c r="D53" s="96"/>
      <c r="E53" s="106"/>
      <c r="F53" s="96"/>
      <c r="G53" s="106"/>
    </row>
    <row r="54" spans="2:7" ht="18.75" customHeight="1">
      <c r="B54" s="95" t="s">
        <v>10</v>
      </c>
      <c r="C54" s="96"/>
      <c r="D54" s="96"/>
      <c r="E54" s="97"/>
      <c r="F54" s="96"/>
      <c r="G54" s="97"/>
    </row>
    <row r="55" spans="2:7" ht="18.75" customHeight="1">
      <c r="B55" s="96" t="s">
        <v>53</v>
      </c>
      <c r="D55" s="96"/>
      <c r="E55" s="97">
        <v>23436</v>
      </c>
      <c r="F55" s="96"/>
      <c r="G55" s="97">
        <v>20746</v>
      </c>
    </row>
    <row r="56" spans="2:7" ht="18.75" customHeight="1">
      <c r="B56" s="96" t="s">
        <v>54</v>
      </c>
      <c r="D56" s="96"/>
      <c r="E56" s="97">
        <v>118350</v>
      </c>
      <c r="F56" s="96"/>
      <c r="G56" s="97">
        <v>112283</v>
      </c>
    </row>
    <row r="57" spans="2:7" ht="18.75" customHeight="1" hidden="1">
      <c r="B57" s="96" t="s">
        <v>43</v>
      </c>
      <c r="D57" s="96"/>
      <c r="E57" s="97">
        <v>0</v>
      </c>
      <c r="F57" s="96"/>
      <c r="G57" s="97">
        <v>0</v>
      </c>
    </row>
    <row r="58" spans="2:7" ht="18">
      <c r="B58" s="96" t="s">
        <v>42</v>
      </c>
      <c r="D58" s="96"/>
      <c r="E58" s="97">
        <v>78</v>
      </c>
      <c r="F58" s="96"/>
      <c r="G58" s="97">
        <v>78</v>
      </c>
    </row>
    <row r="59" spans="2:7" ht="18.75" customHeight="1">
      <c r="B59" s="96" t="s">
        <v>4</v>
      </c>
      <c r="D59" s="96"/>
      <c r="E59" s="97">
        <v>465</v>
      </c>
      <c r="F59" s="96"/>
      <c r="G59" s="97">
        <v>616</v>
      </c>
    </row>
    <row r="60" spans="2:7" ht="18.75" customHeight="1" hidden="1">
      <c r="B60" s="96" t="s">
        <v>139</v>
      </c>
      <c r="D60" s="96"/>
      <c r="E60" s="97">
        <v>0</v>
      </c>
      <c r="F60" s="96"/>
      <c r="G60" s="97">
        <v>0</v>
      </c>
    </row>
    <row r="61" spans="2:7" ht="18.75" customHeight="1">
      <c r="B61" s="95" t="s">
        <v>119</v>
      </c>
      <c r="C61" s="96"/>
      <c r="D61" s="96"/>
      <c r="E61" s="98">
        <f>SUM(E55:E60)</f>
        <v>142329</v>
      </c>
      <c r="F61" s="96"/>
      <c r="G61" s="98">
        <f>SUM(G55:G60)</f>
        <v>133723</v>
      </c>
    </row>
    <row r="62" spans="2:7" ht="18">
      <c r="B62" s="96"/>
      <c r="C62" s="96"/>
      <c r="D62" s="96"/>
      <c r="E62" s="106"/>
      <c r="F62" s="107"/>
      <c r="G62" s="106"/>
    </row>
    <row r="63" spans="2:7" ht="18.75" thickBot="1">
      <c r="B63" s="95" t="s">
        <v>120</v>
      </c>
      <c r="C63" s="95"/>
      <c r="D63" s="95"/>
      <c r="E63" s="105">
        <f>+E61+E52</f>
        <v>201323</v>
      </c>
      <c r="F63" s="108"/>
      <c r="G63" s="105">
        <f>+G61+G52</f>
        <v>185328</v>
      </c>
    </row>
    <row r="64" spans="2:7" ht="18">
      <c r="B64" s="96"/>
      <c r="C64" s="96"/>
      <c r="D64" s="96"/>
      <c r="E64" s="106"/>
      <c r="F64" s="107"/>
      <c r="G64" s="106"/>
    </row>
    <row r="65" spans="2:7" ht="18.75" thickBot="1">
      <c r="B65" s="96"/>
      <c r="C65" s="96"/>
      <c r="D65" s="96"/>
      <c r="E65" s="109"/>
      <c r="F65" s="107"/>
      <c r="G65" s="109"/>
    </row>
    <row r="66" spans="2:7" ht="18.75" thickBot="1">
      <c r="B66" s="95" t="s">
        <v>116</v>
      </c>
      <c r="C66" s="96"/>
      <c r="D66" s="96"/>
      <c r="E66" s="110">
        <f>+E63+E45</f>
        <v>551744.4</v>
      </c>
      <c r="F66" s="107"/>
      <c r="G66" s="110">
        <f>+G63+G45</f>
        <v>534815.8</v>
      </c>
    </row>
    <row r="67" spans="2:7" ht="18">
      <c r="B67" s="96"/>
      <c r="C67" s="96"/>
      <c r="D67" s="96"/>
      <c r="E67" s="106"/>
      <c r="F67" s="107"/>
      <c r="G67" s="106"/>
    </row>
    <row r="68" spans="2:7" ht="18">
      <c r="B68" s="96"/>
      <c r="C68" s="96"/>
      <c r="D68" s="96"/>
      <c r="E68" s="106"/>
      <c r="F68" s="107"/>
      <c r="G68" s="106"/>
    </row>
    <row r="69" spans="2:7" ht="15">
      <c r="B69" s="88" t="s">
        <v>149</v>
      </c>
      <c r="C69" s="88"/>
      <c r="D69" s="88"/>
      <c r="E69" s="111"/>
      <c r="F69" s="111"/>
      <c r="G69" s="111"/>
    </row>
    <row r="70" spans="2:7" ht="15">
      <c r="B70" s="88" t="str">
        <f>'Income Statemen'!C58</f>
        <v> the Audited Financial Statements for the year ended 31st March 2012)</v>
      </c>
      <c r="C70" s="88"/>
      <c r="D70" s="88"/>
      <c r="E70" s="111"/>
      <c r="F70" s="111"/>
      <c r="G70" s="111"/>
    </row>
    <row r="71" spans="5:7" ht="15">
      <c r="E71" s="111"/>
      <c r="F71" s="111"/>
      <c r="G71" s="111"/>
    </row>
    <row r="72" spans="2:10" ht="18">
      <c r="B72" s="96"/>
      <c r="C72" s="96"/>
      <c r="D72" s="96"/>
      <c r="E72" s="107"/>
      <c r="F72" s="107"/>
      <c r="G72" s="107"/>
      <c r="H72" s="96"/>
      <c r="I72" s="96"/>
      <c r="J72" s="96"/>
    </row>
    <row r="73" spans="2:10" ht="18">
      <c r="B73" s="96"/>
      <c r="C73" s="96"/>
      <c r="D73" s="96"/>
      <c r="E73" s="106"/>
      <c r="F73" s="107"/>
      <c r="G73" s="106"/>
      <c r="H73" s="96"/>
      <c r="I73" s="96"/>
      <c r="J73" s="96"/>
    </row>
    <row r="74" spans="2:10" ht="18">
      <c r="B74" s="96"/>
      <c r="C74" s="96"/>
      <c r="D74" s="96"/>
      <c r="E74" s="106"/>
      <c r="F74" s="106"/>
      <c r="G74" s="106"/>
      <c r="H74" s="96"/>
      <c r="I74" s="96"/>
      <c r="J74" s="96"/>
    </row>
    <row r="75" spans="2:10" ht="18">
      <c r="B75" s="96"/>
      <c r="C75" s="96"/>
      <c r="D75" s="96"/>
      <c r="E75" s="106"/>
      <c r="F75" s="107"/>
      <c r="G75" s="106"/>
      <c r="H75" s="96"/>
      <c r="I75" s="96"/>
      <c r="J75" s="96"/>
    </row>
    <row r="76" spans="2:10" ht="18">
      <c r="B76" s="96"/>
      <c r="C76" s="96"/>
      <c r="D76" s="96"/>
      <c r="E76" s="106">
        <f>+E32-E66</f>
        <v>-0.40000000002328306</v>
      </c>
      <c r="F76" s="107"/>
      <c r="G76" s="106">
        <f>+G32-G66</f>
        <v>0.19999999995343387</v>
      </c>
      <c r="H76" s="96"/>
      <c r="I76" s="96"/>
      <c r="J76" s="96"/>
    </row>
    <row r="77" spans="2:10" ht="18">
      <c r="B77" s="96"/>
      <c r="C77" s="96"/>
      <c r="D77" s="96"/>
      <c r="E77" s="106"/>
      <c r="F77" s="107"/>
      <c r="G77" s="106"/>
      <c r="H77" s="96"/>
      <c r="I77" s="96"/>
      <c r="J77" s="96"/>
    </row>
    <row r="78" spans="2:10" ht="18">
      <c r="B78" s="96"/>
      <c r="C78" s="96"/>
      <c r="D78" s="96"/>
      <c r="E78" s="106"/>
      <c r="F78" s="107"/>
      <c r="G78" s="106"/>
      <c r="H78" s="96"/>
      <c r="I78" s="96"/>
      <c r="J78" s="96"/>
    </row>
    <row r="79" spans="2:10" ht="18">
      <c r="B79" s="96"/>
      <c r="C79" s="96"/>
      <c r="D79" s="96"/>
      <c r="E79" s="106"/>
      <c r="F79" s="107"/>
      <c r="G79" s="106"/>
      <c r="H79" s="96"/>
      <c r="I79" s="96"/>
      <c r="J79" s="96"/>
    </row>
    <row r="80" spans="2:10" ht="18">
      <c r="B80" s="96"/>
      <c r="C80" s="96"/>
      <c r="D80" s="96"/>
      <c r="E80" s="112"/>
      <c r="F80" s="108"/>
      <c r="G80" s="112"/>
      <c r="H80" s="96"/>
      <c r="I80" s="96"/>
      <c r="J80" s="96"/>
    </row>
    <row r="81" spans="2:10" ht="18">
      <c r="B81" s="96"/>
      <c r="C81" s="96"/>
      <c r="D81" s="96"/>
      <c r="E81" s="107"/>
      <c r="F81" s="107"/>
      <c r="G81" s="107"/>
      <c r="H81" s="96"/>
      <c r="I81" s="96"/>
      <c r="J81" s="96"/>
    </row>
    <row r="82" spans="2:10" ht="18">
      <c r="B82" s="96"/>
      <c r="C82" s="96"/>
      <c r="D82" s="96"/>
      <c r="E82" s="113"/>
      <c r="F82" s="107"/>
      <c r="G82" s="113"/>
      <c r="H82" s="96"/>
      <c r="I82" s="96"/>
      <c r="J82" s="96"/>
    </row>
    <row r="83" spans="2:10" ht="18">
      <c r="B83" s="96"/>
      <c r="C83" s="96"/>
      <c r="D83" s="96"/>
      <c r="E83" s="106"/>
      <c r="F83" s="107"/>
      <c r="G83" s="106"/>
      <c r="H83" s="96"/>
      <c r="I83" s="96"/>
      <c r="J83" s="96"/>
    </row>
    <row r="84" spans="2:10" ht="18">
      <c r="B84" s="96"/>
      <c r="C84" s="96"/>
      <c r="D84" s="96"/>
      <c r="E84" s="106"/>
      <c r="F84" s="107"/>
      <c r="G84" s="106"/>
      <c r="H84" s="96"/>
      <c r="I84" s="96"/>
      <c r="J84" s="96"/>
    </row>
    <row r="85" spans="2:10" ht="18">
      <c r="B85" s="96"/>
      <c r="C85" s="96"/>
      <c r="D85" s="96"/>
      <c r="E85" s="106"/>
      <c r="F85" s="107"/>
      <c r="G85" s="106"/>
      <c r="H85" s="96"/>
      <c r="I85" s="96"/>
      <c r="J85" s="96"/>
    </row>
    <row r="86" spans="2:10" ht="18">
      <c r="B86" s="96"/>
      <c r="C86" s="96"/>
      <c r="D86" s="96"/>
      <c r="E86" s="112"/>
      <c r="F86" s="108"/>
      <c r="G86" s="112"/>
      <c r="H86" s="96"/>
      <c r="I86" s="96"/>
      <c r="J86" s="96"/>
    </row>
    <row r="87" spans="2:10" ht="18">
      <c r="B87" s="96"/>
      <c r="C87" s="96"/>
      <c r="D87" s="96"/>
      <c r="E87" s="107"/>
      <c r="F87" s="107"/>
      <c r="G87" s="107"/>
      <c r="H87" s="96"/>
      <c r="I87" s="96"/>
      <c r="J87" s="96"/>
    </row>
    <row r="88" spans="2:10" ht="18">
      <c r="B88" s="96"/>
      <c r="C88" s="96"/>
      <c r="D88" s="96"/>
      <c r="E88" s="114"/>
      <c r="F88" s="114"/>
      <c r="G88" s="114"/>
      <c r="H88" s="96"/>
      <c r="I88" s="96"/>
      <c r="J88" s="96"/>
    </row>
    <row r="89" spans="2:10" ht="18">
      <c r="B89" s="96"/>
      <c r="C89" s="96"/>
      <c r="D89" s="96"/>
      <c r="E89" s="107"/>
      <c r="F89" s="107"/>
      <c r="G89" s="107"/>
      <c r="H89" s="96"/>
      <c r="I89" s="96"/>
      <c r="J89" s="96"/>
    </row>
    <row r="90" spans="2:10" ht="18">
      <c r="B90" s="96"/>
      <c r="C90" s="96"/>
      <c r="D90" s="96"/>
      <c r="E90" s="107"/>
      <c r="F90" s="107"/>
      <c r="G90" s="107"/>
      <c r="H90" s="96"/>
      <c r="I90" s="96"/>
      <c r="J90" s="96"/>
    </row>
    <row r="91" spans="2:10" ht="18">
      <c r="B91" s="96"/>
      <c r="C91" s="96"/>
      <c r="D91" s="96"/>
      <c r="E91" s="107"/>
      <c r="F91" s="107"/>
      <c r="G91" s="107"/>
      <c r="H91" s="96"/>
      <c r="I91" s="96"/>
      <c r="J91" s="96"/>
    </row>
    <row r="92" spans="2:10" ht="18">
      <c r="B92" s="96"/>
      <c r="C92" s="96"/>
      <c r="D92" s="96"/>
      <c r="E92" s="107"/>
      <c r="F92" s="107"/>
      <c r="G92" s="107"/>
      <c r="H92" s="96"/>
      <c r="I92" s="96"/>
      <c r="J92" s="96"/>
    </row>
    <row r="93" spans="2:10" ht="18">
      <c r="B93" s="96"/>
      <c r="C93" s="96"/>
      <c r="D93" s="96"/>
      <c r="E93" s="107"/>
      <c r="F93" s="107"/>
      <c r="G93" s="107"/>
      <c r="H93" s="96"/>
      <c r="I93" s="96"/>
      <c r="J93" s="96"/>
    </row>
    <row r="94" spans="2:10" ht="18">
      <c r="B94" s="96"/>
      <c r="C94" s="96"/>
      <c r="D94" s="96"/>
      <c r="E94" s="107"/>
      <c r="F94" s="107"/>
      <c r="G94" s="107"/>
      <c r="H94" s="96"/>
      <c r="I94" s="96"/>
      <c r="J94" s="96"/>
    </row>
    <row r="95" spans="2:10" ht="18">
      <c r="B95" s="96"/>
      <c r="C95" s="96"/>
      <c r="D95" s="96"/>
      <c r="E95" s="107"/>
      <c r="F95" s="107"/>
      <c r="G95" s="107"/>
      <c r="H95" s="96"/>
      <c r="I95" s="96"/>
      <c r="J95" s="96"/>
    </row>
    <row r="96" spans="2:10" ht="18">
      <c r="B96" s="96"/>
      <c r="C96" s="96"/>
      <c r="D96" s="96"/>
      <c r="E96" s="96"/>
      <c r="F96" s="96"/>
      <c r="G96" s="96"/>
      <c r="H96" s="96"/>
      <c r="I96" s="96"/>
      <c r="J96" s="96"/>
    </row>
    <row r="97" spans="2:10" ht="18">
      <c r="B97" s="96"/>
      <c r="C97" s="96"/>
      <c r="D97" s="96"/>
      <c r="E97" s="96"/>
      <c r="F97" s="96"/>
      <c r="G97" s="96"/>
      <c r="H97" s="96"/>
      <c r="I97" s="96"/>
      <c r="J97" s="96"/>
    </row>
    <row r="98" spans="2:10" ht="18">
      <c r="B98" s="96"/>
      <c r="C98" s="96"/>
      <c r="D98" s="96"/>
      <c r="E98" s="96"/>
      <c r="F98" s="96"/>
      <c r="G98" s="96"/>
      <c r="H98" s="96"/>
      <c r="I98" s="96"/>
      <c r="J98" s="96"/>
    </row>
    <row r="99" spans="2:10" ht="18">
      <c r="B99" s="96"/>
      <c r="C99" s="96"/>
      <c r="D99" s="96"/>
      <c r="E99" s="96"/>
      <c r="F99" s="96"/>
      <c r="G99" s="96"/>
      <c r="H99" s="96"/>
      <c r="I99" s="96"/>
      <c r="J99" s="96"/>
    </row>
    <row r="100" spans="2:10" ht="18">
      <c r="B100" s="96"/>
      <c r="C100" s="96"/>
      <c r="D100" s="96"/>
      <c r="E100" s="96"/>
      <c r="F100" s="96"/>
      <c r="G100" s="96"/>
      <c r="H100" s="96"/>
      <c r="I100" s="96"/>
      <c r="J100" s="96"/>
    </row>
    <row r="101" spans="2:10" ht="18">
      <c r="B101" s="96"/>
      <c r="C101" s="96"/>
      <c r="D101" s="96"/>
      <c r="E101" s="96"/>
      <c r="F101" s="96"/>
      <c r="G101" s="96"/>
      <c r="H101" s="96"/>
      <c r="I101" s="96"/>
      <c r="J101" s="96"/>
    </row>
    <row r="102" spans="2:10" ht="18">
      <c r="B102" s="96"/>
      <c r="C102" s="96"/>
      <c r="D102" s="96"/>
      <c r="E102" s="96"/>
      <c r="F102" s="96"/>
      <c r="G102" s="96"/>
      <c r="H102" s="96"/>
      <c r="I102" s="96"/>
      <c r="J102" s="96"/>
    </row>
    <row r="103" spans="2:10" ht="18">
      <c r="B103" s="96"/>
      <c r="C103" s="96"/>
      <c r="D103" s="96"/>
      <c r="E103" s="96"/>
      <c r="F103" s="96"/>
      <c r="G103" s="96"/>
      <c r="H103" s="96"/>
      <c r="I103" s="96"/>
      <c r="J103" s="96"/>
    </row>
    <row r="104" spans="2:10" ht="18">
      <c r="B104" s="96"/>
      <c r="C104" s="96"/>
      <c r="D104" s="96"/>
      <c r="E104" s="96"/>
      <c r="F104" s="96"/>
      <c r="G104" s="96"/>
      <c r="H104" s="96"/>
      <c r="I104" s="96"/>
      <c r="J104" s="96"/>
    </row>
    <row r="105" spans="2:10" ht="18">
      <c r="B105" s="96"/>
      <c r="C105" s="96"/>
      <c r="D105" s="96"/>
      <c r="E105" s="96"/>
      <c r="F105" s="96"/>
      <c r="G105" s="96"/>
      <c r="H105" s="96"/>
      <c r="I105" s="96"/>
      <c r="J105" s="96"/>
    </row>
    <row r="106" spans="2:10" ht="18">
      <c r="B106" s="96"/>
      <c r="C106" s="96"/>
      <c r="D106" s="96"/>
      <c r="E106" s="96"/>
      <c r="F106" s="96"/>
      <c r="G106" s="96"/>
      <c r="H106" s="96"/>
      <c r="I106" s="96"/>
      <c r="J106" s="96"/>
    </row>
    <row r="107" spans="2:10" ht="18">
      <c r="B107" s="96"/>
      <c r="C107" s="96"/>
      <c r="D107" s="96"/>
      <c r="E107" s="96"/>
      <c r="F107" s="96"/>
      <c r="G107" s="96"/>
      <c r="H107" s="96"/>
      <c r="I107" s="96"/>
      <c r="J107" s="96"/>
    </row>
    <row r="108" spans="2:10" ht="18">
      <c r="B108" s="96"/>
      <c r="C108" s="96"/>
      <c r="D108" s="96"/>
      <c r="E108" s="96"/>
      <c r="F108" s="96"/>
      <c r="G108" s="96"/>
      <c r="H108" s="96"/>
      <c r="I108" s="96"/>
      <c r="J108" s="96"/>
    </row>
    <row r="109" spans="2:10" ht="18">
      <c r="B109" s="96"/>
      <c r="C109" s="96"/>
      <c r="D109" s="96"/>
      <c r="E109" s="96"/>
      <c r="F109" s="96"/>
      <c r="G109" s="96"/>
      <c r="H109" s="96"/>
      <c r="I109" s="96"/>
      <c r="J109" s="96"/>
    </row>
    <row r="110" spans="2:10" ht="18">
      <c r="B110" s="96"/>
      <c r="C110" s="96"/>
      <c r="D110" s="96"/>
      <c r="E110" s="96"/>
      <c r="F110" s="96"/>
      <c r="G110" s="96"/>
      <c r="H110" s="96"/>
      <c r="I110" s="96"/>
      <c r="J110" s="96"/>
    </row>
    <row r="111" spans="2:10" ht="18">
      <c r="B111" s="96"/>
      <c r="C111" s="96"/>
      <c r="D111" s="96"/>
      <c r="E111" s="96"/>
      <c r="F111" s="96"/>
      <c r="G111" s="96"/>
      <c r="H111" s="96"/>
      <c r="I111" s="96"/>
      <c r="J111" s="96"/>
    </row>
    <row r="112" spans="2:10" ht="18">
      <c r="B112" s="96"/>
      <c r="C112" s="96"/>
      <c r="D112" s="96"/>
      <c r="E112" s="96"/>
      <c r="F112" s="96"/>
      <c r="G112" s="96"/>
      <c r="H112" s="96"/>
      <c r="I112" s="96"/>
      <c r="J112" s="96"/>
    </row>
    <row r="113" spans="2:10" ht="18">
      <c r="B113" s="96"/>
      <c r="C113" s="96"/>
      <c r="D113" s="96"/>
      <c r="E113" s="96"/>
      <c r="F113" s="96"/>
      <c r="G113" s="96"/>
      <c r="H113" s="96"/>
      <c r="I113" s="96"/>
      <c r="J113" s="96"/>
    </row>
    <row r="114" spans="2:10" ht="18">
      <c r="B114" s="96"/>
      <c r="C114" s="96"/>
      <c r="D114" s="96"/>
      <c r="E114" s="96"/>
      <c r="F114" s="96"/>
      <c r="G114" s="96"/>
      <c r="H114" s="96"/>
      <c r="I114" s="96"/>
      <c r="J114" s="96"/>
    </row>
    <row r="115" spans="2:10" ht="18">
      <c r="B115" s="96"/>
      <c r="C115" s="96"/>
      <c r="D115" s="96"/>
      <c r="E115" s="96"/>
      <c r="F115" s="96"/>
      <c r="G115" s="96"/>
      <c r="H115" s="96"/>
      <c r="I115" s="96"/>
      <c r="J115" s="96"/>
    </row>
    <row r="116" spans="2:10" ht="18">
      <c r="B116" s="96"/>
      <c r="C116" s="96"/>
      <c r="D116" s="96"/>
      <c r="E116" s="96"/>
      <c r="F116" s="96"/>
      <c r="G116" s="96"/>
      <c r="H116" s="96"/>
      <c r="I116" s="96"/>
      <c r="J116" s="96"/>
    </row>
    <row r="117" spans="2:10" ht="18">
      <c r="B117" s="96"/>
      <c r="C117" s="96"/>
      <c r="D117" s="96"/>
      <c r="E117" s="96"/>
      <c r="F117" s="96"/>
      <c r="G117" s="96"/>
      <c r="H117" s="96"/>
      <c r="I117" s="96"/>
      <c r="J117" s="96"/>
    </row>
    <row r="118" spans="2:10" ht="18">
      <c r="B118" s="96"/>
      <c r="C118" s="96"/>
      <c r="D118" s="96"/>
      <c r="E118" s="96"/>
      <c r="F118" s="96"/>
      <c r="G118" s="96"/>
      <c r="H118" s="96"/>
      <c r="I118" s="96"/>
      <c r="J118" s="96"/>
    </row>
    <row r="119" spans="2:10" ht="18">
      <c r="B119" s="96"/>
      <c r="C119" s="96"/>
      <c r="D119" s="96"/>
      <c r="E119" s="96"/>
      <c r="F119" s="96"/>
      <c r="G119" s="96"/>
      <c r="H119" s="96"/>
      <c r="I119" s="96"/>
      <c r="J119" s="96"/>
    </row>
    <row r="120" spans="2:10" ht="18">
      <c r="B120" s="96"/>
      <c r="C120" s="96"/>
      <c r="D120" s="96"/>
      <c r="E120" s="96"/>
      <c r="F120" s="96"/>
      <c r="G120" s="96"/>
      <c r="H120" s="96"/>
      <c r="I120" s="96"/>
      <c r="J120" s="96"/>
    </row>
    <row r="121" spans="2:10" ht="18">
      <c r="B121" s="96"/>
      <c r="C121" s="96"/>
      <c r="D121" s="96"/>
      <c r="E121" s="96"/>
      <c r="F121" s="96"/>
      <c r="G121" s="96"/>
      <c r="H121" s="96"/>
      <c r="I121" s="96"/>
      <c r="J121" s="96"/>
    </row>
    <row r="122" spans="2:10" ht="18">
      <c r="B122" s="96"/>
      <c r="C122" s="96"/>
      <c r="D122" s="96"/>
      <c r="E122" s="96"/>
      <c r="F122" s="96"/>
      <c r="G122" s="96"/>
      <c r="H122" s="96"/>
      <c r="I122" s="96"/>
      <c r="J122" s="96"/>
    </row>
    <row r="123" spans="2:10" ht="18">
      <c r="B123" s="96"/>
      <c r="C123" s="96"/>
      <c r="D123" s="96"/>
      <c r="E123" s="96"/>
      <c r="F123" s="96"/>
      <c r="G123" s="96"/>
      <c r="H123" s="96"/>
      <c r="I123" s="96"/>
      <c r="J123" s="96"/>
    </row>
    <row r="124" spans="2:10" ht="18">
      <c r="B124" s="96"/>
      <c r="C124" s="96"/>
      <c r="D124" s="96"/>
      <c r="E124" s="96"/>
      <c r="F124" s="96"/>
      <c r="G124" s="96"/>
      <c r="H124" s="96"/>
      <c r="I124" s="96"/>
      <c r="J124" s="96"/>
    </row>
    <row r="125" spans="2:10" ht="18">
      <c r="B125" s="96"/>
      <c r="C125" s="96"/>
      <c r="D125" s="96"/>
      <c r="E125" s="96"/>
      <c r="F125" s="96"/>
      <c r="G125" s="96"/>
      <c r="H125" s="96"/>
      <c r="I125" s="96"/>
      <c r="J125" s="96"/>
    </row>
  </sheetData>
  <sheetProtection/>
  <printOptions horizontalCentered="1"/>
  <pageMargins left="0.5" right="0.15" top="0.25" bottom="0.15" header="0" footer="0"/>
  <pageSetup horizontalDpi="300" verticalDpi="3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S73"/>
  <sheetViews>
    <sheetView showOutlineSymbols="0" zoomScale="60" zoomScaleNormal="60" zoomScalePageLayoutView="0" workbookViewId="0" topLeftCell="A4">
      <selection activeCell="M55" sqref="M55"/>
    </sheetView>
  </sheetViews>
  <sheetFormatPr defaultColWidth="9.6640625" defaultRowHeight="15"/>
  <cols>
    <col min="1" max="1" width="4.6640625" style="1" customWidth="1"/>
    <col min="2" max="2" width="28.88671875" style="1" customWidth="1"/>
    <col min="3" max="3" width="10.99609375" style="1" customWidth="1"/>
    <col min="4" max="4" width="2.3359375" style="1" customWidth="1"/>
    <col min="5" max="7" width="11.10546875" style="1" customWidth="1"/>
    <col min="8" max="8" width="9.77734375" style="1" customWidth="1"/>
    <col min="9" max="9" width="10.5546875" style="1" customWidth="1"/>
    <col min="10" max="10" width="2.10546875" style="1" customWidth="1"/>
    <col min="11" max="11" width="11.10546875" style="1" customWidth="1"/>
    <col min="12" max="12" width="1.88671875" style="1" customWidth="1"/>
    <col min="13" max="13" width="10.77734375" style="1" customWidth="1"/>
    <col min="14" max="14" width="2.21484375" style="1" customWidth="1"/>
    <col min="15" max="15" width="9.6640625" style="1" customWidth="1"/>
    <col min="16" max="16" width="1.88671875" style="1" customWidth="1"/>
    <col min="17" max="17" width="9.6640625" style="1" customWidth="1"/>
    <col min="18" max="18" width="1.5625" style="1" customWidth="1"/>
    <col min="19" max="16384" width="9.6640625" style="1" customWidth="1"/>
  </cols>
  <sheetData>
    <row r="1" spans="1:12" ht="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23.25">
      <c r="A2" s="8"/>
      <c r="B2" s="39" t="s">
        <v>40</v>
      </c>
      <c r="C2" s="9"/>
      <c r="D2" s="8"/>
      <c r="E2" s="8"/>
      <c r="F2" s="8"/>
      <c r="G2" s="8"/>
      <c r="H2" s="8"/>
      <c r="I2" s="8"/>
      <c r="J2" s="8"/>
      <c r="K2" s="8"/>
      <c r="L2" s="8"/>
    </row>
    <row r="3" spans="1:12" ht="15">
      <c r="A3" s="8"/>
      <c r="B3" s="36" t="s">
        <v>41</v>
      </c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7.2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8">
      <c r="A5" s="8"/>
      <c r="B5" s="10" t="s">
        <v>146</v>
      </c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8">
      <c r="A6" s="8"/>
      <c r="B6" s="10" t="str">
        <f>'Income Statemen'!C7</f>
        <v>FOR THE QUARTER ENDED 30 JUNE 2012</v>
      </c>
      <c r="C6" s="8"/>
      <c r="D6" s="27"/>
      <c r="E6" s="8"/>
      <c r="F6" s="8"/>
      <c r="G6" s="8"/>
      <c r="H6" s="8"/>
      <c r="I6" s="8"/>
      <c r="J6" s="8"/>
      <c r="K6" s="8"/>
      <c r="L6" s="8"/>
    </row>
    <row r="7" spans="1:12" ht="18">
      <c r="A7" s="8"/>
      <c r="B7" s="10"/>
      <c r="C7" s="8"/>
      <c r="D7" s="27"/>
      <c r="E7" s="8"/>
      <c r="F7" s="8"/>
      <c r="G7" s="8"/>
      <c r="H7" s="8"/>
      <c r="I7" s="8"/>
      <c r="J7" s="8"/>
      <c r="K7" s="8"/>
      <c r="L7" s="8"/>
    </row>
    <row r="8" spans="1:12" ht="18">
      <c r="A8" s="8"/>
      <c r="B8" s="10"/>
      <c r="C8" s="8"/>
      <c r="D8" s="27"/>
      <c r="E8" s="8"/>
      <c r="F8" s="8"/>
      <c r="G8" s="8"/>
      <c r="H8" s="8"/>
      <c r="I8" s="8"/>
      <c r="J8" s="8"/>
      <c r="K8" s="8"/>
      <c r="L8" s="8"/>
    </row>
    <row r="9" spans="1:17" ht="18">
      <c r="A9" s="8"/>
      <c r="B9" s="10"/>
      <c r="C9" s="8"/>
      <c r="D9" s="16"/>
      <c r="E9" s="56" t="s">
        <v>99</v>
      </c>
      <c r="F9" s="8"/>
      <c r="G9" s="8"/>
      <c r="H9" s="8"/>
      <c r="I9" s="8"/>
      <c r="J9" s="8"/>
      <c r="K9" s="8"/>
      <c r="L9" s="8"/>
      <c r="O9" s="57" t="s">
        <v>123</v>
      </c>
      <c r="P9" s="57"/>
      <c r="Q9" s="57" t="s">
        <v>24</v>
      </c>
    </row>
    <row r="10" spans="1:17" ht="18">
      <c r="A10" s="8"/>
      <c r="B10" s="10"/>
      <c r="C10" s="8"/>
      <c r="D10" s="27"/>
      <c r="E10" s="8"/>
      <c r="F10" s="8"/>
      <c r="G10" s="8"/>
      <c r="H10" s="8"/>
      <c r="I10" s="8"/>
      <c r="J10" s="8"/>
      <c r="K10" s="8"/>
      <c r="L10" s="8"/>
      <c r="O10" s="57" t="s">
        <v>124</v>
      </c>
      <c r="P10" s="57"/>
      <c r="Q10" s="57" t="s">
        <v>80</v>
      </c>
    </row>
    <row r="11" spans="1:17" ht="18">
      <c r="A11" s="8"/>
      <c r="B11" s="10"/>
      <c r="C11" s="8"/>
      <c r="D11" s="27"/>
      <c r="E11" s="28" t="s">
        <v>122</v>
      </c>
      <c r="F11" s="8"/>
      <c r="G11" s="8"/>
      <c r="H11" s="8"/>
      <c r="I11" s="8"/>
      <c r="J11" s="8"/>
      <c r="K11" s="40" t="s">
        <v>21</v>
      </c>
      <c r="L11" s="8"/>
      <c r="M11" s="8"/>
      <c r="O11" s="57" t="s">
        <v>79</v>
      </c>
      <c r="P11" s="28"/>
      <c r="Q11" s="28"/>
    </row>
    <row r="12" spans="1:253" ht="15.75">
      <c r="A12" s="8"/>
      <c r="B12" s="38"/>
      <c r="C12" s="8"/>
      <c r="D12" s="8"/>
      <c r="E12" s="8"/>
      <c r="F12" s="8"/>
      <c r="G12" s="35"/>
      <c r="H12" s="35"/>
      <c r="I12" s="35"/>
      <c r="J12" s="8"/>
      <c r="K12" s="12" t="s">
        <v>11</v>
      </c>
      <c r="L12" s="8"/>
      <c r="M12" s="8"/>
      <c r="N12" s="4"/>
      <c r="O12" s="12"/>
      <c r="P12" s="8"/>
      <c r="Q12" s="8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17" ht="15">
      <c r="A13" s="8"/>
      <c r="B13" s="8"/>
      <c r="C13" s="8"/>
      <c r="D13" s="8"/>
      <c r="E13" s="8"/>
      <c r="F13" s="8"/>
      <c r="G13" s="13" t="s">
        <v>19</v>
      </c>
      <c r="H13" s="13"/>
      <c r="I13" s="13"/>
      <c r="J13" s="8"/>
      <c r="K13" s="8"/>
      <c r="L13" s="8"/>
      <c r="M13" s="8"/>
      <c r="O13" s="8"/>
      <c r="P13" s="8"/>
      <c r="Q13" s="8"/>
    </row>
    <row r="14" spans="1:17" ht="15.75">
      <c r="A14" s="8"/>
      <c r="B14" s="8"/>
      <c r="C14" s="13"/>
      <c r="D14" s="13"/>
      <c r="E14" s="13" t="s">
        <v>14</v>
      </c>
      <c r="F14" s="13" t="s">
        <v>14</v>
      </c>
      <c r="G14" s="13" t="s">
        <v>20</v>
      </c>
      <c r="H14" s="13" t="s">
        <v>140</v>
      </c>
      <c r="I14" s="13"/>
      <c r="J14" s="13"/>
      <c r="K14" s="13"/>
      <c r="L14" s="12"/>
      <c r="M14" s="12"/>
      <c r="O14" s="13"/>
      <c r="P14" s="12"/>
      <c r="Q14" s="12"/>
    </row>
    <row r="15" spans="1:17" ht="15.75">
      <c r="A15" s="8"/>
      <c r="B15" s="8"/>
      <c r="C15" s="13" t="s">
        <v>14</v>
      </c>
      <c r="D15" s="13"/>
      <c r="E15" s="13" t="s">
        <v>16</v>
      </c>
      <c r="F15" s="13" t="s">
        <v>18</v>
      </c>
      <c r="G15" s="13" t="s">
        <v>56</v>
      </c>
      <c r="H15" s="13" t="s">
        <v>141</v>
      </c>
      <c r="I15" s="13" t="s">
        <v>98</v>
      </c>
      <c r="J15" s="13"/>
      <c r="K15" s="13" t="s">
        <v>22</v>
      </c>
      <c r="L15" s="12"/>
      <c r="M15" s="13"/>
      <c r="O15" s="13"/>
      <c r="P15" s="12"/>
      <c r="Q15" s="13"/>
    </row>
    <row r="16" spans="1:17" ht="15.75">
      <c r="A16" s="8"/>
      <c r="B16" s="8"/>
      <c r="C16" s="41" t="s">
        <v>15</v>
      </c>
      <c r="D16" s="13"/>
      <c r="E16" s="41" t="s">
        <v>17</v>
      </c>
      <c r="F16" s="41" t="s">
        <v>17</v>
      </c>
      <c r="G16" s="41" t="s">
        <v>17</v>
      </c>
      <c r="H16" s="41" t="s">
        <v>17</v>
      </c>
      <c r="I16" s="41" t="s">
        <v>17</v>
      </c>
      <c r="J16" s="13"/>
      <c r="K16" s="41" t="s">
        <v>23</v>
      </c>
      <c r="L16" s="12"/>
      <c r="M16" s="41" t="s">
        <v>24</v>
      </c>
      <c r="O16" s="41"/>
      <c r="P16" s="12"/>
      <c r="Q16" s="41"/>
    </row>
    <row r="17" spans="1:17" ht="15">
      <c r="A17" s="8"/>
      <c r="B17" s="8"/>
      <c r="C17" s="13" t="s">
        <v>5</v>
      </c>
      <c r="D17" s="8"/>
      <c r="E17" s="13" t="s">
        <v>5</v>
      </c>
      <c r="F17" s="13" t="s">
        <v>5</v>
      </c>
      <c r="G17" s="13" t="s">
        <v>5</v>
      </c>
      <c r="H17" s="13" t="s">
        <v>5</v>
      </c>
      <c r="I17" s="13" t="s">
        <v>5</v>
      </c>
      <c r="J17" s="8"/>
      <c r="K17" s="13" t="s">
        <v>5</v>
      </c>
      <c r="L17" s="8"/>
      <c r="M17" s="13" t="s">
        <v>5</v>
      </c>
      <c r="O17" s="13" t="s">
        <v>5</v>
      </c>
      <c r="P17" s="8"/>
      <c r="Q17" s="13" t="s">
        <v>5</v>
      </c>
    </row>
    <row r="18" spans="1:17" ht="18">
      <c r="A18" s="8"/>
      <c r="B18" s="27" t="s">
        <v>89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O18" s="11"/>
      <c r="P18" s="11"/>
      <c r="Q18" s="11"/>
    </row>
    <row r="19" spans="1:17" ht="18">
      <c r="A19" s="8"/>
      <c r="B19" s="10" t="s">
        <v>161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O19" s="11"/>
      <c r="P19" s="11"/>
      <c r="Q19" s="11"/>
    </row>
    <row r="20" spans="1:17" ht="18">
      <c r="A20" s="8"/>
      <c r="B20" s="11" t="s">
        <v>13</v>
      </c>
      <c r="C20" s="16">
        <f>'Balance Sheet'!G38</f>
        <v>171710</v>
      </c>
      <c r="D20" s="16"/>
      <c r="E20" s="16">
        <v>19911</v>
      </c>
      <c r="F20" s="16">
        <v>8930</v>
      </c>
      <c r="G20" s="16">
        <v>652</v>
      </c>
      <c r="H20" s="16">
        <v>-4512</v>
      </c>
      <c r="I20" s="16">
        <v>73111</v>
      </c>
      <c r="J20" s="16"/>
      <c r="K20" s="16">
        <f>+'Balance Sheet'!G40</f>
        <v>74279.4</v>
      </c>
      <c r="L20" s="16"/>
      <c r="M20" s="16">
        <f>SUM(C20:K20)</f>
        <v>344081.4</v>
      </c>
      <c r="O20" s="16">
        <f>+'Balance Sheet'!G43</f>
        <v>5407</v>
      </c>
      <c r="P20" s="16"/>
      <c r="Q20" s="16">
        <f>+O20+M20</f>
        <v>349488.4</v>
      </c>
    </row>
    <row r="21" spans="1:17" ht="18">
      <c r="A21" s="8"/>
      <c r="B21" s="11" t="s">
        <v>162</v>
      </c>
      <c r="C21" s="16"/>
      <c r="D21" s="16"/>
      <c r="E21" s="16"/>
      <c r="F21" s="16"/>
      <c r="G21" s="16"/>
      <c r="H21" s="16"/>
      <c r="I21" s="16"/>
      <c r="J21" s="16"/>
      <c r="L21" s="16"/>
      <c r="M21" s="16"/>
      <c r="O21" s="16"/>
      <c r="P21" s="16"/>
      <c r="Q21" s="16"/>
    </row>
    <row r="22" spans="1:17" ht="18">
      <c r="A22" s="8"/>
      <c r="B22" s="115" t="s">
        <v>127</v>
      </c>
      <c r="C22" s="16"/>
      <c r="D22" s="16"/>
      <c r="E22" s="16"/>
      <c r="F22" s="16"/>
      <c r="G22" s="16"/>
      <c r="H22" s="16"/>
      <c r="I22" s="16"/>
      <c r="J22" s="16"/>
      <c r="L22" s="16"/>
      <c r="M22" s="16"/>
      <c r="O22" s="16"/>
      <c r="P22" s="16"/>
      <c r="Q22" s="16"/>
    </row>
    <row r="23" spans="1:17" ht="18" hidden="1">
      <c r="A23" s="8"/>
      <c r="B23" s="11"/>
      <c r="C23" s="16"/>
      <c r="D23" s="16"/>
      <c r="E23" s="16"/>
      <c r="F23" s="16"/>
      <c r="G23" s="16"/>
      <c r="H23" s="16"/>
      <c r="I23" s="16"/>
      <c r="J23" s="16"/>
      <c r="L23" s="16"/>
      <c r="M23" s="16"/>
      <c r="O23" s="16"/>
      <c r="P23" s="16"/>
      <c r="Q23" s="16"/>
    </row>
    <row r="24" spans="1:17" ht="18" hidden="1">
      <c r="A24" s="8"/>
      <c r="B24" s="11" t="s">
        <v>128</v>
      </c>
      <c r="C24" s="16"/>
      <c r="D24" s="16"/>
      <c r="E24" s="16"/>
      <c r="F24" s="16"/>
      <c r="G24" s="16"/>
      <c r="H24" s="16"/>
      <c r="I24" s="16"/>
      <c r="J24" s="16"/>
      <c r="K24" s="26">
        <v>0</v>
      </c>
      <c r="L24" s="16"/>
      <c r="M24" s="16">
        <f>SUM(C24:K24)</f>
        <v>0</v>
      </c>
      <c r="O24" s="16"/>
      <c r="P24" s="16"/>
      <c r="Q24" s="16">
        <f>+O24+M24</f>
        <v>0</v>
      </c>
    </row>
    <row r="25" spans="1:17" ht="18.75" hidden="1" thickBot="1">
      <c r="A25" s="8"/>
      <c r="B25" s="11"/>
      <c r="C25" s="118"/>
      <c r="D25" s="16"/>
      <c r="E25" s="118"/>
      <c r="F25" s="118"/>
      <c r="G25" s="118"/>
      <c r="H25" s="118"/>
      <c r="I25" s="118"/>
      <c r="J25" s="16"/>
      <c r="K25" s="118"/>
      <c r="L25" s="16"/>
      <c r="M25" s="118"/>
      <c r="O25" s="118"/>
      <c r="P25" s="16"/>
      <c r="Q25" s="118"/>
    </row>
    <row r="26" spans="1:17" ht="18" hidden="1">
      <c r="A26" s="8"/>
      <c r="B26" s="51" t="s">
        <v>156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O26" s="16"/>
      <c r="P26" s="16"/>
      <c r="Q26" s="16"/>
    </row>
    <row r="27" spans="1:17" ht="18" hidden="1">
      <c r="A27" s="8"/>
      <c r="B27" s="116" t="s">
        <v>130</v>
      </c>
      <c r="C27" s="117">
        <f>SUM(C20:C25)</f>
        <v>171710</v>
      </c>
      <c r="D27" s="16"/>
      <c r="E27" s="117">
        <f>SUM(E20:E25)</f>
        <v>19911</v>
      </c>
      <c r="F27" s="117">
        <f>SUM(F20:F25)</f>
        <v>8930</v>
      </c>
      <c r="G27" s="117">
        <f>SUM(G20:G25)</f>
        <v>652</v>
      </c>
      <c r="H27" s="117">
        <f>SUM(H20:H25)</f>
        <v>-4512</v>
      </c>
      <c r="I27" s="117">
        <f>SUM(I20:I25)</f>
        <v>73111</v>
      </c>
      <c r="J27" s="16"/>
      <c r="K27" s="117">
        <f>SUM(K20:K25)</f>
        <v>74279.4</v>
      </c>
      <c r="L27" s="16"/>
      <c r="M27" s="117">
        <f>SUM(M20:M25)</f>
        <v>344081.4</v>
      </c>
      <c r="O27" s="117">
        <f>SUM(O20:O25)</f>
        <v>5407</v>
      </c>
      <c r="P27" s="16"/>
      <c r="Q27" s="117">
        <f>SUM(Q20:Q25)</f>
        <v>349488.4</v>
      </c>
    </row>
    <row r="28" spans="1:17" ht="18" hidden="1">
      <c r="A28" s="8"/>
      <c r="B28" s="11"/>
      <c r="C28" s="16"/>
      <c r="D28" s="16"/>
      <c r="E28" s="16"/>
      <c r="F28" s="16"/>
      <c r="G28" s="16"/>
      <c r="H28" s="16"/>
      <c r="I28" s="16"/>
      <c r="J28" s="16"/>
      <c r="L28" s="16"/>
      <c r="M28" s="16"/>
      <c r="O28" s="16"/>
      <c r="P28" s="16"/>
      <c r="Q28" s="16"/>
    </row>
    <row r="29" spans="1:17" ht="18">
      <c r="A29" s="8"/>
      <c r="B29" s="1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O29" s="16"/>
      <c r="P29" s="16"/>
      <c r="Q29" s="16"/>
    </row>
    <row r="30" spans="1:17" ht="18">
      <c r="A30" s="8"/>
      <c r="B30" s="11" t="s">
        <v>142</v>
      </c>
      <c r="C30" s="26">
        <f>C33-C20</f>
        <v>0</v>
      </c>
      <c r="D30" s="26"/>
      <c r="E30" s="26">
        <f>E33-E20</f>
        <v>0</v>
      </c>
      <c r="F30" s="26">
        <v>0</v>
      </c>
      <c r="G30" s="26">
        <f>+Comprehensive!I19</f>
        <v>789</v>
      </c>
      <c r="H30" s="26">
        <v>6</v>
      </c>
      <c r="I30" s="26">
        <v>0</v>
      </c>
      <c r="J30" s="16"/>
      <c r="K30" s="26">
        <f>'Income Statemen'!I45</f>
        <v>213</v>
      </c>
      <c r="L30" s="16"/>
      <c r="M30" s="16">
        <f>SUM(C30:K30)</f>
        <v>1008</v>
      </c>
      <c r="O30" s="26">
        <f>'Income Statemen'!I46</f>
        <v>-75</v>
      </c>
      <c r="P30" s="16"/>
      <c r="Q30" s="16">
        <f>+O30+M30</f>
        <v>933</v>
      </c>
    </row>
    <row r="31" spans="1:17" ht="18">
      <c r="A31" s="8"/>
      <c r="B31" s="11" t="s">
        <v>143</v>
      </c>
      <c r="C31" s="42"/>
      <c r="D31" s="42"/>
      <c r="E31" s="16"/>
      <c r="F31" s="16"/>
      <c r="G31" s="16"/>
      <c r="H31" s="16"/>
      <c r="I31" s="16"/>
      <c r="J31" s="16"/>
      <c r="K31" s="16"/>
      <c r="L31" s="16"/>
      <c r="M31" s="16"/>
      <c r="O31" s="16"/>
      <c r="P31" s="16"/>
      <c r="Q31" s="16"/>
    </row>
    <row r="32" spans="1:17" ht="18.75" thickBot="1">
      <c r="A32" s="8"/>
      <c r="B32" s="11"/>
      <c r="C32" s="16"/>
      <c r="D32" s="20"/>
      <c r="E32" s="16"/>
      <c r="G32" s="16"/>
      <c r="H32" s="16"/>
      <c r="I32" s="16"/>
      <c r="J32" s="16"/>
      <c r="K32" s="16"/>
      <c r="L32" s="16"/>
      <c r="M32" s="16"/>
      <c r="O32" s="16"/>
      <c r="P32" s="16"/>
      <c r="Q32" s="16"/>
    </row>
    <row r="33" spans="1:17" ht="18.75" thickBot="1">
      <c r="A33" s="8"/>
      <c r="B33" s="27" t="s">
        <v>71</v>
      </c>
      <c r="C33" s="22">
        <f>'Balance Sheet'!E38</f>
        <v>171710</v>
      </c>
      <c r="D33" s="19"/>
      <c r="E33" s="22">
        <v>19911</v>
      </c>
      <c r="F33" s="22">
        <f>SUM(F26:F31)</f>
        <v>8930</v>
      </c>
      <c r="G33" s="22">
        <f>SUM(G26:G31)</f>
        <v>1441</v>
      </c>
      <c r="H33" s="22">
        <f>SUM(H26:H31)</f>
        <v>-4506</v>
      </c>
      <c r="I33" s="22">
        <f>SUM(I26:I31)</f>
        <v>73111</v>
      </c>
      <c r="J33" s="21"/>
      <c r="K33" s="22">
        <f>SUM(K26:K31)</f>
        <v>74492.4</v>
      </c>
      <c r="L33" s="21"/>
      <c r="M33" s="22">
        <f>SUM(M26:M31)</f>
        <v>345089.4</v>
      </c>
      <c r="O33" s="22">
        <f>SUM(O26:O31)</f>
        <v>5332</v>
      </c>
      <c r="P33" s="21"/>
      <c r="Q33" s="22">
        <f>SUM(Q26:Q31)</f>
        <v>350421.4</v>
      </c>
    </row>
    <row r="34" spans="1:17" ht="18">
      <c r="A34" s="8"/>
      <c r="B34" s="11"/>
      <c r="C34" s="23"/>
      <c r="D34" s="20"/>
      <c r="E34" s="23"/>
      <c r="F34" s="23"/>
      <c r="G34" s="23"/>
      <c r="H34" s="23"/>
      <c r="I34" s="23"/>
      <c r="J34" s="16"/>
      <c r="K34" s="23"/>
      <c r="L34" s="16"/>
      <c r="M34" s="23"/>
      <c r="O34" s="23"/>
      <c r="P34" s="16"/>
      <c r="Q34" s="23"/>
    </row>
    <row r="35" spans="1:17" ht="18">
      <c r="A35" s="8"/>
      <c r="B35" s="8"/>
      <c r="C35" s="16"/>
      <c r="D35" s="20"/>
      <c r="E35" s="16"/>
      <c r="F35" s="16"/>
      <c r="G35" s="16"/>
      <c r="H35" s="16"/>
      <c r="I35" s="16"/>
      <c r="J35" s="16"/>
      <c r="K35" s="16"/>
      <c r="L35" s="16"/>
      <c r="M35" s="16"/>
      <c r="O35" s="16"/>
      <c r="P35" s="16"/>
      <c r="Q35" s="16"/>
    </row>
    <row r="36" spans="1:17" ht="18">
      <c r="A36" s="8"/>
      <c r="B36" s="51" t="str">
        <f>+B18</f>
        <v>3 months quarter</v>
      </c>
      <c r="C36" s="16"/>
      <c r="D36" s="20"/>
      <c r="E36" s="16"/>
      <c r="F36" s="16"/>
      <c r="G36" s="16"/>
      <c r="H36" s="16"/>
      <c r="I36" s="16"/>
      <c r="J36" s="16"/>
      <c r="K36" s="16"/>
      <c r="L36" s="16"/>
      <c r="M36" s="16"/>
      <c r="O36" s="16"/>
      <c r="P36" s="16"/>
      <c r="Q36" s="16"/>
    </row>
    <row r="37" spans="1:17" ht="18">
      <c r="A37" s="8"/>
      <c r="B37" s="10" t="s">
        <v>154</v>
      </c>
      <c r="C37" s="16"/>
      <c r="D37" s="20"/>
      <c r="E37" s="16"/>
      <c r="F37" s="16"/>
      <c r="G37" s="16"/>
      <c r="H37" s="16"/>
      <c r="I37" s="16"/>
      <c r="J37" s="16"/>
      <c r="K37" s="16"/>
      <c r="L37" s="16"/>
      <c r="M37" s="16"/>
      <c r="O37" s="16"/>
      <c r="P37" s="16"/>
      <c r="Q37" s="16"/>
    </row>
    <row r="38" spans="1:17" ht="18">
      <c r="A38" s="8"/>
      <c r="B38" s="11" t="s">
        <v>13</v>
      </c>
      <c r="C38" s="16"/>
      <c r="D38" s="20"/>
      <c r="E38" s="16"/>
      <c r="F38" s="16"/>
      <c r="G38" s="16"/>
      <c r="H38" s="16"/>
      <c r="I38" s="16"/>
      <c r="J38" s="16"/>
      <c r="K38" s="16"/>
      <c r="L38" s="16"/>
      <c r="M38" s="16"/>
      <c r="O38" s="16"/>
      <c r="P38" s="16"/>
      <c r="Q38" s="16"/>
    </row>
    <row r="39" spans="1:17" ht="18">
      <c r="A39" s="8"/>
      <c r="B39" s="11" t="s">
        <v>155</v>
      </c>
      <c r="C39" s="16">
        <v>171710</v>
      </c>
      <c r="D39" s="20"/>
      <c r="E39" s="16">
        <v>19911</v>
      </c>
      <c r="F39" s="16">
        <v>8930</v>
      </c>
      <c r="G39" s="16">
        <v>465</v>
      </c>
      <c r="H39" s="16">
        <v>-4523</v>
      </c>
      <c r="I39" s="16">
        <v>73111</v>
      </c>
      <c r="J39" s="16"/>
      <c r="K39" s="16">
        <v>72646</v>
      </c>
      <c r="L39" s="16"/>
      <c r="M39" s="16">
        <f>SUM(C39:K39)</f>
        <v>342250</v>
      </c>
      <c r="O39" s="16">
        <v>5491</v>
      </c>
      <c r="P39" s="16"/>
      <c r="Q39" s="16">
        <f>+O39+M39</f>
        <v>347741</v>
      </c>
    </row>
    <row r="40" spans="1:17" ht="18">
      <c r="A40" s="8"/>
      <c r="B40" s="115" t="s">
        <v>127</v>
      </c>
      <c r="C40" s="16"/>
      <c r="D40" s="16"/>
      <c r="E40" s="16"/>
      <c r="F40" s="16"/>
      <c r="G40" s="16"/>
      <c r="H40" s="16"/>
      <c r="I40" s="16"/>
      <c r="J40" s="16"/>
      <c r="L40" s="16"/>
      <c r="M40" s="16"/>
      <c r="O40" s="16"/>
      <c r="P40" s="16"/>
      <c r="Q40" s="16"/>
    </row>
    <row r="41" spans="1:17" ht="18">
      <c r="A41" s="8"/>
      <c r="B41" s="11"/>
      <c r="C41" s="16"/>
      <c r="D41" s="16"/>
      <c r="E41" s="16"/>
      <c r="F41" s="16"/>
      <c r="G41" s="16"/>
      <c r="H41" s="16"/>
      <c r="I41" s="16"/>
      <c r="J41" s="16"/>
      <c r="L41" s="16"/>
      <c r="M41" s="16"/>
      <c r="O41" s="16"/>
      <c r="P41" s="16"/>
      <c r="Q41" s="16"/>
    </row>
    <row r="42" spans="1:17" ht="18" hidden="1">
      <c r="A42" s="8"/>
      <c r="B42" s="11" t="s">
        <v>128</v>
      </c>
      <c r="C42" s="16"/>
      <c r="D42" s="16"/>
      <c r="E42" s="16"/>
      <c r="F42" s="16"/>
      <c r="G42" s="16"/>
      <c r="H42" s="16"/>
      <c r="I42" s="16"/>
      <c r="J42" s="16"/>
      <c r="K42" s="26">
        <v>0</v>
      </c>
      <c r="L42" s="16"/>
      <c r="M42" s="16">
        <f>SUM(C42:K42)</f>
        <v>0</v>
      </c>
      <c r="O42" s="16"/>
      <c r="P42" s="16"/>
      <c r="Q42" s="16">
        <f>+O42+M42</f>
        <v>0</v>
      </c>
    </row>
    <row r="43" spans="1:17" ht="18.75" hidden="1" thickBot="1">
      <c r="A43" s="8"/>
      <c r="B43" s="11"/>
      <c r="C43" s="118"/>
      <c r="D43" s="16"/>
      <c r="E43" s="118"/>
      <c r="F43" s="118"/>
      <c r="G43" s="118"/>
      <c r="H43" s="118"/>
      <c r="I43" s="118"/>
      <c r="J43" s="16"/>
      <c r="K43" s="118"/>
      <c r="L43" s="16"/>
      <c r="M43" s="118"/>
      <c r="O43" s="118"/>
      <c r="P43" s="16"/>
      <c r="Q43" s="118"/>
    </row>
    <row r="44" spans="1:17" ht="18" hidden="1">
      <c r="A44" s="8"/>
      <c r="B44" s="51" t="s">
        <v>129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O44" s="16"/>
      <c r="P44" s="16"/>
      <c r="Q44" s="16"/>
    </row>
    <row r="45" spans="1:17" ht="18" hidden="1">
      <c r="A45" s="8"/>
      <c r="B45" s="116" t="s">
        <v>130</v>
      </c>
      <c r="C45" s="117">
        <f>SUM(C38:C43)</f>
        <v>171710</v>
      </c>
      <c r="D45" s="16"/>
      <c r="E45" s="117">
        <f>SUM(E38:E43)</f>
        <v>19911</v>
      </c>
      <c r="F45" s="117">
        <f>SUM(F38:F43)</f>
        <v>8930</v>
      </c>
      <c r="G45" s="117">
        <f>SUM(G38:G43)</f>
        <v>465</v>
      </c>
      <c r="H45" s="117">
        <f>SUM(H38:H43)</f>
        <v>-4523</v>
      </c>
      <c r="I45" s="117">
        <f>SUM(I38:I43)</f>
        <v>73111</v>
      </c>
      <c r="J45" s="16"/>
      <c r="K45" s="117">
        <f>SUM(K38:K43)</f>
        <v>72646</v>
      </c>
      <c r="L45" s="16"/>
      <c r="M45" s="117">
        <f>SUM(M38:M43)</f>
        <v>342250</v>
      </c>
      <c r="O45" s="117">
        <f>SUM(O38:O43)</f>
        <v>5491</v>
      </c>
      <c r="P45" s="16"/>
      <c r="Q45" s="117">
        <f>SUM(Q38:Q43)</f>
        <v>347741</v>
      </c>
    </row>
    <row r="46" spans="1:17" ht="18" hidden="1">
      <c r="A46" s="8"/>
      <c r="B46" s="116"/>
      <c r="C46" s="117"/>
      <c r="D46" s="16"/>
      <c r="E46" s="117"/>
      <c r="F46" s="117"/>
      <c r="G46" s="117"/>
      <c r="H46" s="117"/>
      <c r="I46" s="117"/>
      <c r="J46" s="16"/>
      <c r="K46" s="117"/>
      <c r="L46" s="16"/>
      <c r="M46" s="117"/>
      <c r="O46" s="117"/>
      <c r="P46" s="16"/>
      <c r="Q46" s="117"/>
    </row>
    <row r="47" spans="1:17" ht="18">
      <c r="A47" s="8"/>
      <c r="B47" s="11" t="s">
        <v>142</v>
      </c>
      <c r="C47" s="26">
        <f>C51-C39</f>
        <v>0</v>
      </c>
      <c r="D47" s="53"/>
      <c r="E47" s="26">
        <f>E51-E39</f>
        <v>0</v>
      </c>
      <c r="F47" s="26">
        <f>F51-F39</f>
        <v>0</v>
      </c>
      <c r="G47" s="26">
        <f>+G51-G39-G49</f>
        <v>234</v>
      </c>
      <c r="H47" s="26">
        <f>+H51-H39-H49</f>
        <v>19</v>
      </c>
      <c r="I47" s="26">
        <f>+I51-I39-I49</f>
        <v>0</v>
      </c>
      <c r="J47" s="16"/>
      <c r="K47" s="26">
        <f>'Income Statemen'!K45</f>
        <v>237</v>
      </c>
      <c r="L47" s="16"/>
      <c r="M47" s="16">
        <f>SUM(C47:K47)</f>
        <v>490</v>
      </c>
      <c r="O47" s="26">
        <v>-35</v>
      </c>
      <c r="P47" s="16"/>
      <c r="Q47" s="16">
        <f>+O47+M47</f>
        <v>455</v>
      </c>
    </row>
    <row r="48" spans="1:17" ht="18">
      <c r="A48" s="8"/>
      <c r="B48" s="11" t="s">
        <v>143</v>
      </c>
      <c r="C48" s="42"/>
      <c r="D48" s="55"/>
      <c r="E48" s="16"/>
      <c r="F48" s="16"/>
      <c r="G48" s="16"/>
      <c r="H48" s="16"/>
      <c r="I48" s="16"/>
      <c r="J48" s="16"/>
      <c r="K48" s="16"/>
      <c r="L48" s="16"/>
      <c r="M48" s="16"/>
      <c r="O48" s="16"/>
      <c r="P48" s="16"/>
      <c r="Q48" s="16"/>
    </row>
    <row r="49" spans="1:17" ht="18">
      <c r="A49" s="8"/>
      <c r="B49" s="11"/>
      <c r="C49" s="42"/>
      <c r="D49" s="55"/>
      <c r="E49" s="16"/>
      <c r="F49" s="16"/>
      <c r="G49" s="16"/>
      <c r="H49" s="16"/>
      <c r="I49" s="16"/>
      <c r="J49" s="16"/>
      <c r="K49" s="16"/>
      <c r="L49" s="16"/>
      <c r="M49" s="16"/>
      <c r="O49" s="26"/>
      <c r="P49" s="16"/>
      <c r="Q49" s="16"/>
    </row>
    <row r="50" spans="1:17" ht="18.75" thickBot="1">
      <c r="A50" s="8"/>
      <c r="B50" s="27" t="s">
        <v>72</v>
      </c>
      <c r="C50" s="16"/>
      <c r="D50" s="20"/>
      <c r="E50" s="16"/>
      <c r="F50" s="16"/>
      <c r="G50" s="16"/>
      <c r="H50" s="16"/>
      <c r="I50" s="16"/>
      <c r="J50" s="16"/>
      <c r="K50" s="16"/>
      <c r="L50" s="16"/>
      <c r="M50" s="16"/>
      <c r="O50" s="16"/>
      <c r="P50" s="16"/>
      <c r="Q50" s="16"/>
    </row>
    <row r="51" spans="1:17" ht="18.75" thickBot="1">
      <c r="A51" s="8"/>
      <c r="B51" s="8"/>
      <c r="C51" s="22">
        <v>171710</v>
      </c>
      <c r="D51" s="19"/>
      <c r="E51" s="22">
        <v>19911</v>
      </c>
      <c r="F51" s="22">
        <v>8930</v>
      </c>
      <c r="G51" s="22">
        <v>699</v>
      </c>
      <c r="H51" s="22">
        <v>-4504</v>
      </c>
      <c r="I51" s="22">
        <v>73111</v>
      </c>
      <c r="J51" s="21"/>
      <c r="K51" s="22">
        <v>72883</v>
      </c>
      <c r="L51" s="21"/>
      <c r="M51" s="22">
        <f>SUM(C51:K51)</f>
        <v>342740</v>
      </c>
      <c r="O51" s="22">
        <v>5456</v>
      </c>
      <c r="P51" s="21"/>
      <c r="Q51" s="22">
        <f>SUM(Q44:Q50)</f>
        <v>348196</v>
      </c>
    </row>
    <row r="52" spans="1:17" ht="18">
      <c r="A52" s="8"/>
      <c r="B52" s="8"/>
      <c r="C52" s="23"/>
      <c r="D52" s="16"/>
      <c r="E52" s="23"/>
      <c r="F52" s="23"/>
      <c r="G52" s="23"/>
      <c r="H52" s="23"/>
      <c r="I52" s="23"/>
      <c r="J52" s="16"/>
      <c r="K52" s="23"/>
      <c r="L52" s="16"/>
      <c r="M52" s="23"/>
      <c r="O52" s="23"/>
      <c r="P52" s="16"/>
      <c r="Q52" s="23"/>
    </row>
    <row r="53" spans="1:17" ht="15">
      <c r="A53" s="8"/>
      <c r="B53" s="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O53" s="18"/>
      <c r="P53" s="18"/>
      <c r="Q53" s="18"/>
    </row>
    <row r="54" spans="1:17" ht="18">
      <c r="A54" s="8"/>
      <c r="B54" s="27" t="s">
        <v>147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8"/>
      <c r="O54" s="18"/>
      <c r="P54" s="18"/>
      <c r="Q54" s="8"/>
    </row>
    <row r="55" spans="1:17" ht="18">
      <c r="A55" s="8"/>
      <c r="B55" s="27" t="str">
        <f>+'Balance Sheet'!B70</f>
        <v> the Audited Financial Statements for the year ended 31st March 2012)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O55" s="8"/>
      <c r="P55" s="8"/>
      <c r="Q55" s="8"/>
    </row>
    <row r="56" spans="1:17" ht="1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O56" s="8"/>
      <c r="P56" s="8"/>
      <c r="Q56" s="8"/>
    </row>
    <row r="57" spans="1:16" ht="1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O57" s="8"/>
      <c r="P57" s="8"/>
    </row>
    <row r="58" spans="1:16" ht="1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O58" s="8"/>
      <c r="P58" s="8"/>
    </row>
    <row r="59" spans="1:16" ht="1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O59" s="8"/>
      <c r="P59" s="8"/>
    </row>
    <row r="60" spans="1:16" ht="1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O60" s="8"/>
      <c r="P60" s="8"/>
    </row>
    <row r="61" spans="1:16" ht="1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O61" s="8"/>
      <c r="P61" s="8"/>
    </row>
    <row r="62" spans="1:12" ht="1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2" ht="1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1:12" ht="1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</row>
    <row r="65" spans="1:12" ht="1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</row>
    <row r="66" spans="1:12" ht="1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</row>
    <row r="67" spans="1:12" ht="1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</row>
    <row r="68" spans="1:12" ht="1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</row>
    <row r="69" spans="1:12" ht="15.75">
      <c r="A69" s="8"/>
      <c r="B69" s="2"/>
      <c r="C69" s="8"/>
      <c r="D69" s="8"/>
      <c r="E69" s="8"/>
      <c r="F69" s="8"/>
      <c r="G69" s="8"/>
      <c r="H69" s="8"/>
      <c r="I69" s="8"/>
      <c r="J69" s="8"/>
      <c r="K69" s="8"/>
      <c r="L69" s="8"/>
    </row>
    <row r="70" spans="1:12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5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ht="15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15.75">
      <c r="A73" s="2"/>
      <c r="C73" s="2"/>
      <c r="D73" s="2"/>
      <c r="E73" s="2"/>
      <c r="F73" s="2"/>
      <c r="G73" s="2"/>
      <c r="H73" s="2"/>
      <c r="I73" s="2"/>
      <c r="J73" s="2"/>
      <c r="K73" s="2"/>
      <c r="L73" s="2"/>
    </row>
  </sheetData>
  <sheetProtection/>
  <printOptions horizontalCentered="1"/>
  <pageMargins left="0.14" right="0.32" top="0.72" bottom="0.18" header="0" footer="0"/>
  <pageSetup horizontalDpi="300" verticalDpi="300" orientation="landscape" paperSize="9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I109"/>
  <sheetViews>
    <sheetView showOutlineSymbols="0" zoomScalePageLayoutView="0" workbookViewId="0" topLeftCell="A16">
      <selection activeCell="C38" sqref="C38"/>
    </sheetView>
  </sheetViews>
  <sheetFormatPr defaultColWidth="9.6640625" defaultRowHeight="15"/>
  <cols>
    <col min="1" max="1" width="5.6640625" style="1" customWidth="1"/>
    <col min="2" max="2" width="4.6640625" style="1" customWidth="1"/>
    <col min="3" max="3" width="36.6640625" style="1" customWidth="1"/>
    <col min="4" max="4" width="14.5546875" style="1" customWidth="1"/>
    <col min="5" max="5" width="10.21484375" style="1" customWidth="1"/>
    <col min="6" max="6" width="3.21484375" style="1" customWidth="1"/>
    <col min="7" max="7" width="9.88671875" style="1" customWidth="1"/>
    <col min="8" max="8" width="1.77734375" style="1" customWidth="1"/>
    <col min="9" max="16384" width="9.6640625" style="1" customWidth="1"/>
  </cols>
  <sheetData>
    <row r="1" spans="1:9" ht="15">
      <c r="A1" s="8"/>
      <c r="B1" s="8"/>
      <c r="C1" s="8"/>
      <c r="D1" s="8"/>
      <c r="E1" s="8"/>
      <c r="F1" s="52"/>
      <c r="G1" s="8"/>
      <c r="H1" s="8"/>
      <c r="I1" s="8"/>
    </row>
    <row r="2" spans="1:9" ht="15">
      <c r="A2" s="8"/>
      <c r="B2" s="8"/>
      <c r="C2" s="8"/>
      <c r="D2" s="8"/>
      <c r="E2" s="8"/>
      <c r="F2" s="52"/>
      <c r="G2" s="8"/>
      <c r="H2" s="8"/>
      <c r="I2" s="8"/>
    </row>
    <row r="3" spans="1:9" ht="23.25">
      <c r="A3" s="8"/>
      <c r="B3" s="39" t="s">
        <v>40</v>
      </c>
      <c r="C3" s="9"/>
      <c r="D3" s="9"/>
      <c r="E3" s="8"/>
      <c r="F3" s="52"/>
      <c r="G3" s="8"/>
      <c r="H3" s="8"/>
      <c r="I3" s="8"/>
    </row>
    <row r="4" spans="1:9" ht="15">
      <c r="A4" s="8"/>
      <c r="B4" s="36" t="s">
        <v>41</v>
      </c>
      <c r="C4" s="8"/>
      <c r="D4" s="8"/>
      <c r="E4" s="8"/>
      <c r="F4" s="52"/>
      <c r="G4" s="8"/>
      <c r="H4" s="8"/>
      <c r="I4" s="8"/>
    </row>
    <row r="5" spans="1:9" ht="15">
      <c r="A5" s="8"/>
      <c r="B5" s="36"/>
      <c r="C5" s="8"/>
      <c r="D5" s="8"/>
      <c r="E5" s="8"/>
      <c r="F5" s="52"/>
      <c r="G5" s="8"/>
      <c r="H5" s="8"/>
      <c r="I5" s="8"/>
    </row>
    <row r="6" spans="1:9" ht="18">
      <c r="A6" s="8"/>
      <c r="B6" s="38" t="s">
        <v>144</v>
      </c>
      <c r="C6" s="10"/>
      <c r="D6" s="10"/>
      <c r="E6" s="8"/>
      <c r="F6" s="52"/>
      <c r="G6" s="8"/>
      <c r="H6" s="8"/>
      <c r="I6" s="8"/>
    </row>
    <row r="7" spans="1:9" ht="18">
      <c r="A7" s="8"/>
      <c r="B7" s="38" t="str">
        <f>'Equity Change'!B6</f>
        <v>FOR THE QUARTER ENDED 30 JUNE 2012</v>
      </c>
      <c r="C7" s="10"/>
      <c r="D7" s="10"/>
      <c r="E7" s="11"/>
      <c r="F7" s="46"/>
      <c r="G7" s="11"/>
      <c r="H7" s="11"/>
      <c r="I7" s="8"/>
    </row>
    <row r="8" spans="1:9" ht="18">
      <c r="A8" s="8"/>
      <c r="B8" s="27"/>
      <c r="C8" s="27"/>
      <c r="D8" s="27"/>
      <c r="E8" s="54"/>
      <c r="F8" s="54"/>
      <c r="G8" s="54"/>
      <c r="H8" s="37"/>
      <c r="I8" s="8"/>
    </row>
    <row r="9" spans="1:9" ht="18">
      <c r="A9" s="8"/>
      <c r="B9" s="27"/>
      <c r="C9" s="27"/>
      <c r="D9" s="27"/>
      <c r="E9" s="12">
        <v>2012</v>
      </c>
      <c r="F9" s="44"/>
      <c r="G9" s="12">
        <v>2011</v>
      </c>
      <c r="H9" s="43"/>
      <c r="I9" s="8"/>
    </row>
    <row r="10" spans="1:9" ht="18">
      <c r="A10" s="8"/>
      <c r="B10" s="27"/>
      <c r="C10" s="27"/>
      <c r="D10" s="27"/>
      <c r="E10" s="78" t="s">
        <v>90</v>
      </c>
      <c r="F10" s="79"/>
      <c r="G10" s="78" t="s">
        <v>90</v>
      </c>
      <c r="H10" s="43"/>
      <c r="I10" s="8"/>
    </row>
    <row r="11" spans="1:9" ht="18">
      <c r="A11" s="8"/>
      <c r="B11" s="27"/>
      <c r="C11" s="11"/>
      <c r="D11" s="27"/>
      <c r="E11" s="12" t="s">
        <v>57</v>
      </c>
      <c r="F11" s="44"/>
      <c r="G11" s="12" t="s">
        <v>57</v>
      </c>
      <c r="H11" s="43"/>
      <c r="I11" s="8"/>
    </row>
    <row r="12" spans="1:9" ht="18">
      <c r="A12" s="8"/>
      <c r="B12" s="27"/>
      <c r="C12" s="11"/>
      <c r="D12" s="27"/>
      <c r="E12" s="14">
        <f>'Income Statemen'!E13</f>
        <v>39263</v>
      </c>
      <c r="F12" s="80"/>
      <c r="G12" s="14">
        <f>'Income Statemen'!G13</f>
        <v>39263</v>
      </c>
      <c r="H12" s="43"/>
      <c r="I12" s="8"/>
    </row>
    <row r="13" spans="1:9" ht="18">
      <c r="A13" s="8"/>
      <c r="B13" s="11"/>
      <c r="D13" s="11"/>
      <c r="E13" s="12" t="s">
        <v>5</v>
      </c>
      <c r="F13" s="44"/>
      <c r="G13" s="12" t="s">
        <v>5</v>
      </c>
      <c r="H13" s="44"/>
      <c r="I13" s="8"/>
    </row>
    <row r="14" spans="1:9" ht="18">
      <c r="A14" s="8"/>
      <c r="B14" s="28" t="s">
        <v>60</v>
      </c>
      <c r="C14" s="29"/>
      <c r="D14" s="8"/>
      <c r="E14" s="81"/>
      <c r="F14" s="82"/>
      <c r="G14" s="81"/>
      <c r="H14" s="45"/>
      <c r="I14" s="8"/>
    </row>
    <row r="15" spans="1:9" ht="18">
      <c r="A15" s="8"/>
      <c r="B15" s="8" t="s">
        <v>81</v>
      </c>
      <c r="C15" s="29"/>
      <c r="D15" s="8"/>
      <c r="E15" s="18">
        <f>'Income Statemen'!I30</f>
        <v>273</v>
      </c>
      <c r="F15" s="31"/>
      <c r="G15" s="18">
        <f>'Income Statemen'!K30</f>
        <v>395</v>
      </c>
      <c r="H15" s="45"/>
      <c r="I15" s="8"/>
    </row>
    <row r="16" spans="1:9" ht="18">
      <c r="A16" s="8"/>
      <c r="B16" s="8"/>
      <c r="C16" s="8"/>
      <c r="D16" s="8"/>
      <c r="E16" s="29"/>
      <c r="F16" s="29"/>
      <c r="G16" s="29"/>
      <c r="H16" s="20"/>
      <c r="I16" s="8"/>
    </row>
    <row r="17" spans="1:9" ht="18">
      <c r="A17" s="8"/>
      <c r="B17" s="8" t="s">
        <v>25</v>
      </c>
      <c r="C17" s="8"/>
      <c r="D17" s="8"/>
      <c r="E17" s="18"/>
      <c r="F17" s="31"/>
      <c r="G17" s="18"/>
      <c r="H17" s="20"/>
      <c r="I17" s="8"/>
    </row>
    <row r="18" spans="1:9" ht="18">
      <c r="A18" s="8"/>
      <c r="B18" s="8"/>
      <c r="C18" s="8" t="s">
        <v>32</v>
      </c>
      <c r="D18" s="8"/>
      <c r="E18" s="18">
        <v>621</v>
      </c>
      <c r="F18" s="31"/>
      <c r="G18" s="18">
        <v>884</v>
      </c>
      <c r="H18" s="20"/>
      <c r="I18" s="8"/>
    </row>
    <row r="19" spans="1:9" ht="18">
      <c r="A19" s="8"/>
      <c r="B19" s="8"/>
      <c r="C19" s="8" t="s">
        <v>33</v>
      </c>
      <c r="D19" s="8"/>
      <c r="E19" s="18">
        <v>-13</v>
      </c>
      <c r="F19" s="83"/>
      <c r="G19" s="18">
        <v>-38</v>
      </c>
      <c r="H19" s="20"/>
      <c r="I19" s="8"/>
    </row>
    <row r="20" spans="1:9" ht="18">
      <c r="A20" s="8"/>
      <c r="B20" s="8"/>
      <c r="C20" s="8"/>
      <c r="D20" s="8"/>
      <c r="E20" s="18"/>
      <c r="F20" s="31"/>
      <c r="G20" s="18"/>
      <c r="H20" s="20"/>
      <c r="I20" s="8"/>
    </row>
    <row r="21" spans="1:9" ht="18">
      <c r="A21" s="8"/>
      <c r="B21" s="8" t="s">
        <v>26</v>
      </c>
      <c r="C21" s="8"/>
      <c r="D21" s="8"/>
      <c r="E21" s="67">
        <f>SUM(E15:E20)</f>
        <v>881</v>
      </c>
      <c r="F21" s="31"/>
      <c r="G21" s="67">
        <f>SUM(G15:G20)</f>
        <v>1241</v>
      </c>
      <c r="H21" s="20"/>
      <c r="I21" s="8"/>
    </row>
    <row r="22" spans="1:9" ht="18">
      <c r="A22" s="8"/>
      <c r="B22" s="8"/>
      <c r="C22" s="8"/>
      <c r="D22" s="8"/>
      <c r="E22" s="18"/>
      <c r="F22" s="31"/>
      <c r="G22" s="18"/>
      <c r="H22" s="20"/>
      <c r="I22" s="8"/>
    </row>
    <row r="23" spans="1:9" ht="18">
      <c r="A23" s="8"/>
      <c r="B23" s="8" t="s">
        <v>27</v>
      </c>
      <c r="C23" s="8"/>
      <c r="D23" s="8"/>
      <c r="E23" s="18"/>
      <c r="F23" s="31"/>
      <c r="G23" s="18"/>
      <c r="H23" s="20"/>
      <c r="I23" s="8"/>
    </row>
    <row r="24" spans="1:9" ht="18">
      <c r="A24" s="8"/>
      <c r="B24" s="8"/>
      <c r="C24" s="8" t="s">
        <v>34</v>
      </c>
      <c r="D24" s="8"/>
      <c r="E24" s="18">
        <v>12002</v>
      </c>
      <c r="F24" s="31"/>
      <c r="G24" s="18">
        <v>4136</v>
      </c>
      <c r="H24" s="20"/>
      <c r="I24" s="8"/>
    </row>
    <row r="25" spans="1:9" ht="18">
      <c r="A25" s="8"/>
      <c r="B25" s="8"/>
      <c r="C25" s="8" t="s">
        <v>35</v>
      </c>
      <c r="D25" s="8"/>
      <c r="E25" s="84">
        <v>2333</v>
      </c>
      <c r="F25" s="31"/>
      <c r="G25" s="84">
        <v>-12397</v>
      </c>
      <c r="H25" s="20"/>
      <c r="I25" s="8"/>
    </row>
    <row r="26" spans="1:9" ht="18">
      <c r="A26" s="8"/>
      <c r="B26" s="8"/>
      <c r="C26" s="8"/>
      <c r="D26" s="8"/>
      <c r="E26" s="18"/>
      <c r="F26" s="31"/>
      <c r="G26" s="18"/>
      <c r="H26" s="20"/>
      <c r="I26" s="8"/>
    </row>
    <row r="27" spans="1:9" ht="18">
      <c r="A27" s="8"/>
      <c r="B27" s="8" t="s">
        <v>28</v>
      </c>
      <c r="C27" s="8"/>
      <c r="D27" s="8"/>
      <c r="E27" s="67">
        <f>SUM(E21:E26)</f>
        <v>15216</v>
      </c>
      <c r="F27" s="31"/>
      <c r="G27" s="67">
        <f>SUM(G21:G26)</f>
        <v>-7020</v>
      </c>
      <c r="H27" s="20"/>
      <c r="I27" s="8"/>
    </row>
    <row r="28" spans="1:9" ht="15.75" customHeight="1">
      <c r="A28" s="8"/>
      <c r="B28" s="8"/>
      <c r="C28" s="8"/>
      <c r="D28" s="8"/>
      <c r="E28" s="18"/>
      <c r="F28" s="31"/>
      <c r="G28" s="18"/>
      <c r="H28" s="20"/>
      <c r="I28" s="8"/>
    </row>
    <row r="29" spans="1:9" ht="18" hidden="1">
      <c r="A29" s="8"/>
      <c r="B29" s="8"/>
      <c r="C29" s="8" t="s">
        <v>36</v>
      </c>
      <c r="D29" s="8"/>
      <c r="E29" s="18"/>
      <c r="F29" s="31"/>
      <c r="G29" s="18"/>
      <c r="H29" s="20"/>
      <c r="I29" s="8"/>
    </row>
    <row r="30" spans="1:9" ht="18">
      <c r="A30" s="8"/>
      <c r="B30" s="8"/>
      <c r="C30" s="8" t="s">
        <v>44</v>
      </c>
      <c r="D30" s="8"/>
      <c r="E30" s="18">
        <v>-117</v>
      </c>
      <c r="F30" s="31"/>
      <c r="G30" s="18">
        <v>-180</v>
      </c>
      <c r="H30" s="20"/>
      <c r="I30" s="8"/>
    </row>
    <row r="31" spans="1:9" ht="18">
      <c r="A31" s="8"/>
      <c r="B31" s="8"/>
      <c r="C31" s="8"/>
      <c r="D31" s="8"/>
      <c r="E31" s="18"/>
      <c r="F31" s="31"/>
      <c r="G31" s="18"/>
      <c r="H31" s="20"/>
      <c r="I31" s="8"/>
    </row>
    <row r="32" spans="1:9" ht="18">
      <c r="A32" s="8"/>
      <c r="B32" s="8" t="s">
        <v>29</v>
      </c>
      <c r="C32" s="8"/>
      <c r="D32" s="8"/>
      <c r="E32" s="67">
        <f>SUM(E27:E31)</f>
        <v>15099</v>
      </c>
      <c r="F32" s="31"/>
      <c r="G32" s="67">
        <f>SUM(G27:G31)</f>
        <v>-7200</v>
      </c>
      <c r="H32" s="20"/>
      <c r="I32" s="8"/>
    </row>
    <row r="33" spans="1:9" ht="18">
      <c r="A33" s="8"/>
      <c r="B33" s="8"/>
      <c r="C33" s="8"/>
      <c r="D33" s="8"/>
      <c r="E33" s="67"/>
      <c r="F33" s="31"/>
      <c r="G33" s="67"/>
      <c r="H33" s="20"/>
      <c r="I33" s="8"/>
    </row>
    <row r="34" spans="1:9" ht="18">
      <c r="A34" s="8"/>
      <c r="B34" s="28" t="s">
        <v>61</v>
      </c>
      <c r="C34" s="8"/>
      <c r="D34" s="8"/>
      <c r="E34" s="18"/>
      <c r="F34" s="31"/>
      <c r="G34" s="18"/>
      <c r="H34" s="20"/>
      <c r="I34" s="8"/>
    </row>
    <row r="35" spans="1:9" ht="18">
      <c r="A35" s="8"/>
      <c r="B35" s="8"/>
      <c r="C35" s="8" t="s">
        <v>46</v>
      </c>
      <c r="D35" s="8"/>
      <c r="E35" s="18">
        <v>13</v>
      </c>
      <c r="F35" s="31"/>
      <c r="G35" s="18">
        <v>9</v>
      </c>
      <c r="H35" s="20"/>
      <c r="I35" s="8"/>
    </row>
    <row r="36" spans="1:9" ht="18">
      <c r="A36" s="8"/>
      <c r="B36" s="8"/>
      <c r="C36" s="8" t="s">
        <v>163</v>
      </c>
      <c r="D36" s="8"/>
      <c r="E36" s="18">
        <v>9180</v>
      </c>
      <c r="F36" s="31"/>
      <c r="G36" s="18">
        <v>0</v>
      </c>
      <c r="H36" s="20"/>
      <c r="I36" s="8"/>
    </row>
    <row r="37" spans="1:9" ht="18">
      <c r="A37" s="8"/>
      <c r="B37" s="8"/>
      <c r="C37" s="8" t="s">
        <v>37</v>
      </c>
      <c r="D37" s="8"/>
      <c r="E37" s="18">
        <v>-1674</v>
      </c>
      <c r="F37" s="31"/>
      <c r="G37" s="18">
        <v>-1391</v>
      </c>
      <c r="H37" s="20"/>
      <c r="I37" s="8"/>
    </row>
    <row r="38" spans="1:9" ht="18">
      <c r="A38" s="8"/>
      <c r="B38" s="8"/>
      <c r="C38" s="8" t="s">
        <v>69</v>
      </c>
      <c r="D38" s="8"/>
      <c r="E38" s="18">
        <v>0</v>
      </c>
      <c r="F38" s="31"/>
      <c r="G38" s="18">
        <v>-4520</v>
      </c>
      <c r="H38" s="20"/>
      <c r="I38" s="8"/>
    </row>
    <row r="39" spans="1:9" ht="18">
      <c r="A39" s="8"/>
      <c r="B39" s="8"/>
      <c r="C39" s="8" t="s">
        <v>164</v>
      </c>
      <c r="D39" s="8"/>
      <c r="E39" s="18">
        <v>-36399</v>
      </c>
      <c r="F39" s="31"/>
      <c r="G39" s="18">
        <v>-12937</v>
      </c>
      <c r="H39" s="20"/>
      <c r="I39" s="8"/>
    </row>
    <row r="40" spans="1:9" ht="18">
      <c r="A40" s="8"/>
      <c r="B40" s="8"/>
      <c r="C40" s="8"/>
      <c r="D40" s="8"/>
      <c r="E40" s="18"/>
      <c r="F40" s="31"/>
      <c r="G40" s="18"/>
      <c r="H40" s="20"/>
      <c r="I40" s="8"/>
    </row>
    <row r="41" spans="1:9" ht="18">
      <c r="A41" s="8"/>
      <c r="B41" s="8" t="s">
        <v>30</v>
      </c>
      <c r="C41" s="8"/>
      <c r="D41" s="8"/>
      <c r="E41" s="67">
        <f>SUM(E34:E39)</f>
        <v>-28880</v>
      </c>
      <c r="F41" s="31"/>
      <c r="G41" s="67">
        <f>SUM(G34:G39)</f>
        <v>-18839</v>
      </c>
      <c r="H41" s="20"/>
      <c r="I41" s="8"/>
    </row>
    <row r="42" spans="1:9" ht="18">
      <c r="A42" s="8"/>
      <c r="B42" s="8"/>
      <c r="C42" s="8"/>
      <c r="D42" s="8"/>
      <c r="E42" s="67"/>
      <c r="F42" s="31"/>
      <c r="G42" s="67"/>
      <c r="H42" s="20"/>
      <c r="I42" s="8"/>
    </row>
    <row r="43" spans="1:9" ht="18">
      <c r="A43" s="8"/>
      <c r="B43" s="28" t="s">
        <v>62</v>
      </c>
      <c r="C43" s="8"/>
      <c r="D43" s="8"/>
      <c r="E43" s="18"/>
      <c r="F43" s="31"/>
      <c r="G43" s="18"/>
      <c r="H43" s="20"/>
      <c r="I43" s="8"/>
    </row>
    <row r="44" spans="1:9" ht="18">
      <c r="A44" s="8"/>
      <c r="B44" s="8"/>
      <c r="C44" s="8" t="s">
        <v>38</v>
      </c>
      <c r="D44" s="8"/>
      <c r="E44" s="18">
        <v>10269</v>
      </c>
      <c r="F44" s="31"/>
      <c r="G44" s="18">
        <v>-1968</v>
      </c>
      <c r="H44" s="20"/>
      <c r="I44" s="8"/>
    </row>
    <row r="45" spans="1:9" ht="18">
      <c r="A45" s="8"/>
      <c r="B45" s="8"/>
      <c r="C45" s="8"/>
      <c r="D45" s="8"/>
      <c r="E45" s="18"/>
      <c r="F45" s="31"/>
      <c r="G45" s="18"/>
      <c r="H45" s="20"/>
      <c r="I45" s="8"/>
    </row>
    <row r="46" spans="1:9" ht="18">
      <c r="A46" s="8"/>
      <c r="B46" s="8" t="s">
        <v>31</v>
      </c>
      <c r="C46" s="8"/>
      <c r="D46" s="8"/>
      <c r="E46" s="67">
        <f>SUM(E43:E45)</f>
        <v>10269</v>
      </c>
      <c r="F46" s="31"/>
      <c r="G46" s="67">
        <f>SUM(G43:G45)</f>
        <v>-1968</v>
      </c>
      <c r="H46" s="20"/>
      <c r="I46" s="8"/>
    </row>
    <row r="47" spans="1:9" ht="18">
      <c r="A47" s="8"/>
      <c r="B47" s="8"/>
      <c r="C47" s="8"/>
      <c r="D47" s="8"/>
      <c r="E47" s="67"/>
      <c r="F47" s="31"/>
      <c r="G47" s="67"/>
      <c r="H47" s="20"/>
      <c r="I47" s="8"/>
    </row>
    <row r="48" spans="1:9" ht="18">
      <c r="A48" s="8"/>
      <c r="B48" s="28" t="s">
        <v>63</v>
      </c>
      <c r="C48" s="28"/>
      <c r="D48" s="28"/>
      <c r="E48" s="68">
        <f>E46+E41+E32</f>
        <v>-3512</v>
      </c>
      <c r="F48" s="30"/>
      <c r="G48" s="68">
        <f>G46+G41+G32</f>
        <v>-28007</v>
      </c>
      <c r="H48" s="19"/>
      <c r="I48" s="8"/>
    </row>
    <row r="49" spans="1:9" ht="18">
      <c r="A49" s="8"/>
      <c r="B49" s="8"/>
      <c r="C49" s="8"/>
      <c r="D49" s="8"/>
      <c r="E49" s="18"/>
      <c r="F49" s="31"/>
      <c r="G49" s="18"/>
      <c r="H49" s="20"/>
      <c r="I49" s="8"/>
    </row>
    <row r="50" spans="1:9" ht="18">
      <c r="A50" s="8"/>
      <c r="B50" s="8" t="s">
        <v>64</v>
      </c>
      <c r="C50" s="8"/>
      <c r="D50" s="8"/>
      <c r="E50" s="84">
        <v>-22424</v>
      </c>
      <c r="F50" s="85"/>
      <c r="G50" s="84">
        <v>12311</v>
      </c>
      <c r="H50" s="20"/>
      <c r="I50" s="8"/>
    </row>
    <row r="51" spans="1:9" ht="18">
      <c r="A51" s="8"/>
      <c r="B51" s="8"/>
      <c r="C51" s="8"/>
      <c r="D51" s="8"/>
      <c r="E51" s="18"/>
      <c r="F51" s="31"/>
      <c r="G51" s="18"/>
      <c r="H51" s="20"/>
      <c r="I51" s="8"/>
    </row>
    <row r="52" spans="1:9" ht="18">
      <c r="A52" s="8"/>
      <c r="B52" s="8" t="s">
        <v>65</v>
      </c>
      <c r="C52" s="8"/>
      <c r="D52" s="8"/>
      <c r="E52" s="18">
        <v>-30</v>
      </c>
      <c r="F52" s="31"/>
      <c r="G52" s="18">
        <v>-20</v>
      </c>
      <c r="H52" s="20"/>
      <c r="I52" s="8"/>
    </row>
    <row r="53" spans="1:9" ht="18">
      <c r="A53" s="8"/>
      <c r="B53" s="8"/>
      <c r="C53" s="8" t="s">
        <v>66</v>
      </c>
      <c r="D53" s="8"/>
      <c r="E53" s="18"/>
      <c r="F53" s="31"/>
      <c r="G53" s="18"/>
      <c r="H53" s="20"/>
      <c r="I53" s="8"/>
    </row>
    <row r="54" spans="1:9" ht="18.75" thickBot="1">
      <c r="A54" s="8"/>
      <c r="B54" s="8"/>
      <c r="C54" s="8"/>
      <c r="D54" s="8"/>
      <c r="E54" s="18"/>
      <c r="F54" s="31"/>
      <c r="G54" s="18"/>
      <c r="H54" s="20"/>
      <c r="I54" s="8"/>
    </row>
    <row r="55" spans="1:9" ht="18.75" thickBot="1">
      <c r="A55" s="8"/>
      <c r="B55" s="28" t="s">
        <v>73</v>
      </c>
      <c r="C55" s="28"/>
      <c r="D55" s="28"/>
      <c r="E55" s="72">
        <f>SUM(E47:E54)</f>
        <v>-25966</v>
      </c>
      <c r="F55" s="30"/>
      <c r="G55" s="72">
        <f>SUM(G47:G54)</f>
        <v>-15716</v>
      </c>
      <c r="H55" s="19"/>
      <c r="I55" s="8"/>
    </row>
    <row r="56" spans="1:9" ht="18">
      <c r="A56" s="8"/>
      <c r="B56" s="8"/>
      <c r="C56" s="8"/>
      <c r="D56" s="8"/>
      <c r="E56" s="29"/>
      <c r="F56" s="31"/>
      <c r="G56" s="29"/>
      <c r="H56" s="20"/>
      <c r="I56" s="8"/>
    </row>
    <row r="57" spans="1:9" ht="18">
      <c r="A57" s="8"/>
      <c r="B57" s="8"/>
      <c r="C57" s="8"/>
      <c r="D57" s="8"/>
      <c r="E57" s="31"/>
      <c r="F57" s="8"/>
      <c r="G57" s="31"/>
      <c r="H57" s="46"/>
      <c r="I57" s="8"/>
    </row>
    <row r="58" spans="1:9" ht="18">
      <c r="A58" s="8"/>
      <c r="B58" s="28" t="s">
        <v>152</v>
      </c>
      <c r="C58" s="8"/>
      <c r="D58" s="8"/>
      <c r="E58" s="31"/>
      <c r="F58" s="8"/>
      <c r="G58" s="31"/>
      <c r="H58" s="46"/>
      <c r="I58" s="8"/>
    </row>
    <row r="59" spans="1:9" ht="18">
      <c r="A59" s="8"/>
      <c r="B59" s="86" t="s">
        <v>48</v>
      </c>
      <c r="C59" s="8"/>
      <c r="D59" s="8"/>
      <c r="E59" s="31">
        <f>'Balance Sheet'!E27</f>
        <v>16072</v>
      </c>
      <c r="F59" s="8"/>
      <c r="G59" s="31">
        <v>15764</v>
      </c>
      <c r="H59" s="46"/>
      <c r="I59" s="8"/>
    </row>
    <row r="60" spans="1:9" ht="18">
      <c r="A60" s="8"/>
      <c r="B60" s="86" t="s">
        <v>50</v>
      </c>
      <c r="C60" s="8"/>
      <c r="D60" s="8"/>
      <c r="E60" s="31">
        <f>'Balance Sheet'!E28</f>
        <v>2469</v>
      </c>
      <c r="F60" s="8"/>
      <c r="G60" s="31">
        <v>3782</v>
      </c>
      <c r="H60" s="46"/>
      <c r="I60" s="8"/>
    </row>
    <row r="61" spans="1:9" ht="18.75" thickBot="1">
      <c r="A61" s="8"/>
      <c r="B61" s="8" t="s">
        <v>153</v>
      </c>
      <c r="C61" s="8"/>
      <c r="D61" s="8"/>
      <c r="E61" s="31">
        <v>-44507</v>
      </c>
      <c r="F61" s="8"/>
      <c r="G61" s="31">
        <v>-35262</v>
      </c>
      <c r="H61" s="46"/>
      <c r="I61" s="8"/>
    </row>
    <row r="62" spans="1:9" ht="18.75" thickBot="1">
      <c r="A62" s="8"/>
      <c r="B62" s="8"/>
      <c r="C62" s="8"/>
      <c r="D62" s="8"/>
      <c r="E62" s="72">
        <f>SUM(E59:E61)</f>
        <v>-25966</v>
      </c>
      <c r="F62" s="30"/>
      <c r="G62" s="72">
        <f>SUM(G59:G61)</f>
        <v>-15716</v>
      </c>
      <c r="H62" s="46"/>
      <c r="I62" s="8"/>
    </row>
    <row r="63" spans="1:9" ht="18">
      <c r="A63" s="8"/>
      <c r="B63" s="8"/>
      <c r="C63" s="8"/>
      <c r="D63" s="8"/>
      <c r="E63" s="31"/>
      <c r="F63" s="8"/>
      <c r="G63" s="31"/>
      <c r="H63" s="46"/>
      <c r="I63" s="8"/>
    </row>
    <row r="64" spans="1:9" ht="18">
      <c r="A64" s="8"/>
      <c r="B64" s="28" t="s">
        <v>148</v>
      </c>
      <c r="C64" s="28"/>
      <c r="D64" s="27"/>
      <c r="E64" s="11"/>
      <c r="F64" s="11"/>
      <c r="G64" s="11"/>
      <c r="H64" s="46"/>
      <c r="I64" s="8"/>
    </row>
    <row r="65" spans="1:9" ht="18">
      <c r="A65" s="8"/>
      <c r="B65" s="28" t="str">
        <f>+'Equity Change'!B55</f>
        <v> the Audited Financial Statements for the year ended 31st March 2012)</v>
      </c>
      <c r="C65" s="28"/>
      <c r="D65" s="27"/>
      <c r="E65" s="11"/>
      <c r="F65" s="11"/>
      <c r="G65" s="11"/>
      <c r="H65" s="46"/>
      <c r="I65" s="8"/>
    </row>
    <row r="66" spans="1:9" ht="18">
      <c r="A66" s="8"/>
      <c r="B66" s="47"/>
      <c r="C66" s="27"/>
      <c r="D66" s="27"/>
      <c r="E66" s="11"/>
      <c r="F66" s="11"/>
      <c r="G66" s="11"/>
      <c r="H66" s="46"/>
      <c r="I66" s="8"/>
    </row>
    <row r="67" spans="1:8" ht="18.75">
      <c r="A67" s="2"/>
      <c r="B67" s="62"/>
      <c r="C67" s="63"/>
      <c r="D67" s="3"/>
      <c r="E67" s="3"/>
      <c r="F67" s="3"/>
      <c r="G67" s="3"/>
      <c r="H67" s="6"/>
    </row>
    <row r="68" spans="1:8" ht="18.75">
      <c r="A68" s="2"/>
      <c r="B68" s="62"/>
      <c r="C68" s="63"/>
      <c r="D68" s="3"/>
      <c r="E68" s="3"/>
      <c r="F68" s="3"/>
      <c r="G68" s="3"/>
      <c r="H68" s="6"/>
    </row>
    <row r="69" spans="1:8" ht="18.75">
      <c r="A69" s="2"/>
      <c r="B69" s="3"/>
      <c r="C69" s="3"/>
      <c r="D69" s="3"/>
      <c r="E69" s="3"/>
      <c r="F69" s="3"/>
      <c r="G69" s="3"/>
      <c r="H69" s="6"/>
    </row>
    <row r="70" spans="1:8" ht="18.75">
      <c r="A70" s="2"/>
      <c r="B70" s="3"/>
      <c r="C70" s="3"/>
      <c r="D70" s="3"/>
      <c r="E70" s="3"/>
      <c r="F70" s="3"/>
      <c r="G70" s="3"/>
      <c r="H70" s="6"/>
    </row>
    <row r="71" ht="15">
      <c r="H71" s="7"/>
    </row>
    <row r="72" ht="15">
      <c r="H72" s="7"/>
    </row>
    <row r="73" ht="15">
      <c r="H73" s="7"/>
    </row>
    <row r="74" ht="15">
      <c r="H74" s="7"/>
    </row>
    <row r="75" ht="15">
      <c r="H75" s="7"/>
    </row>
    <row r="76" ht="15">
      <c r="H76" s="7"/>
    </row>
    <row r="77" ht="15">
      <c r="H77" s="7"/>
    </row>
    <row r="78" ht="15">
      <c r="H78" s="7"/>
    </row>
    <row r="79" ht="15">
      <c r="H79" s="7"/>
    </row>
    <row r="80" ht="15">
      <c r="H80" s="7"/>
    </row>
    <row r="81" ht="15">
      <c r="H81" s="7"/>
    </row>
    <row r="82" ht="15">
      <c r="H82" s="7"/>
    </row>
    <row r="83" ht="15">
      <c r="H83" s="7"/>
    </row>
    <row r="84" ht="15">
      <c r="H84" s="7"/>
    </row>
    <row r="85" ht="15">
      <c r="H85" s="7"/>
    </row>
    <row r="86" ht="15">
      <c r="H86" s="7"/>
    </row>
    <row r="87" ht="15">
      <c r="H87" s="7"/>
    </row>
    <row r="88" ht="15">
      <c r="H88" s="7"/>
    </row>
    <row r="89" ht="15">
      <c r="H89" s="7"/>
    </row>
    <row r="90" ht="15">
      <c r="H90" s="7"/>
    </row>
    <row r="91" ht="15">
      <c r="H91" s="7"/>
    </row>
    <row r="92" ht="15">
      <c r="H92" s="7"/>
    </row>
    <row r="93" ht="15">
      <c r="H93" s="7"/>
    </row>
    <row r="94" ht="15">
      <c r="H94" s="7"/>
    </row>
    <row r="95" ht="15">
      <c r="H95" s="7"/>
    </row>
    <row r="96" ht="15">
      <c r="H96" s="7"/>
    </row>
    <row r="97" ht="15">
      <c r="H97" s="7"/>
    </row>
    <row r="98" ht="15">
      <c r="H98" s="7"/>
    </row>
    <row r="99" ht="15">
      <c r="H99" s="7"/>
    </row>
    <row r="100" ht="15">
      <c r="H100" s="7"/>
    </row>
    <row r="101" ht="15">
      <c r="H101" s="7"/>
    </row>
    <row r="102" ht="15">
      <c r="H102" s="7"/>
    </row>
    <row r="103" ht="15">
      <c r="H103" s="7"/>
    </row>
    <row r="104" ht="15">
      <c r="H104" s="7"/>
    </row>
    <row r="105" ht="15">
      <c r="H105" s="7"/>
    </row>
    <row r="106" ht="15">
      <c r="H106" s="7"/>
    </row>
    <row r="107" ht="15">
      <c r="H107" s="7"/>
    </row>
    <row r="108" ht="15">
      <c r="H108" s="7"/>
    </row>
    <row r="109" ht="15">
      <c r="H109" s="7"/>
    </row>
  </sheetData>
  <sheetProtection/>
  <printOptions horizontalCentered="1"/>
  <pageMargins left="0.5" right="0.15" top="0.37" bottom="0.26" header="0" footer="0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Angeline Mary Santa Maria/GCF/RPB/Kul</dc:creator>
  <cp:keywords/>
  <dc:description/>
  <cp:lastModifiedBy>user</cp:lastModifiedBy>
  <cp:lastPrinted>2012-08-30T01:39:50Z</cp:lastPrinted>
  <dcterms:created xsi:type="dcterms:W3CDTF">2002-11-29T07:40:55Z</dcterms:created>
  <dcterms:modified xsi:type="dcterms:W3CDTF">2012-08-30T04:48:35Z</dcterms:modified>
  <cp:category/>
  <cp:version/>
  <cp:contentType/>
  <cp:contentStatus/>
</cp:coreProperties>
</file>