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8" yWindow="349" windowWidth="9687" windowHeight="7287" tabRatio="718" activeTab="3"/>
  </bookViews>
  <sheets>
    <sheet name="Income" sheetId="1" r:id="rId1"/>
    <sheet name="Financial Position" sheetId="2" r:id="rId2"/>
    <sheet name="Equity Stat." sheetId="3" r:id="rId3"/>
    <sheet name="Cash Flw" sheetId="4" r:id="rId4"/>
  </sheets>
  <definedNames>
    <definedName name="_xlnm.Print_Area" localSheetId="2">'Equity Stat.'!$A$1:$K$36</definedName>
    <definedName name="_xlnm.Print_Area" localSheetId="1">'Financial Position'!$A$1:$H$68</definedName>
    <definedName name="_xlnm.Print_Area" localSheetId="0">'Income'!$A$1:$I$65</definedName>
  </definedNames>
  <calcPr fullCalcOnLoad="1"/>
</workbook>
</file>

<file path=xl/sharedStrings.xml><?xml version="1.0" encoding="utf-8"?>
<sst xmlns="http://schemas.openxmlformats.org/spreadsheetml/2006/main" count="194" uniqueCount="153">
  <si>
    <t>RM'000</t>
  </si>
  <si>
    <t>-</t>
  </si>
  <si>
    <t>EKOVEST BERHAD</t>
  </si>
  <si>
    <t>Reserves</t>
  </si>
  <si>
    <t>Taxation</t>
  </si>
  <si>
    <t>Revenue</t>
  </si>
  <si>
    <t>(Company No: 132493-D)</t>
  </si>
  <si>
    <t>Interest expense</t>
  </si>
  <si>
    <t>Interest income</t>
  </si>
  <si>
    <t>Asset</t>
  </si>
  <si>
    <t>Share</t>
  </si>
  <si>
    <t xml:space="preserve">Share </t>
  </si>
  <si>
    <t>revaluation</t>
  </si>
  <si>
    <t>capital</t>
  </si>
  <si>
    <t>premium</t>
  </si>
  <si>
    <t>reserve</t>
  </si>
  <si>
    <t>Sub-total</t>
  </si>
  <si>
    <t>Total</t>
  </si>
  <si>
    <t>Net changes in cash and cash equivalents</t>
  </si>
  <si>
    <t>Profit before tax</t>
  </si>
  <si>
    <t>ASSETS</t>
  </si>
  <si>
    <t>Non-current assets</t>
  </si>
  <si>
    <t>Property, plant and equipment</t>
  </si>
  <si>
    <t>Other investments</t>
  </si>
  <si>
    <t>Current assets</t>
  </si>
  <si>
    <t>Gross amount due from customers</t>
  </si>
  <si>
    <t>TOTAL ASSETS</t>
  </si>
  <si>
    <t>EQUITY AND LIABILITIES</t>
  </si>
  <si>
    <t>Total equity</t>
  </si>
  <si>
    <t>Non-current liabilities</t>
  </si>
  <si>
    <t>Share capital</t>
  </si>
  <si>
    <t>Current liabilities</t>
  </si>
  <si>
    <t>Gross amount due to customers</t>
  </si>
  <si>
    <t>Hire purchase liabilities</t>
  </si>
  <si>
    <t>Overdraft and short term borrowings</t>
  </si>
  <si>
    <t>Total liabilities</t>
  </si>
  <si>
    <t>TOTAL EQUITY AND LIABILITIES</t>
  </si>
  <si>
    <t xml:space="preserve">Net assets per share attributable to </t>
  </si>
  <si>
    <t>Retained</t>
  </si>
  <si>
    <t>Interest</t>
  </si>
  <si>
    <t>Equity</t>
  </si>
  <si>
    <t>Non-distributable</t>
  </si>
  <si>
    <t>Distributable</t>
  </si>
  <si>
    <t>Bank term loans</t>
  </si>
  <si>
    <t>Earnings per share attributable</t>
  </si>
  <si>
    <t xml:space="preserve">   to equity holders of the parent</t>
  </si>
  <si>
    <t>Basic (sen)</t>
  </si>
  <si>
    <t>Diluted (sen)</t>
  </si>
  <si>
    <t>Cash and bank balances</t>
  </si>
  <si>
    <t>Investment properties</t>
  </si>
  <si>
    <t>Investments in associates</t>
  </si>
  <si>
    <t>Trade and other receivables</t>
  </si>
  <si>
    <t>Current tax assets</t>
  </si>
  <si>
    <t>Fixed and time deposits</t>
  </si>
  <si>
    <t>Deferred tax liabilities</t>
  </si>
  <si>
    <t>Trade and other payables</t>
  </si>
  <si>
    <t>Amount owing to associates</t>
  </si>
  <si>
    <t>Current tax liabilities</t>
  </si>
  <si>
    <t>Land held for property development</t>
  </si>
  <si>
    <t xml:space="preserve">Condensed Consolidated Statement of Comprehensive Income </t>
  </si>
  <si>
    <t>Cumulative</t>
  </si>
  <si>
    <t>Continuing operations</t>
  </si>
  <si>
    <t>Cost of sales</t>
  </si>
  <si>
    <t>Gross profit</t>
  </si>
  <si>
    <t>Other income</t>
  </si>
  <si>
    <t>Administrative expenses</t>
  </si>
  <si>
    <t>Results from operating activities</t>
  </si>
  <si>
    <t>net of tax</t>
  </si>
  <si>
    <t xml:space="preserve">Total comprehensive income for </t>
  </si>
  <si>
    <t>Profit for the financial period</t>
  </si>
  <si>
    <t xml:space="preserve">Other comprehensive (loss) / income </t>
  </si>
  <si>
    <t xml:space="preserve">Total comprehensive income for the </t>
  </si>
  <si>
    <t>the financial period</t>
  </si>
  <si>
    <t>attributable to :-</t>
  </si>
  <si>
    <t>financial period attributable to :-</t>
  </si>
  <si>
    <t>financial period</t>
  </si>
  <si>
    <t xml:space="preserve">(The Condensed Consolidated Statement of Comprehensive Income should be read in conjunction </t>
  </si>
  <si>
    <t xml:space="preserve">Condensed Consolidated Statement of Financial Position </t>
  </si>
  <si>
    <t>As At</t>
  </si>
  <si>
    <t>(Unaudited)</t>
  </si>
  <si>
    <t xml:space="preserve"> ordinary owners of the company (RM)</t>
  </si>
  <si>
    <t xml:space="preserve">(The Condensed Consolidated Statement of Financial Position should be read in conjunction with </t>
  </si>
  <si>
    <t>Condensed Consolidated Statement of Changes in Equity</t>
  </si>
  <si>
    <t>(The Condensed Consolidated Statement of Changes in Equity should be read in conjunction with the</t>
  </si>
  <si>
    <t xml:space="preserve">Condensed Consolidated Statement of Cash Flows </t>
  </si>
  <si>
    <t>Cash and cash equivalents at end of financial period</t>
  </si>
  <si>
    <t>Cash and cash equivalents at the beginning of the financial period</t>
  </si>
  <si>
    <t>(The Condensed Consolidated Statement of Cash Flows should be read in conjunction with the Annual</t>
  </si>
  <si>
    <t>Earnings</t>
  </si>
  <si>
    <t>Total comprehensive income for the period</t>
  </si>
  <si>
    <t xml:space="preserve">Current </t>
  </si>
  <si>
    <t>At 1 July 2011</t>
  </si>
  <si>
    <t>CASH FLOW FROM OPERATING ACTIVITIES</t>
  </si>
  <si>
    <t>Adjustment for:</t>
  </si>
  <si>
    <t>Depreciation</t>
  </si>
  <si>
    <t>Operating profit before working capital changes</t>
  </si>
  <si>
    <t>Changes in payables</t>
  </si>
  <si>
    <t>Changes in receivables</t>
  </si>
  <si>
    <t>Interest received</t>
  </si>
  <si>
    <t>Interest paid</t>
  </si>
  <si>
    <t>Tax paid</t>
  </si>
  <si>
    <t>CASH FLOW FROM INVESTING ACTIVITIES</t>
  </si>
  <si>
    <t>Purchase of property, plant and equipment</t>
  </si>
  <si>
    <t>Development cost incurred on land held for property development</t>
  </si>
  <si>
    <t>CASH FLOW FROM FINANCING ACTIVITIES</t>
  </si>
  <si>
    <t>Repayment of bank borrowings</t>
  </si>
  <si>
    <t>Repayment of hire purchase liabilities</t>
  </si>
  <si>
    <t>Repayment of hire purchase term charges</t>
  </si>
  <si>
    <t>Purchase of investment properties</t>
  </si>
  <si>
    <t>Withdrawal/(Placement) of fixed deposits</t>
  </si>
  <si>
    <t>Proceeds from disposal of property, plant and equipment</t>
  </si>
  <si>
    <t>Net cash from operating activities</t>
  </si>
  <si>
    <t>Net cash used in investing activities</t>
  </si>
  <si>
    <t>Net cash (used in)/from financing activities</t>
  </si>
  <si>
    <t>Cash generated from operating activities</t>
  </si>
  <si>
    <t>Non-cash items</t>
  </si>
  <si>
    <t>Non-operating items</t>
  </si>
  <si>
    <t>Net interest (income)/expense</t>
  </si>
  <si>
    <t>- Owners of the parent</t>
  </si>
  <si>
    <t>- Non-controlling interest</t>
  </si>
  <si>
    <t>Equity attributable to owners of the parent</t>
  </si>
  <si>
    <t>Total capital and reserves attrubutable</t>
  </si>
  <si>
    <t>Non-controlling interests</t>
  </si>
  <si>
    <t xml:space="preserve"> to owners of the Company</t>
  </si>
  <si>
    <t>Non-controlling</t>
  </si>
  <si>
    <t>Attributable to Equity Holders of the parent</t>
  </si>
  <si>
    <t>Dividend paid</t>
  </si>
  <si>
    <t>Proceeds from disposal of investment property</t>
  </si>
  <si>
    <t>Term loan raise</t>
  </si>
  <si>
    <t>Deferred tax assets</t>
  </si>
  <si>
    <t>At 1 July 2012</t>
  </si>
  <si>
    <t xml:space="preserve">  Financial Report for the year ended 30 June 2012)</t>
  </si>
  <si>
    <t>Annual Financial Report for the year ended 30 June 2012)</t>
  </si>
  <si>
    <t>the Annual Financial Report for the year ended 30 June 2012)</t>
  </si>
  <si>
    <t>with the Annual Financial Report for the year ended 30 June 2012)</t>
  </si>
  <si>
    <t>30 June 2012</t>
  </si>
  <si>
    <t>Proceeds from disposal of associate</t>
  </si>
  <si>
    <t>Repayment to associate</t>
  </si>
  <si>
    <t>Drawdown of revolving credit</t>
  </si>
  <si>
    <t>For the financial period ended 31 March 2013</t>
  </si>
  <si>
    <t>31 March</t>
  </si>
  <si>
    <t>As At 31 March 2013</t>
  </si>
  <si>
    <t>31 March 2013</t>
  </si>
  <si>
    <t>At 31 March 2013</t>
  </si>
  <si>
    <t>31 March 2012</t>
  </si>
  <si>
    <t>At 31 March  2012</t>
  </si>
  <si>
    <t>9 months ended</t>
  </si>
  <si>
    <t>3 months ended</t>
  </si>
  <si>
    <t>Goodwill</t>
  </si>
  <si>
    <t>Acquisition of new subsidiaries</t>
  </si>
  <si>
    <t>Acquisition of subsidiaries, net of cash acquired</t>
  </si>
  <si>
    <t>For The Financial Period Ended 31 March 2013</t>
  </si>
  <si>
    <t>For The Financial Period Ended</t>
  </si>
</sst>
</file>

<file path=xl/styles.xml><?xml version="1.0" encoding="utf-8"?>
<styleSheet xmlns="http://schemas.openxmlformats.org/spreadsheetml/2006/main">
  <numFmts count="66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.00;[Red]0.00"/>
    <numFmt numFmtId="179" formatCode="0.00_);[Red]\(0.00\)"/>
    <numFmt numFmtId="180" formatCode="00000"/>
    <numFmt numFmtId="181" formatCode="0.0000000000"/>
    <numFmt numFmtId="182" formatCode="0.00000000000"/>
    <numFmt numFmtId="183" formatCode="0.00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_);\(#,##0.0\)"/>
    <numFmt numFmtId="192" formatCode="#,##0.000_);\(#,##0.000\)"/>
    <numFmt numFmtId="193" formatCode="#,##0.0000_);\(#,##0.0000\)"/>
    <numFmt numFmtId="194" formatCode="#,##0.0"/>
    <numFmt numFmtId="195" formatCode="#,##0.000"/>
    <numFmt numFmtId="196" formatCode="#,##0.0000"/>
    <numFmt numFmtId="197" formatCode="0.0"/>
    <numFmt numFmtId="198" formatCode="#,##0.0000000"/>
    <numFmt numFmtId="199" formatCode="#,##0.000000"/>
    <numFmt numFmtId="200" formatCode="#,##0.00000"/>
    <numFmt numFmtId="201" formatCode="#,##0.0000000_);\(#,##0.0000000\)"/>
    <numFmt numFmtId="202" formatCode="#,##0.000000_);\(#,##0.000000\)"/>
    <numFmt numFmtId="203" formatCode="#,##0.00000_);\(#,##0.00000\)"/>
    <numFmt numFmtId="204" formatCode="#,##0.00;[Red]#,##0.00"/>
    <numFmt numFmtId="205" formatCode="#,##0.0_);[Red]\(#,##0.0\)"/>
    <numFmt numFmtId="206" formatCode="#,##0;[Red]#,##0"/>
    <numFmt numFmtId="207" formatCode="_-* #,##0_-;\-* #,##0_-;_-* &quot;-&quot;??_-;_-@_-"/>
    <numFmt numFmtId="208" formatCode="_(* #,##0.00_);_(* \(#,##0.00\);_(* &quot;-&quot;_);_(@_)"/>
    <numFmt numFmtId="209" formatCode="#,##0.0000;\-#,##0.0000"/>
    <numFmt numFmtId="210" formatCode="0.00_);\(0.00\)"/>
    <numFmt numFmtId="211" formatCode="0_);\(0\)"/>
    <numFmt numFmtId="212" formatCode="[$-409]dddd\,\ mmmm\ dd\,\ yyyy"/>
    <numFmt numFmtId="213" formatCode="dd/mm/yy;@"/>
    <numFmt numFmtId="214" formatCode="[$-409]h:mm:ss\ AM/PM"/>
    <numFmt numFmtId="215" formatCode="\(#\ ?/?\)"/>
    <numFmt numFmtId="216" formatCode="[$-809]dd\ mmmm\ yyyy"/>
    <numFmt numFmtId="217" formatCode="dd/mm/yyyy;@"/>
    <numFmt numFmtId="218" formatCode="_-* #,##0.0_-;\-* #,##0.0_-;_-* &quot;-&quot;??_-;_-@_-"/>
    <numFmt numFmtId="219" formatCode="_(* #,##0.0_);_(* \(#,##0.0\);_(* &quot;-&quot;_);_(@_)"/>
    <numFmt numFmtId="220" formatCode="_-* #,##0.000_-;\-* #,##0.000_-;_-* &quot;-&quot;??_-;_-@_-"/>
    <numFmt numFmtId="221" formatCode="_-* #,##0.0000_-;\-* #,##0.0000_-;_-* &quot;-&quot;??_-;_-@_-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14"/>
      <name val="Arial"/>
      <family val="2"/>
    </font>
    <font>
      <b/>
      <sz val="14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7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3">
    <xf numFmtId="0" fontId="0" fillId="0" borderId="0" xfId="0" applyNumberFormat="1" applyFont="1" applyAlignment="1" applyProtection="1">
      <alignment/>
      <protection locked="0"/>
    </xf>
    <xf numFmtId="37" fontId="6" fillId="0" borderId="0" xfId="0" applyNumberFormat="1" applyFont="1" applyAlignment="1" quotePrefix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right"/>
    </xf>
    <xf numFmtId="0" fontId="5" fillId="0" borderId="0" xfId="0" applyNumberFormat="1" applyFont="1" applyAlignment="1" applyProtection="1">
      <alignment/>
      <protection locked="0"/>
    </xf>
    <xf numFmtId="0" fontId="6" fillId="0" borderId="0" xfId="0" applyFont="1" applyAlignment="1" quotePrefix="1">
      <alignment horizontal="center"/>
    </xf>
    <xf numFmtId="0" fontId="6" fillId="0" borderId="0" xfId="0" applyFont="1" applyAlignment="1">
      <alignment horizontal="center"/>
    </xf>
    <xf numFmtId="41" fontId="6" fillId="0" borderId="0" xfId="0" applyNumberFormat="1" applyFont="1" applyAlignment="1">
      <alignment/>
    </xf>
    <xf numFmtId="41" fontId="6" fillId="0" borderId="0" xfId="42" applyNumberFormat="1" applyFont="1" applyAlignment="1">
      <alignment/>
    </xf>
    <xf numFmtId="0" fontId="6" fillId="0" borderId="0" xfId="0" applyFont="1" applyAlignment="1" quotePrefix="1">
      <alignment horizontal="left"/>
    </xf>
    <xf numFmtId="41" fontId="6" fillId="0" borderId="0" xfId="0" applyNumberFormat="1" applyFont="1" applyAlignment="1" quotePrefix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207" fontId="6" fillId="0" borderId="0" xfId="42" applyNumberFormat="1" applyFont="1" applyAlignment="1">
      <alignment/>
    </xf>
    <xf numFmtId="41" fontId="6" fillId="0" borderId="10" xfId="42" applyNumberFormat="1" applyFont="1" applyBorder="1" applyAlignment="1">
      <alignment/>
    </xf>
    <xf numFmtId="207" fontId="6" fillId="0" borderId="10" xfId="42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38" fontId="7" fillId="0" borderId="0" xfId="0" applyNumberFormat="1" applyFont="1" applyAlignment="1">
      <alignment/>
    </xf>
    <xf numFmtId="177" fontId="6" fillId="0" borderId="0" xfId="42" applyFont="1" applyAlignment="1">
      <alignment/>
    </xf>
    <xf numFmtId="207" fontId="6" fillId="0" borderId="0" xfId="42" applyNumberFormat="1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 quotePrefix="1">
      <alignment/>
    </xf>
    <xf numFmtId="207" fontId="6" fillId="0" borderId="11" xfId="42" applyNumberFormat="1" applyFont="1" applyBorder="1" applyAlignment="1">
      <alignment/>
    </xf>
    <xf numFmtId="207" fontId="6" fillId="0" borderId="0" xfId="42" applyNumberFormat="1" applyFont="1" applyBorder="1" applyAlignment="1">
      <alignment/>
    </xf>
    <xf numFmtId="0" fontId="4" fillId="0" borderId="0" xfId="0" applyFont="1" applyAlignment="1" quotePrefix="1">
      <alignment horizontal="left"/>
    </xf>
    <xf numFmtId="41" fontId="6" fillId="0" borderId="11" xfId="0" applyNumberFormat="1" applyFont="1" applyBorder="1" applyAlignment="1" quotePrefix="1">
      <alignment horizontal="center"/>
    </xf>
    <xf numFmtId="41" fontId="6" fillId="0" borderId="0" xfId="42" applyNumberFormat="1" applyFont="1" applyBorder="1" applyAlignment="1">
      <alignment/>
    </xf>
    <xf numFmtId="41" fontId="6" fillId="0" borderId="11" xfId="42" applyNumberFormat="1" applyFont="1" applyBorder="1" applyAlignment="1">
      <alignment/>
    </xf>
    <xf numFmtId="207" fontId="6" fillId="0" borderId="0" xfId="0" applyNumberFormat="1" applyFont="1" applyAlignment="1">
      <alignment/>
    </xf>
    <xf numFmtId="41" fontId="6" fillId="0" borderId="0" xfId="0" applyNumberFormat="1" applyFont="1" applyBorder="1" applyAlignment="1">
      <alignment/>
    </xf>
    <xf numFmtId="41" fontId="6" fillId="0" borderId="0" xfId="0" applyNumberFormat="1" applyFont="1" applyBorder="1" applyAlignment="1">
      <alignment horizontal="right"/>
    </xf>
    <xf numFmtId="37" fontId="6" fillId="0" borderId="0" xfId="42" applyNumberFormat="1" applyFont="1" applyAlignment="1">
      <alignment/>
    </xf>
    <xf numFmtId="0" fontId="4" fillId="0" borderId="12" xfId="0" applyFont="1" applyBorder="1" applyAlignment="1">
      <alignment/>
    </xf>
    <xf numFmtId="0" fontId="4" fillId="0" borderId="0" xfId="0" applyNumberFormat="1" applyFont="1" applyAlignment="1" applyProtection="1">
      <alignment horizontal="left"/>
      <protection locked="0"/>
    </xf>
    <xf numFmtId="207" fontId="6" fillId="0" borderId="13" xfId="42" applyNumberFormat="1" applyFont="1" applyBorder="1" applyAlignment="1">
      <alignment/>
    </xf>
    <xf numFmtId="207" fontId="6" fillId="0" borderId="0" xfId="42" applyNumberFormat="1" applyFont="1" applyBorder="1" applyAlignment="1">
      <alignment horizontal="right"/>
    </xf>
    <xf numFmtId="0" fontId="6" fillId="0" borderId="0" xfId="0" applyFont="1" applyFill="1" applyAlignment="1">
      <alignment/>
    </xf>
    <xf numFmtId="189" fontId="6" fillId="0" borderId="0" xfId="42" applyNumberFormat="1" applyFont="1" applyFill="1" applyBorder="1" applyAlignment="1">
      <alignment/>
    </xf>
    <xf numFmtId="207" fontId="6" fillId="0" borderId="0" xfId="42" applyNumberFormat="1" applyFont="1" applyFill="1" applyAlignment="1">
      <alignment/>
    </xf>
    <xf numFmtId="0" fontId="5" fillId="0" borderId="0" xfId="0" applyNumberFormat="1" applyFont="1" applyFill="1" applyAlignment="1" applyProtection="1">
      <alignment/>
      <protection locked="0"/>
    </xf>
    <xf numFmtId="189" fontId="6" fillId="0" borderId="14" xfId="42" applyNumberFormat="1" applyFont="1" applyFill="1" applyBorder="1" applyAlignment="1">
      <alignment/>
    </xf>
    <xf numFmtId="41" fontId="6" fillId="0" borderId="0" xfId="42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Alignment="1">
      <alignment/>
    </xf>
    <xf numFmtId="41" fontId="6" fillId="0" borderId="10" xfId="42" applyNumberFormat="1" applyFont="1" applyBorder="1" applyAlignment="1">
      <alignment horizontal="center"/>
    </xf>
    <xf numFmtId="41" fontId="6" fillId="0" borderId="16" xfId="42" applyNumberFormat="1" applyFont="1" applyBorder="1" applyAlignment="1">
      <alignment/>
    </xf>
    <xf numFmtId="41" fontId="6" fillId="0" borderId="14" xfId="42" applyNumberFormat="1" applyFont="1" applyBorder="1" applyAlignment="1">
      <alignment/>
    </xf>
    <xf numFmtId="0" fontId="6" fillId="0" borderId="0" xfId="0" applyFont="1" applyAlignment="1" quotePrefix="1">
      <alignment/>
    </xf>
    <xf numFmtId="0" fontId="6" fillId="0" borderId="11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4" xfId="0" applyFont="1" applyBorder="1" applyAlignment="1">
      <alignment/>
    </xf>
    <xf numFmtId="208" fontId="6" fillId="0" borderId="0" xfId="42" applyNumberFormat="1" applyFont="1" applyBorder="1" applyAlignment="1">
      <alignment/>
    </xf>
    <xf numFmtId="177" fontId="6" fillId="0" borderId="0" xfId="42" applyFont="1" applyBorder="1" applyAlignment="1">
      <alignment/>
    </xf>
    <xf numFmtId="0" fontId="6" fillId="0" borderId="15" xfId="0" applyFont="1" applyBorder="1" applyAlignment="1">
      <alignment horizontal="right"/>
    </xf>
    <xf numFmtId="38" fontId="7" fillId="0" borderId="15" xfId="0" applyNumberFormat="1" applyFont="1" applyBorder="1" applyAlignment="1">
      <alignment/>
    </xf>
    <xf numFmtId="208" fontId="6" fillId="0" borderId="15" xfId="42" applyNumberFormat="1" applyFont="1" applyBorder="1" applyAlignment="1">
      <alignment horizontal="right"/>
    </xf>
    <xf numFmtId="41" fontId="6" fillId="0" borderId="15" xfId="42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horizontal="center"/>
    </xf>
    <xf numFmtId="41" fontId="6" fillId="0" borderId="20" xfId="42" applyNumberFormat="1" applyFont="1" applyBorder="1" applyAlignment="1">
      <alignment/>
    </xf>
    <xf numFmtId="41" fontId="6" fillId="0" borderId="20" xfId="0" applyNumberFormat="1" applyFont="1" applyBorder="1" applyAlignment="1">
      <alignment/>
    </xf>
    <xf numFmtId="37" fontId="6" fillId="0" borderId="20" xfId="42" applyNumberFormat="1" applyFont="1" applyBorder="1" applyAlignment="1">
      <alignment/>
    </xf>
    <xf numFmtId="37" fontId="6" fillId="0" borderId="20" xfId="0" applyNumberFormat="1" applyFont="1" applyBorder="1" applyAlignment="1">
      <alignment horizontal="right"/>
    </xf>
    <xf numFmtId="41" fontId="6" fillId="0" borderId="21" xfId="0" applyNumberFormat="1" applyFont="1" applyBorder="1" applyAlignment="1" quotePrefix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41" fontId="6" fillId="0" borderId="20" xfId="0" applyNumberFormat="1" applyFont="1" applyBorder="1" applyAlignment="1" quotePrefix="1">
      <alignment horizontal="right"/>
    </xf>
    <xf numFmtId="0" fontId="4" fillId="0" borderId="2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1" fontId="6" fillId="0" borderId="24" xfId="0" applyNumberFormat="1" applyFont="1" applyBorder="1" applyAlignment="1">
      <alignment/>
    </xf>
    <xf numFmtId="41" fontId="6" fillId="0" borderId="25" xfId="42" applyNumberFormat="1" applyFont="1" applyBorder="1" applyAlignment="1">
      <alignment/>
    </xf>
    <xf numFmtId="41" fontId="6" fillId="0" borderId="25" xfId="0" applyNumberFormat="1" applyFont="1" applyBorder="1" applyAlignment="1">
      <alignment/>
    </xf>
    <xf numFmtId="41" fontId="6" fillId="0" borderId="24" xfId="0" applyNumberFormat="1" applyFont="1" applyBorder="1" applyAlignment="1">
      <alignment horizontal="right"/>
    </xf>
    <xf numFmtId="41" fontId="6" fillId="0" borderId="0" xfId="0" applyNumberFormat="1" applyFont="1" applyBorder="1" applyAlignment="1">
      <alignment horizontal="center"/>
    </xf>
    <xf numFmtId="41" fontId="6" fillId="0" borderId="25" xfId="0" applyNumberFormat="1" applyFont="1" applyBorder="1" applyAlignment="1">
      <alignment horizontal="right"/>
    </xf>
    <xf numFmtId="41" fontId="6" fillId="0" borderId="26" xfId="0" applyNumberFormat="1" applyFont="1" applyBorder="1" applyAlignment="1" quotePrefix="1">
      <alignment horizontal="center"/>
    </xf>
    <xf numFmtId="41" fontId="6" fillId="0" borderId="27" xfId="0" applyNumberFormat="1" applyFont="1" applyBorder="1" applyAlignment="1" quotePrefix="1">
      <alignment horizontal="center"/>
    </xf>
    <xf numFmtId="41" fontId="6" fillId="0" borderId="11" xfId="0" applyNumberFormat="1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77" fontId="6" fillId="0" borderId="0" xfId="42" applyFont="1" applyAlignment="1">
      <alignment horizontal="right"/>
    </xf>
    <xf numFmtId="177" fontId="6" fillId="0" borderId="0" xfId="42" applyFont="1" applyAlignment="1" quotePrefix="1">
      <alignment horizontal="right"/>
    </xf>
    <xf numFmtId="207" fontId="6" fillId="0" borderId="0" xfId="42" applyNumberFormat="1" applyFont="1" applyFill="1" applyBorder="1" applyAlignment="1">
      <alignment/>
    </xf>
    <xf numFmtId="41" fontId="6" fillId="0" borderId="20" xfId="0" applyNumberFormat="1" applyFont="1" applyBorder="1" applyAlignment="1">
      <alignment horizontal="center"/>
    </xf>
    <xf numFmtId="37" fontId="6" fillId="0" borderId="0" xfId="42" applyNumberFormat="1" applyFont="1" applyFill="1" applyAlignment="1">
      <alignment/>
    </xf>
    <xf numFmtId="207" fontId="6" fillId="0" borderId="13" xfId="42" applyNumberFormat="1" applyFont="1" applyFill="1" applyBorder="1" applyAlignment="1">
      <alignment/>
    </xf>
    <xf numFmtId="207" fontId="4" fillId="0" borderId="15" xfId="42" applyNumberFormat="1" applyFont="1" applyBorder="1" applyAlignment="1">
      <alignment horizontal="center"/>
    </xf>
    <xf numFmtId="207" fontId="5" fillId="0" borderId="0" xfId="42" applyNumberFormat="1" applyFont="1" applyAlignment="1" applyProtection="1">
      <alignment/>
      <protection locked="0"/>
    </xf>
    <xf numFmtId="0" fontId="6" fillId="0" borderId="29" xfId="0" applyFont="1" applyBorder="1" applyAlignment="1">
      <alignment/>
    </xf>
    <xf numFmtId="41" fontId="6" fillId="0" borderId="29" xfId="42" applyNumberFormat="1" applyFont="1" applyBorder="1" applyAlignment="1">
      <alignment/>
    </xf>
    <xf numFmtId="37" fontId="6" fillId="0" borderId="10" xfId="42" applyNumberFormat="1" applyFont="1" applyBorder="1" applyAlignment="1">
      <alignment/>
    </xf>
    <xf numFmtId="41" fontId="6" fillId="0" borderId="0" xfId="42" applyNumberFormat="1" applyFont="1" applyFill="1" applyAlignment="1">
      <alignment/>
    </xf>
    <xf numFmtId="207" fontId="6" fillId="0" borderId="20" xfId="42" applyNumberFormat="1" applyFont="1" applyBorder="1" applyAlignment="1">
      <alignment horizontal="right"/>
    </xf>
    <xf numFmtId="207" fontId="6" fillId="0" borderId="20" xfId="42" applyNumberFormat="1" applyFont="1" applyBorder="1" applyAlignment="1">
      <alignment/>
    </xf>
    <xf numFmtId="207" fontId="6" fillId="0" borderId="25" xfId="42" applyNumberFormat="1" applyFont="1" applyBorder="1" applyAlignment="1">
      <alignment horizontal="right"/>
    </xf>
    <xf numFmtId="177" fontId="6" fillId="0" borderId="20" xfId="42" applyFont="1" applyBorder="1" applyAlignment="1">
      <alignment/>
    </xf>
    <xf numFmtId="37" fontId="6" fillId="0" borderId="0" xfId="42" applyNumberFormat="1" applyFont="1" applyAlignment="1">
      <alignment horizontal="right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16" fontId="4" fillId="0" borderId="0" xfId="0" applyNumberFormat="1" applyFont="1" applyAlignment="1" quotePrefix="1">
      <alignment horizontal="center"/>
    </xf>
    <xf numFmtId="0" fontId="4" fillId="0" borderId="13" xfId="0" applyFont="1" applyBorder="1" applyAlignment="1">
      <alignment horizontal="left"/>
    </xf>
    <xf numFmtId="0" fontId="1" fillId="0" borderId="13" xfId="0" applyNumberFormat="1" applyFont="1" applyBorder="1" applyAlignment="1" applyProtection="1">
      <alignment horizontal="left"/>
      <protection locked="0"/>
    </xf>
    <xf numFmtId="0" fontId="1" fillId="0" borderId="17" xfId="0" applyNumberFormat="1" applyFont="1" applyBorder="1" applyAlignment="1" applyProtection="1">
      <alignment horizontal="left"/>
      <protection locked="0"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Neutral" xfId="51"/>
    <cellStyle name="Note" xfId="52"/>
    <cellStyle name="Output" xfId="53"/>
    <cellStyle name="Title" xfId="54"/>
    <cellStyle name="Total" xfId="55"/>
    <cellStyle name="Warning Text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zoomScaleSheetLayoutView="100" zoomScalePageLayoutView="0" workbookViewId="0" topLeftCell="A10">
      <selection activeCell="I17" sqref="I17"/>
    </sheetView>
  </sheetViews>
  <sheetFormatPr defaultColWidth="9.140625" defaultRowHeight="12.75"/>
  <cols>
    <col min="1" max="2" width="9.140625" style="5" customWidth="1"/>
    <col min="3" max="3" width="24.7109375" style="5" customWidth="1"/>
    <col min="4" max="4" width="15.7109375" style="5" customWidth="1"/>
    <col min="5" max="5" width="14.140625" style="5" customWidth="1"/>
    <col min="6" max="6" width="1.7109375" style="5" customWidth="1"/>
    <col min="7" max="8" width="15.140625" style="5" customWidth="1"/>
    <col min="9" max="16384" width="9.140625" style="5" customWidth="1"/>
  </cols>
  <sheetData>
    <row r="1" spans="1:9" ht="21.75">
      <c r="A1" s="51" t="s">
        <v>2</v>
      </c>
      <c r="B1" s="3"/>
      <c r="C1" s="3"/>
      <c r="D1" s="3"/>
      <c r="E1" s="3"/>
      <c r="F1" s="3"/>
      <c r="G1" s="3"/>
      <c r="H1" s="3"/>
      <c r="I1" s="3"/>
    </row>
    <row r="2" spans="1:9" ht="15.75">
      <c r="A2" s="13" t="s">
        <v>6</v>
      </c>
      <c r="B2" s="3"/>
      <c r="C2" s="3"/>
      <c r="D2" s="3"/>
      <c r="E2" s="3"/>
      <c r="F2" s="3"/>
      <c r="G2" s="3"/>
      <c r="H2" s="3"/>
      <c r="I2" s="3"/>
    </row>
    <row r="3" spans="1:9" ht="15.75">
      <c r="A3" s="12"/>
      <c r="B3" s="3"/>
      <c r="C3" s="3"/>
      <c r="D3" s="3"/>
      <c r="E3" s="3"/>
      <c r="F3" s="3"/>
      <c r="G3" s="3"/>
      <c r="H3" s="3"/>
      <c r="I3" s="3"/>
    </row>
    <row r="4" spans="1:9" ht="15.75">
      <c r="A4" s="12" t="s">
        <v>59</v>
      </c>
      <c r="B4" s="3"/>
      <c r="C4" s="3"/>
      <c r="D4" s="3"/>
      <c r="E4" s="3"/>
      <c r="F4" s="3"/>
      <c r="G4" s="3"/>
      <c r="H4" s="3"/>
      <c r="I4" s="3"/>
    </row>
    <row r="5" spans="1:9" ht="15.75">
      <c r="A5" s="12" t="s">
        <v>139</v>
      </c>
      <c r="B5" s="3"/>
      <c r="C5" s="3"/>
      <c r="D5" s="3"/>
      <c r="E5" s="3"/>
      <c r="F5" s="3"/>
      <c r="G5" s="3"/>
      <c r="H5" s="3"/>
      <c r="I5" s="3"/>
    </row>
    <row r="6" spans="1:9" ht="15.75">
      <c r="A6" s="49"/>
      <c r="B6" s="50"/>
      <c r="C6" s="50"/>
      <c r="D6" s="50"/>
      <c r="E6" s="50"/>
      <c r="F6" s="50"/>
      <c r="G6" s="50"/>
      <c r="H6" s="50"/>
      <c r="I6" s="3"/>
    </row>
    <row r="7" spans="1:9" ht="15.75">
      <c r="A7" s="12"/>
      <c r="B7" s="3"/>
      <c r="C7" s="3"/>
      <c r="D7" s="117" t="s">
        <v>90</v>
      </c>
      <c r="E7" s="118"/>
      <c r="F7" s="12"/>
      <c r="G7" s="118" t="s">
        <v>60</v>
      </c>
      <c r="H7" s="118"/>
      <c r="I7" s="3"/>
    </row>
    <row r="8" spans="1:9" ht="15.75">
      <c r="A8" s="12"/>
      <c r="B8" s="3"/>
      <c r="C8" s="3"/>
      <c r="D8" s="118" t="s">
        <v>147</v>
      </c>
      <c r="E8" s="118"/>
      <c r="F8" s="12"/>
      <c r="G8" s="118" t="s">
        <v>146</v>
      </c>
      <c r="H8" s="118"/>
      <c r="I8" s="3"/>
    </row>
    <row r="9" spans="1:9" ht="15.75">
      <c r="A9" s="12"/>
      <c r="B9" s="3"/>
      <c r="C9" s="3"/>
      <c r="D9" s="119" t="s">
        <v>140</v>
      </c>
      <c r="E9" s="119"/>
      <c r="F9" s="12"/>
      <c r="G9" s="119" t="s">
        <v>140</v>
      </c>
      <c r="H9" s="119"/>
      <c r="I9" s="3"/>
    </row>
    <row r="10" spans="1:9" ht="15.75">
      <c r="A10" s="3"/>
      <c r="B10" s="3"/>
      <c r="C10" s="3"/>
      <c r="D10" s="14">
        <v>2013</v>
      </c>
      <c r="E10" s="14">
        <v>2012</v>
      </c>
      <c r="F10" s="12"/>
      <c r="G10" s="14">
        <v>2013</v>
      </c>
      <c r="H10" s="14">
        <v>2012</v>
      </c>
      <c r="I10" s="3"/>
    </row>
    <row r="11" spans="1:9" ht="16.5" thickBot="1">
      <c r="A11" s="46"/>
      <c r="B11" s="46"/>
      <c r="C11" s="46"/>
      <c r="D11" s="47" t="s">
        <v>0</v>
      </c>
      <c r="E11" s="47" t="s">
        <v>0</v>
      </c>
      <c r="F11" s="48"/>
      <c r="G11" s="47" t="s">
        <v>0</v>
      </c>
      <c r="H11" s="47" t="s">
        <v>0</v>
      </c>
      <c r="I11" s="3"/>
    </row>
    <row r="12" spans="1:9" ht="15.75">
      <c r="A12" s="3"/>
      <c r="B12" s="3"/>
      <c r="C12" s="3"/>
      <c r="D12" s="14"/>
      <c r="E12" s="14"/>
      <c r="F12" s="12"/>
      <c r="G12" s="14"/>
      <c r="H12" s="14"/>
      <c r="I12" s="3"/>
    </row>
    <row r="13" spans="1:9" ht="15.75">
      <c r="A13" s="12" t="s">
        <v>61</v>
      </c>
      <c r="B13" s="3"/>
      <c r="C13" s="3"/>
      <c r="D13" s="7"/>
      <c r="E13" s="7"/>
      <c r="F13" s="3"/>
      <c r="G13" s="3"/>
      <c r="H13" s="3"/>
      <c r="I13" s="3"/>
    </row>
    <row r="14" spans="1:9" ht="15.75">
      <c r="A14" s="3" t="s">
        <v>5</v>
      </c>
      <c r="B14" s="3"/>
      <c r="C14" s="3"/>
      <c r="D14" s="44">
        <v>25891</v>
      </c>
      <c r="E14" s="44">
        <v>54586</v>
      </c>
      <c r="F14" s="26"/>
      <c r="G14" s="44">
        <v>79847</v>
      </c>
      <c r="H14" s="44">
        <v>133406</v>
      </c>
      <c r="I14" s="45"/>
    </row>
    <row r="15" spans="1:9" ht="15.75">
      <c r="A15" s="3" t="s">
        <v>62</v>
      </c>
      <c r="B15" s="3"/>
      <c r="C15" s="3"/>
      <c r="D15" s="52">
        <v>-15914</v>
      </c>
      <c r="E15" s="52">
        <v>-28765</v>
      </c>
      <c r="F15" s="26"/>
      <c r="G15" s="52">
        <v>-46579</v>
      </c>
      <c r="H15" s="52">
        <v>-91625</v>
      </c>
      <c r="I15" s="45"/>
    </row>
    <row r="16" spans="1:9" ht="15.75">
      <c r="A16" s="3"/>
      <c r="B16" s="3"/>
      <c r="C16" s="3"/>
      <c r="D16" s="44"/>
      <c r="E16" s="44"/>
      <c r="F16" s="26"/>
      <c r="G16" s="44"/>
      <c r="H16" s="44"/>
      <c r="I16" s="45"/>
    </row>
    <row r="17" spans="1:9" ht="15.75">
      <c r="A17" s="12" t="s">
        <v>63</v>
      </c>
      <c r="B17" s="3"/>
      <c r="C17" s="3"/>
      <c r="D17" s="44">
        <f>D14+D15</f>
        <v>9977</v>
      </c>
      <c r="E17" s="44">
        <f>E14+E15</f>
        <v>25821</v>
      </c>
      <c r="F17" s="26"/>
      <c r="G17" s="44">
        <f>G14+G15</f>
        <v>33268</v>
      </c>
      <c r="H17" s="44">
        <f>H14+H15</f>
        <v>41781</v>
      </c>
      <c r="I17" s="45"/>
    </row>
    <row r="18" spans="1:9" ht="15.75">
      <c r="A18" s="3"/>
      <c r="B18" s="3"/>
      <c r="C18" s="3"/>
      <c r="D18" s="15"/>
      <c r="E18" s="15"/>
      <c r="F18" s="15"/>
      <c r="G18" s="15"/>
      <c r="H18" s="15"/>
      <c r="I18" s="3"/>
    </row>
    <row r="19" spans="1:9" ht="15.75">
      <c r="A19" s="3" t="s">
        <v>64</v>
      </c>
      <c r="B19" s="3"/>
      <c r="C19" s="3"/>
      <c r="D19" s="9">
        <v>592</v>
      </c>
      <c r="E19" s="9">
        <v>1031</v>
      </c>
      <c r="F19" s="34"/>
      <c r="G19" s="9">
        <v>2143</v>
      </c>
      <c r="H19" s="9">
        <v>3127</v>
      </c>
      <c r="I19" s="3"/>
    </row>
    <row r="20" spans="1:9" ht="15.75">
      <c r="A20" s="3" t="s">
        <v>65</v>
      </c>
      <c r="B20" s="3"/>
      <c r="C20" s="3"/>
      <c r="D20" s="52">
        <v>-7123</v>
      </c>
      <c r="E20" s="52">
        <v>-3229</v>
      </c>
      <c r="F20" s="15"/>
      <c r="G20" s="52">
        <f>-13714+1</f>
        <v>-13713</v>
      </c>
      <c r="H20" s="52">
        <v>-9906</v>
      </c>
      <c r="I20" s="3"/>
    </row>
    <row r="21" spans="1:9" ht="15.75">
      <c r="A21" s="3"/>
      <c r="B21" s="3"/>
      <c r="C21" s="3"/>
      <c r="D21" s="15"/>
      <c r="E21" s="15"/>
      <c r="F21" s="15"/>
      <c r="G21" s="15"/>
      <c r="H21" s="15"/>
      <c r="I21" s="3"/>
    </row>
    <row r="22" spans="1:9" ht="15.75">
      <c r="A22" s="12" t="s">
        <v>66</v>
      </c>
      <c r="B22" s="3"/>
      <c r="C22" s="3"/>
      <c r="D22" s="34">
        <f>SUM(D17:D20)</f>
        <v>3446</v>
      </c>
      <c r="E22" s="15">
        <f>SUM(E17:E20)</f>
        <v>23623</v>
      </c>
      <c r="F22" s="15"/>
      <c r="G22" s="15">
        <f>SUM(G17:G20)</f>
        <v>21698</v>
      </c>
      <c r="H22" s="15">
        <f>SUM(H17:H20)</f>
        <v>35002</v>
      </c>
      <c r="I22" s="3"/>
    </row>
    <row r="23" spans="1:9" ht="15.75">
      <c r="A23" s="3" t="s">
        <v>8</v>
      </c>
      <c r="B23" s="3"/>
      <c r="C23" s="3"/>
      <c r="D23" s="9">
        <v>6566</v>
      </c>
      <c r="E23" s="9">
        <v>6375</v>
      </c>
      <c r="F23" s="9"/>
      <c r="G23" s="9">
        <v>20621</v>
      </c>
      <c r="H23" s="9">
        <v>19940</v>
      </c>
      <c r="I23" s="3"/>
    </row>
    <row r="24" spans="1:9" ht="15.75">
      <c r="A24" s="3" t="s">
        <v>7</v>
      </c>
      <c r="B24" s="3"/>
      <c r="C24" s="3"/>
      <c r="D24" s="9">
        <v>-1462</v>
      </c>
      <c r="E24" s="9">
        <v>-671</v>
      </c>
      <c r="F24" s="9"/>
      <c r="G24" s="9">
        <v>-4093</v>
      </c>
      <c r="H24" s="9">
        <v>-2453</v>
      </c>
      <c r="I24" s="3"/>
    </row>
    <row r="25" spans="1:9" ht="15.75">
      <c r="A25" s="3" t="s">
        <v>94</v>
      </c>
      <c r="B25" s="3"/>
      <c r="C25" s="3"/>
      <c r="D25" s="9">
        <v>-516</v>
      </c>
      <c r="E25" s="9">
        <v>-545</v>
      </c>
      <c r="F25" s="9"/>
      <c r="G25" s="9">
        <v>-1386</v>
      </c>
      <c r="H25" s="9">
        <v>-1311</v>
      </c>
      <c r="I25" s="3"/>
    </row>
    <row r="26" spans="1:9" ht="15.75">
      <c r="A26" s="3"/>
      <c r="B26" s="3"/>
      <c r="C26" s="3"/>
      <c r="D26" s="16"/>
      <c r="E26" s="16"/>
      <c r="F26" s="15"/>
      <c r="G26" s="16"/>
      <c r="H26" s="16"/>
      <c r="I26" s="3"/>
    </row>
    <row r="27" spans="1:9" ht="15.75">
      <c r="A27" s="3"/>
      <c r="B27" s="3"/>
      <c r="C27" s="3"/>
      <c r="D27" s="9"/>
      <c r="E27" s="9"/>
      <c r="F27" s="9"/>
      <c r="G27" s="9"/>
      <c r="H27" s="9"/>
      <c r="I27" s="3"/>
    </row>
    <row r="28" spans="1:9" ht="15.75">
      <c r="A28" s="3" t="s">
        <v>19</v>
      </c>
      <c r="B28" s="3"/>
      <c r="C28" s="3"/>
      <c r="D28" s="9">
        <f>SUM(D22:D25)</f>
        <v>8034</v>
      </c>
      <c r="E28" s="9">
        <f>SUM(E22:E25)</f>
        <v>28782</v>
      </c>
      <c r="F28" s="15"/>
      <c r="G28" s="9">
        <f>SUM(G22:G25)</f>
        <v>36840</v>
      </c>
      <c r="H28" s="9">
        <f>SUM(H22:H25)</f>
        <v>51178</v>
      </c>
      <c r="I28" s="3"/>
    </row>
    <row r="29" spans="1:9" ht="15.75">
      <c r="A29" s="3"/>
      <c r="B29" s="3"/>
      <c r="C29" s="3"/>
      <c r="D29" s="9"/>
      <c r="E29" s="9"/>
      <c r="F29" s="9"/>
      <c r="G29" s="9"/>
      <c r="H29" s="9"/>
      <c r="I29" s="3"/>
    </row>
    <row r="30" spans="1:9" ht="15.75">
      <c r="A30" s="3" t="s">
        <v>4</v>
      </c>
      <c r="B30" s="3"/>
      <c r="C30" s="3"/>
      <c r="D30" s="29">
        <v>502</v>
      </c>
      <c r="E30" s="29">
        <v>-7668</v>
      </c>
      <c r="F30" s="29"/>
      <c r="G30" s="29">
        <v>-5657</v>
      </c>
      <c r="H30" s="29">
        <v>-12241</v>
      </c>
      <c r="I30" s="3"/>
    </row>
    <row r="31" spans="1:9" ht="15.75">
      <c r="A31" s="3"/>
      <c r="B31" s="3"/>
      <c r="C31" s="3"/>
      <c r="D31" s="16"/>
      <c r="E31" s="16"/>
      <c r="F31" s="9"/>
      <c r="G31" s="16"/>
      <c r="H31" s="16"/>
      <c r="I31" s="3"/>
    </row>
    <row r="32" spans="1:9" ht="15.75">
      <c r="A32" s="3"/>
      <c r="B32" s="3"/>
      <c r="C32" s="3"/>
      <c r="D32" s="29"/>
      <c r="E32" s="29"/>
      <c r="F32" s="9"/>
      <c r="G32" s="29"/>
      <c r="H32" s="29"/>
      <c r="I32" s="3"/>
    </row>
    <row r="33" spans="1:9" ht="15.75">
      <c r="A33" s="3" t="s">
        <v>69</v>
      </c>
      <c r="B33" s="3"/>
      <c r="C33" s="3"/>
      <c r="D33" s="29">
        <f>D28+D30</f>
        <v>8536</v>
      </c>
      <c r="E33" s="29">
        <f>E28+E30</f>
        <v>21114</v>
      </c>
      <c r="F33" s="9"/>
      <c r="G33" s="29">
        <f>G28+G30</f>
        <v>31183</v>
      </c>
      <c r="H33" s="29">
        <f>H28+H30</f>
        <v>38937</v>
      </c>
      <c r="I33" s="3"/>
    </row>
    <row r="34" spans="1:9" ht="15.75">
      <c r="A34" s="3"/>
      <c r="B34" s="3"/>
      <c r="C34" s="3"/>
      <c r="D34" s="29"/>
      <c r="E34" s="29"/>
      <c r="F34" s="9"/>
      <c r="G34" s="29"/>
      <c r="H34" s="29"/>
      <c r="I34" s="3"/>
    </row>
    <row r="35" spans="1:9" ht="15.75">
      <c r="A35" s="3" t="s">
        <v>70</v>
      </c>
      <c r="B35" s="3"/>
      <c r="C35" s="3"/>
      <c r="D35" s="29"/>
      <c r="E35" s="29"/>
      <c r="F35" s="9"/>
      <c r="G35" s="29"/>
      <c r="H35" s="29"/>
      <c r="I35" s="3"/>
    </row>
    <row r="36" spans="1:9" ht="15.75">
      <c r="A36" s="3" t="s">
        <v>67</v>
      </c>
      <c r="B36" s="3"/>
      <c r="C36" s="3"/>
      <c r="D36" s="60">
        <v>0</v>
      </c>
      <c r="E36" s="60">
        <v>0</v>
      </c>
      <c r="F36" s="21"/>
      <c r="G36" s="26">
        <v>0</v>
      </c>
      <c r="H36" s="60">
        <v>0</v>
      </c>
      <c r="I36" s="3"/>
    </row>
    <row r="37" spans="1:9" ht="15.75">
      <c r="A37" s="3"/>
      <c r="B37" s="3"/>
      <c r="C37" s="3"/>
      <c r="D37" s="53"/>
      <c r="E37" s="53"/>
      <c r="F37" s="9"/>
      <c r="G37" s="53"/>
      <c r="H37" s="53"/>
      <c r="I37" s="3"/>
    </row>
    <row r="38" spans="1:9" ht="15.75">
      <c r="A38" s="3" t="s">
        <v>68</v>
      </c>
      <c r="B38" s="3"/>
      <c r="C38" s="3"/>
      <c r="D38" s="29"/>
      <c r="E38" s="29"/>
      <c r="F38" s="29"/>
      <c r="G38" s="29"/>
      <c r="H38" s="29"/>
      <c r="I38" s="3"/>
    </row>
    <row r="39" spans="1:9" ht="16.5" thickBot="1">
      <c r="A39" s="3" t="s">
        <v>72</v>
      </c>
      <c r="B39" s="3"/>
      <c r="C39" s="3"/>
      <c r="D39" s="54">
        <f>D33+D36</f>
        <v>8536</v>
      </c>
      <c r="E39" s="54">
        <f>E33+E36</f>
        <v>21114</v>
      </c>
      <c r="F39" s="9"/>
      <c r="G39" s="54">
        <f>G33+G36</f>
        <v>31183</v>
      </c>
      <c r="H39" s="54">
        <f>H33+H36</f>
        <v>38937</v>
      </c>
      <c r="I39" s="3"/>
    </row>
    <row r="40" spans="1:9" ht="16.5" thickTop="1">
      <c r="A40" s="3"/>
      <c r="B40" s="3"/>
      <c r="C40" s="3"/>
      <c r="D40" s="9"/>
      <c r="E40" s="9"/>
      <c r="F40" s="9"/>
      <c r="G40" s="9"/>
      <c r="H40" s="9"/>
      <c r="I40" s="3"/>
    </row>
    <row r="41" spans="1:9" ht="15.75">
      <c r="A41" s="3"/>
      <c r="B41" s="3"/>
      <c r="C41" s="3"/>
      <c r="D41" s="9"/>
      <c r="E41" s="9"/>
      <c r="F41" s="9"/>
      <c r="G41" s="9"/>
      <c r="H41" s="9"/>
      <c r="I41" s="3"/>
    </row>
    <row r="42" spans="1:9" ht="15.75">
      <c r="A42" s="3" t="s">
        <v>69</v>
      </c>
      <c r="B42" s="3"/>
      <c r="C42" s="3"/>
      <c r="D42" s="9"/>
      <c r="E42" s="9"/>
      <c r="F42" s="9"/>
      <c r="G42" s="9"/>
      <c r="H42" s="9"/>
      <c r="I42" s="3"/>
    </row>
    <row r="43" spans="1:9" ht="15.75">
      <c r="A43" s="3" t="s">
        <v>73</v>
      </c>
      <c r="B43" s="3"/>
      <c r="C43" s="3"/>
      <c r="D43" s="9"/>
      <c r="E43" s="9"/>
      <c r="F43" s="9"/>
      <c r="G43" s="9"/>
      <c r="H43" s="9"/>
      <c r="I43" s="3"/>
    </row>
    <row r="44" spans="1:9" ht="15.75">
      <c r="A44" s="55" t="s">
        <v>118</v>
      </c>
      <c r="B44" s="3"/>
      <c r="C44" s="3"/>
      <c r="D44" s="34">
        <v>8637</v>
      </c>
      <c r="E44" s="34">
        <f>E39</f>
        <v>21114</v>
      </c>
      <c r="F44" s="34"/>
      <c r="G44" s="34">
        <v>31284</v>
      </c>
      <c r="H44" s="34">
        <f>H39</f>
        <v>38937</v>
      </c>
      <c r="I44" s="3"/>
    </row>
    <row r="45" spans="1:9" ht="15.75">
      <c r="A45" s="55" t="s">
        <v>119</v>
      </c>
      <c r="B45" s="3"/>
      <c r="C45" s="3"/>
      <c r="D45" s="116">
        <v>-101</v>
      </c>
      <c r="E45" s="101">
        <v>0</v>
      </c>
      <c r="F45" s="34"/>
      <c r="G45" s="116">
        <v>-101</v>
      </c>
      <c r="H45" s="100">
        <v>0</v>
      </c>
      <c r="I45" s="3"/>
    </row>
    <row r="46" spans="1:9" ht="15.75">
      <c r="A46" s="3"/>
      <c r="B46" s="3"/>
      <c r="C46" s="3"/>
      <c r="D46" s="9"/>
      <c r="E46" s="9"/>
      <c r="F46" s="9"/>
      <c r="G46" s="9"/>
      <c r="H46" s="9"/>
      <c r="I46" s="3"/>
    </row>
    <row r="47" spans="1:9" ht="16.5" thickBot="1">
      <c r="A47" s="56" t="s">
        <v>69</v>
      </c>
      <c r="B47" s="56"/>
      <c r="C47" s="56"/>
      <c r="D47" s="30">
        <f>SUM(D44:D46)</f>
        <v>8536</v>
      </c>
      <c r="E47" s="30">
        <f>SUM(E44:E46)</f>
        <v>21114</v>
      </c>
      <c r="F47" s="30"/>
      <c r="G47" s="30">
        <f>SUM(G44:G46)</f>
        <v>31183</v>
      </c>
      <c r="H47" s="30">
        <f>SUM(H44:H46)</f>
        <v>38937</v>
      </c>
      <c r="I47" s="3"/>
    </row>
    <row r="48" spans="1:9" ht="16.5" thickTop="1">
      <c r="A48" s="3"/>
      <c r="B48" s="3"/>
      <c r="C48" s="3"/>
      <c r="D48" s="9"/>
      <c r="E48" s="9"/>
      <c r="F48" s="9"/>
      <c r="G48" s="9"/>
      <c r="H48" s="9"/>
      <c r="I48" s="3"/>
    </row>
    <row r="49" spans="1:9" ht="15.75">
      <c r="A49" s="3" t="s">
        <v>71</v>
      </c>
      <c r="B49" s="3"/>
      <c r="C49" s="3"/>
      <c r="D49" s="9"/>
      <c r="E49" s="9"/>
      <c r="F49" s="9"/>
      <c r="G49" s="9"/>
      <c r="H49" s="9"/>
      <c r="I49" s="3"/>
    </row>
    <row r="50" spans="1:9" ht="15.75">
      <c r="A50" s="3" t="s">
        <v>74</v>
      </c>
      <c r="B50" s="3"/>
      <c r="C50" s="3"/>
      <c r="D50" s="9"/>
      <c r="E50" s="9"/>
      <c r="F50" s="9"/>
      <c r="G50" s="9"/>
      <c r="H50" s="9"/>
      <c r="I50" s="3"/>
    </row>
    <row r="51" spans="1:9" ht="15.75">
      <c r="A51" s="55" t="s">
        <v>118</v>
      </c>
      <c r="B51" s="3"/>
      <c r="C51" s="3"/>
      <c r="D51" s="104">
        <v>8637</v>
      </c>
      <c r="E51" s="104">
        <f>E47</f>
        <v>21114</v>
      </c>
      <c r="F51" s="104"/>
      <c r="G51" s="104">
        <f>G44</f>
        <v>31284</v>
      </c>
      <c r="H51" s="104">
        <f>H47</f>
        <v>38937</v>
      </c>
      <c r="I51" s="39"/>
    </row>
    <row r="52" spans="1:9" ht="15.75">
      <c r="A52" s="55" t="s">
        <v>119</v>
      </c>
      <c r="B52" s="3"/>
      <c r="C52" s="3"/>
      <c r="D52" s="116">
        <v>-101</v>
      </c>
      <c r="E52" s="100">
        <v>0</v>
      </c>
      <c r="F52" s="34"/>
      <c r="G52" s="116">
        <v>-101</v>
      </c>
      <c r="H52" s="100">
        <v>0</v>
      </c>
      <c r="I52" s="3"/>
    </row>
    <row r="53" spans="1:9" ht="15.75">
      <c r="A53" s="3"/>
      <c r="B53" s="3"/>
      <c r="C53" s="3"/>
      <c r="D53" s="9"/>
      <c r="E53" s="9"/>
      <c r="F53" s="9"/>
      <c r="G53" s="9"/>
      <c r="H53" s="9"/>
      <c r="I53" s="3"/>
    </row>
    <row r="54" spans="1:9" ht="15.75">
      <c r="A54" s="57" t="s">
        <v>71</v>
      </c>
      <c r="B54" s="57"/>
      <c r="C54" s="57"/>
      <c r="D54" s="53"/>
      <c r="E54" s="53"/>
      <c r="F54" s="53"/>
      <c r="G54" s="53"/>
      <c r="H54" s="53"/>
      <c r="I54" s="3"/>
    </row>
    <row r="55" spans="1:9" ht="16.5" thickBot="1">
      <c r="A55" s="58" t="s">
        <v>75</v>
      </c>
      <c r="B55" s="58"/>
      <c r="C55" s="58"/>
      <c r="D55" s="54">
        <f>D51+D52</f>
        <v>8536</v>
      </c>
      <c r="E55" s="54">
        <f>E51+E52</f>
        <v>21114</v>
      </c>
      <c r="F55" s="54"/>
      <c r="G55" s="54">
        <f>G51+G52</f>
        <v>31183</v>
      </c>
      <c r="H55" s="54">
        <f>H51+H52</f>
        <v>38937</v>
      </c>
      <c r="I55" s="3"/>
    </row>
    <row r="56" spans="1:9" ht="16.5" thickTop="1">
      <c r="A56" s="3"/>
      <c r="B56" s="3"/>
      <c r="C56" s="3"/>
      <c r="D56" s="9"/>
      <c r="E56" s="9"/>
      <c r="F56" s="9"/>
      <c r="G56" s="9"/>
      <c r="H56" s="9"/>
      <c r="I56" s="3"/>
    </row>
    <row r="57" spans="1:9" ht="15.75">
      <c r="A57" s="3" t="s">
        <v>44</v>
      </c>
      <c r="B57" s="3"/>
      <c r="C57" s="3"/>
      <c r="D57" s="15"/>
      <c r="E57" s="15"/>
      <c r="F57" s="15"/>
      <c r="G57" s="15"/>
      <c r="H57" s="15"/>
      <c r="I57" s="3"/>
    </row>
    <row r="58" spans="1:9" ht="15.75">
      <c r="A58" s="3" t="s">
        <v>45</v>
      </c>
      <c r="B58" s="3"/>
      <c r="C58" s="3"/>
      <c r="D58" s="15"/>
      <c r="E58" s="15"/>
      <c r="F58" s="15"/>
      <c r="G58" s="15"/>
      <c r="H58" s="15"/>
      <c r="I58" s="3"/>
    </row>
    <row r="59" spans="1:9" ht="15.75">
      <c r="A59" s="3"/>
      <c r="B59" s="3"/>
      <c r="C59" s="18"/>
      <c r="D59" s="15"/>
      <c r="E59" s="15"/>
      <c r="F59" s="15"/>
      <c r="G59" s="15"/>
      <c r="H59" s="15"/>
      <c r="I59" s="3"/>
    </row>
    <row r="60" spans="1:9" ht="15.75">
      <c r="A60" s="19" t="s">
        <v>1</v>
      </c>
      <c r="B60" s="3" t="s">
        <v>46</v>
      </c>
      <c r="C60" s="20"/>
      <c r="D60" s="59">
        <v>4.83</v>
      </c>
      <c r="E60" s="59">
        <v>11.81</v>
      </c>
      <c r="F60" s="29"/>
      <c r="G60" s="59">
        <v>17.5</v>
      </c>
      <c r="H60" s="59">
        <v>21.78</v>
      </c>
      <c r="I60" s="3"/>
    </row>
    <row r="61" spans="1:9" ht="16.5" thickBot="1">
      <c r="A61" s="61" t="s">
        <v>1</v>
      </c>
      <c r="B61" s="46" t="s">
        <v>47</v>
      </c>
      <c r="C61" s="62"/>
      <c r="D61" s="63">
        <v>4.83</v>
      </c>
      <c r="E61" s="63">
        <v>11.81</v>
      </c>
      <c r="F61" s="64"/>
      <c r="G61" s="63">
        <v>17.5</v>
      </c>
      <c r="H61" s="63">
        <v>21.78</v>
      </c>
      <c r="I61" s="3"/>
    </row>
    <row r="62" spans="1:9" ht="15.75">
      <c r="A62" s="3"/>
      <c r="B62" s="3"/>
      <c r="C62" s="3"/>
      <c r="D62" s="15"/>
      <c r="E62" s="15"/>
      <c r="F62" s="15"/>
      <c r="G62" s="15"/>
      <c r="H62" s="15"/>
      <c r="I62" s="3"/>
    </row>
    <row r="63" spans="1:9" ht="15.75">
      <c r="A63" s="12"/>
      <c r="B63" s="3"/>
      <c r="C63" s="3"/>
      <c r="D63" s="15"/>
      <c r="E63" s="15"/>
      <c r="F63" s="15"/>
      <c r="G63" s="15"/>
      <c r="H63" s="15"/>
      <c r="I63" s="3"/>
    </row>
    <row r="64" spans="1:9" ht="15.75">
      <c r="A64" s="12" t="s">
        <v>76</v>
      </c>
      <c r="B64" s="7"/>
      <c r="C64" s="7"/>
      <c r="D64" s="22"/>
      <c r="E64" s="22"/>
      <c r="F64" s="22"/>
      <c r="G64" s="22"/>
      <c r="H64" s="22"/>
      <c r="I64" s="7"/>
    </row>
    <row r="65" spans="1:9" ht="15.75">
      <c r="A65" s="13" t="s">
        <v>134</v>
      </c>
      <c r="B65" s="3"/>
      <c r="C65" s="3"/>
      <c r="D65" s="15"/>
      <c r="E65" s="15"/>
      <c r="F65" s="15"/>
      <c r="G65" s="15"/>
      <c r="H65" s="15"/>
      <c r="I65" s="3"/>
    </row>
  </sheetData>
  <sheetProtection/>
  <mergeCells count="6">
    <mergeCell ref="D7:E7"/>
    <mergeCell ref="G7:H7"/>
    <mergeCell ref="D9:E9"/>
    <mergeCell ref="G9:H9"/>
    <mergeCell ref="D8:E8"/>
    <mergeCell ref="G8:H8"/>
  </mergeCells>
  <printOptions/>
  <pageMargins left="0.57" right="0.18" top="0.38" bottom="0.4" header="0.17" footer="0.21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0"/>
  <sheetViews>
    <sheetView zoomScale="75" zoomScaleNormal="75" zoomScalePageLayoutView="0" workbookViewId="0" topLeftCell="A37">
      <selection activeCell="E28" sqref="E28"/>
    </sheetView>
  </sheetViews>
  <sheetFormatPr defaultColWidth="9.140625" defaultRowHeight="12.75"/>
  <cols>
    <col min="1" max="1" width="6.8515625" style="5" customWidth="1"/>
    <col min="2" max="3" width="9.140625" style="5" customWidth="1"/>
    <col min="4" max="4" width="28.28125" style="5" customWidth="1"/>
    <col min="5" max="5" width="24.28125" style="5" customWidth="1"/>
    <col min="6" max="6" width="3.00390625" style="5" customWidth="1"/>
    <col min="7" max="7" width="24.421875" style="5" customWidth="1"/>
    <col min="8" max="16384" width="9.140625" style="5" customWidth="1"/>
  </cols>
  <sheetData>
    <row r="1" spans="1:7" ht="21.75">
      <c r="A1" s="51" t="s">
        <v>2</v>
      </c>
      <c r="B1" s="3"/>
      <c r="C1" s="3"/>
      <c r="D1" s="3"/>
      <c r="E1" s="3"/>
      <c r="F1" s="3"/>
      <c r="G1" s="3"/>
    </row>
    <row r="2" spans="1:7" ht="15.75">
      <c r="A2" s="13" t="s">
        <v>6</v>
      </c>
      <c r="B2" s="3"/>
      <c r="C2" s="3"/>
      <c r="D2" s="3"/>
      <c r="E2" s="3"/>
      <c r="F2" s="3"/>
      <c r="G2" s="3"/>
    </row>
    <row r="3" spans="1:7" ht="15.75">
      <c r="A3" s="12"/>
      <c r="B3" s="3"/>
      <c r="C3" s="3"/>
      <c r="D3" s="3"/>
      <c r="E3" s="3"/>
      <c r="F3" s="3"/>
      <c r="G3" s="3"/>
    </row>
    <row r="4" spans="1:7" ht="15.75">
      <c r="A4" s="12" t="s">
        <v>77</v>
      </c>
      <c r="B4" s="3"/>
      <c r="C4" s="3"/>
      <c r="D4" s="3"/>
      <c r="E4" s="3"/>
      <c r="F4" s="3"/>
      <c r="G4" s="3"/>
    </row>
    <row r="5" spans="1:7" ht="15.75">
      <c r="A5" s="12" t="s">
        <v>141</v>
      </c>
      <c r="B5" s="3"/>
      <c r="C5" s="3"/>
      <c r="D5" s="3"/>
      <c r="E5" s="3"/>
      <c r="F5" s="3"/>
      <c r="G5" s="3"/>
    </row>
    <row r="6" spans="1:7" ht="15.75">
      <c r="A6" s="12"/>
      <c r="B6" s="3"/>
      <c r="C6" s="3"/>
      <c r="D6" s="3"/>
      <c r="E6" s="3"/>
      <c r="F6" s="3"/>
      <c r="G6" s="3"/>
    </row>
    <row r="7" spans="1:7" ht="15.75">
      <c r="A7" s="3"/>
      <c r="B7" s="3"/>
      <c r="C7" s="3"/>
      <c r="D7" s="3"/>
      <c r="E7" s="14" t="s">
        <v>78</v>
      </c>
      <c r="F7" s="3"/>
      <c r="G7" s="14" t="s">
        <v>78</v>
      </c>
    </row>
    <row r="8" spans="1:7" ht="15.75">
      <c r="A8" s="3"/>
      <c r="B8" s="3"/>
      <c r="C8" s="3"/>
      <c r="D8" s="3"/>
      <c r="E8" s="23" t="s">
        <v>142</v>
      </c>
      <c r="F8" s="24"/>
      <c r="G8" s="23" t="s">
        <v>135</v>
      </c>
    </row>
    <row r="9" spans="1:7" ht="15.75">
      <c r="A9" s="3"/>
      <c r="B9" s="3"/>
      <c r="C9" s="3"/>
      <c r="D9" s="3"/>
      <c r="E9" s="23" t="s">
        <v>79</v>
      </c>
      <c r="F9" s="24"/>
      <c r="G9" s="23"/>
    </row>
    <row r="10" spans="1:7" ht="15.75">
      <c r="A10" s="3"/>
      <c r="B10" s="3"/>
      <c r="C10" s="3"/>
      <c r="D10" s="3"/>
      <c r="E10" s="14" t="s">
        <v>0</v>
      </c>
      <c r="F10" s="12"/>
      <c r="G10" s="14" t="s">
        <v>0</v>
      </c>
    </row>
    <row r="11" spans="1:7" ht="15.75">
      <c r="A11" s="3"/>
      <c r="B11" s="3"/>
      <c r="C11" s="3"/>
      <c r="D11" s="3"/>
      <c r="E11" s="14"/>
      <c r="F11" s="12"/>
      <c r="G11" s="14"/>
    </row>
    <row r="12" spans="1:7" ht="15.75">
      <c r="A12" s="36" t="s">
        <v>20</v>
      </c>
      <c r="B12" s="3"/>
      <c r="C12" s="3"/>
      <c r="D12" s="3"/>
      <c r="E12" s="3"/>
      <c r="F12" s="3"/>
      <c r="G12" s="3"/>
    </row>
    <row r="13" spans="1:7" ht="15.75">
      <c r="A13" s="36" t="s">
        <v>21</v>
      </c>
      <c r="B13" s="3"/>
      <c r="C13" s="3"/>
      <c r="D13" s="3"/>
      <c r="E13" s="3"/>
      <c r="F13" s="3"/>
      <c r="G13" s="31"/>
    </row>
    <row r="14" spans="1:7" ht="15.75">
      <c r="A14" s="3" t="s">
        <v>22</v>
      </c>
      <c r="B14" s="3"/>
      <c r="C14" s="3"/>
      <c r="D14" s="3"/>
      <c r="E14" s="15">
        <v>104338</v>
      </c>
      <c r="F14" s="15"/>
      <c r="G14" s="15">
        <v>104219</v>
      </c>
    </row>
    <row r="15" spans="1:7" ht="15.75">
      <c r="A15" s="3" t="s">
        <v>49</v>
      </c>
      <c r="B15" s="3"/>
      <c r="C15" s="3"/>
      <c r="D15" s="3"/>
      <c r="E15" s="15">
        <v>56399</v>
      </c>
      <c r="F15" s="15"/>
      <c r="G15" s="15">
        <v>49013</v>
      </c>
    </row>
    <row r="16" spans="1:7" ht="15.75">
      <c r="A16" s="3" t="s">
        <v>58</v>
      </c>
      <c r="B16" s="3"/>
      <c r="C16" s="3"/>
      <c r="D16" s="3"/>
      <c r="E16" s="15">
        <v>83745</v>
      </c>
      <c r="F16" s="15"/>
      <c r="G16" s="15">
        <v>50327</v>
      </c>
    </row>
    <row r="17" spans="1:7" ht="15.75">
      <c r="A17" s="3" t="s">
        <v>50</v>
      </c>
      <c r="B17" s="3"/>
      <c r="C17" s="3"/>
      <c r="D17" s="3"/>
      <c r="E17" s="15">
        <v>11</v>
      </c>
      <c r="F17" s="15"/>
      <c r="G17" s="15">
        <v>611</v>
      </c>
    </row>
    <row r="18" spans="1:7" ht="15.75">
      <c r="A18" s="3" t="s">
        <v>23</v>
      </c>
      <c r="B18" s="3"/>
      <c r="C18" s="3"/>
      <c r="D18" s="3"/>
      <c r="E18" s="15">
        <v>234991</v>
      </c>
      <c r="F18" s="15"/>
      <c r="G18" s="15">
        <v>218787</v>
      </c>
    </row>
    <row r="19" spans="1:7" ht="15.75">
      <c r="A19" s="3" t="s">
        <v>148</v>
      </c>
      <c r="B19" s="3"/>
      <c r="C19" s="3"/>
      <c r="D19" s="3"/>
      <c r="E19" s="15">
        <v>1756</v>
      </c>
      <c r="F19" s="15"/>
      <c r="G19" s="15">
        <v>0</v>
      </c>
    </row>
    <row r="20" spans="1:7" ht="15.75">
      <c r="A20" s="3" t="s">
        <v>129</v>
      </c>
      <c r="B20" s="3"/>
      <c r="C20" s="3"/>
      <c r="D20" s="3"/>
      <c r="E20" s="15">
        <v>10528</v>
      </c>
      <c r="F20" s="15"/>
      <c r="G20" s="15">
        <v>10528</v>
      </c>
    </row>
    <row r="21" spans="1:7" ht="15.75">
      <c r="A21" s="3"/>
      <c r="B21" s="3"/>
      <c r="C21" s="3"/>
      <c r="D21" s="3"/>
      <c r="E21" s="37">
        <f>SUM(E14:E20)</f>
        <v>491768</v>
      </c>
      <c r="F21" s="15"/>
      <c r="G21" s="37">
        <f>SUM(G14:G20)</f>
        <v>433485</v>
      </c>
    </row>
    <row r="22" spans="1:7" ht="15.75">
      <c r="A22" s="3"/>
      <c r="B22" s="3"/>
      <c r="C22" s="3"/>
      <c r="D22" s="3"/>
      <c r="E22" s="15"/>
      <c r="F22" s="15"/>
      <c r="G22" s="15"/>
    </row>
    <row r="23" spans="1:7" ht="15.75">
      <c r="A23" s="12" t="s">
        <v>24</v>
      </c>
      <c r="B23" s="3"/>
      <c r="C23" s="3"/>
      <c r="D23" s="3"/>
      <c r="E23" s="15"/>
      <c r="F23" s="15"/>
      <c r="G23" s="15"/>
    </row>
    <row r="24" spans="1:7" ht="15.75">
      <c r="A24" s="3" t="s">
        <v>25</v>
      </c>
      <c r="B24" s="3"/>
      <c r="C24" s="3"/>
      <c r="D24" s="3"/>
      <c r="E24" s="102">
        <v>11840</v>
      </c>
      <c r="F24" s="26"/>
      <c r="G24" s="26">
        <v>14923</v>
      </c>
    </row>
    <row r="25" spans="1:7" ht="15.75">
      <c r="A25" s="3" t="s">
        <v>51</v>
      </c>
      <c r="B25" s="3"/>
      <c r="C25" s="3"/>
      <c r="D25" s="3"/>
      <c r="E25" s="26">
        <v>111711</v>
      </c>
      <c r="F25" s="26"/>
      <c r="G25" s="26">
        <v>130324</v>
      </c>
    </row>
    <row r="26" spans="1:7" ht="15.75">
      <c r="A26" s="3" t="s">
        <v>52</v>
      </c>
      <c r="B26" s="3"/>
      <c r="C26" s="3"/>
      <c r="D26" s="3"/>
      <c r="E26" s="26">
        <v>10964</v>
      </c>
      <c r="F26" s="26"/>
      <c r="G26" s="26">
        <v>2340</v>
      </c>
    </row>
    <row r="27" spans="1:7" ht="15.75">
      <c r="A27" s="3" t="s">
        <v>53</v>
      </c>
      <c r="B27" s="3"/>
      <c r="C27" s="3"/>
      <c r="D27" s="3"/>
      <c r="E27" s="26">
        <v>62542</v>
      </c>
      <c r="F27" s="26"/>
      <c r="G27" s="26">
        <v>51226</v>
      </c>
    </row>
    <row r="28" spans="1:7" ht="15.75">
      <c r="A28" s="3" t="s">
        <v>48</v>
      </c>
      <c r="B28" s="3"/>
      <c r="C28" s="3"/>
      <c r="D28" s="3"/>
      <c r="E28" s="26">
        <v>6888</v>
      </c>
      <c r="F28" s="26"/>
      <c r="G28" s="26">
        <v>1850</v>
      </c>
    </row>
    <row r="29" spans="1:7" ht="15.75">
      <c r="A29" s="3"/>
      <c r="B29" s="3"/>
      <c r="C29" s="3"/>
      <c r="D29" s="3"/>
      <c r="E29" s="37">
        <f>SUM(E24:E28)</f>
        <v>203945</v>
      </c>
      <c r="F29" s="26"/>
      <c r="G29" s="37">
        <f>SUM(G24:G28)</f>
        <v>200663</v>
      </c>
    </row>
    <row r="30" spans="1:7" ht="15.75">
      <c r="A30" s="3"/>
      <c r="B30" s="3"/>
      <c r="C30" s="3"/>
      <c r="D30" s="3"/>
      <c r="E30" s="26"/>
      <c r="F30" s="26"/>
      <c r="G30" s="26"/>
    </row>
    <row r="31" spans="1:7" ht="16.5" thickBot="1">
      <c r="A31" s="12" t="s">
        <v>26</v>
      </c>
      <c r="B31" s="3"/>
      <c r="C31" s="3"/>
      <c r="D31" s="3"/>
      <c r="E31" s="25">
        <f>+E21+E29</f>
        <v>695713</v>
      </c>
      <c r="F31" s="26"/>
      <c r="G31" s="25">
        <f>+G21+G29</f>
        <v>634148</v>
      </c>
    </row>
    <row r="32" spans="1:7" ht="16.5" thickTop="1">
      <c r="A32" s="3"/>
      <c r="B32" s="3"/>
      <c r="C32" s="3"/>
      <c r="D32" s="3"/>
      <c r="E32" s="26"/>
      <c r="F32" s="26"/>
      <c r="G32" s="26"/>
    </row>
    <row r="33" spans="1:7" ht="15.75">
      <c r="A33" s="3"/>
      <c r="B33" s="3"/>
      <c r="C33" s="3"/>
      <c r="D33" s="3"/>
      <c r="E33" s="26"/>
      <c r="F33" s="26"/>
      <c r="G33" s="26"/>
    </row>
    <row r="34" spans="1:7" ht="15.75">
      <c r="A34" s="12" t="s">
        <v>27</v>
      </c>
      <c r="B34" s="3"/>
      <c r="C34" s="3"/>
      <c r="D34" s="3"/>
      <c r="E34" s="26"/>
      <c r="F34" s="26"/>
      <c r="G34" s="26"/>
    </row>
    <row r="35" spans="1:7" ht="15.75">
      <c r="A35" s="12" t="s">
        <v>120</v>
      </c>
      <c r="B35" s="3"/>
      <c r="C35" s="3"/>
      <c r="D35" s="3"/>
      <c r="E35" s="26"/>
      <c r="F35" s="26"/>
      <c r="G35" s="26"/>
    </row>
    <row r="36" spans="1:7" ht="15.75">
      <c r="A36" s="3" t="s">
        <v>30</v>
      </c>
      <c r="B36" s="3"/>
      <c r="C36" s="3"/>
      <c r="D36" s="3"/>
      <c r="E36" s="15">
        <v>178794</v>
      </c>
      <c r="F36" s="15"/>
      <c r="G36" s="15">
        <v>178794</v>
      </c>
    </row>
    <row r="37" spans="1:7" ht="15.75">
      <c r="A37" s="3" t="s">
        <v>3</v>
      </c>
      <c r="B37" s="3"/>
      <c r="C37" s="3"/>
      <c r="D37" s="3"/>
      <c r="E37" s="26">
        <f>'Equity Stat.'!E22+'Equity Stat.'!G22+'Equity Stat.'!H22</f>
        <v>256499</v>
      </c>
      <c r="F37" s="15"/>
      <c r="G37" s="26">
        <v>231920</v>
      </c>
    </row>
    <row r="38" spans="1:7" ht="15.75">
      <c r="A38" s="3"/>
      <c r="B38" s="3"/>
      <c r="C38" s="3"/>
      <c r="D38" s="3"/>
      <c r="E38" s="17"/>
      <c r="F38" s="15"/>
      <c r="G38" s="17"/>
    </row>
    <row r="39" spans="1:7" ht="15.75">
      <c r="A39" s="3" t="s">
        <v>121</v>
      </c>
      <c r="B39" s="3"/>
      <c r="C39" s="3"/>
      <c r="D39" s="3"/>
      <c r="E39" s="26"/>
      <c r="F39" s="15"/>
      <c r="G39" s="26"/>
    </row>
    <row r="40" spans="1:7" ht="15.75">
      <c r="A40" s="3" t="s">
        <v>123</v>
      </c>
      <c r="B40" s="3"/>
      <c r="C40" s="3"/>
      <c r="D40" s="3"/>
      <c r="E40" s="15">
        <f>+E36+E37</f>
        <v>435293</v>
      </c>
      <c r="F40" s="15"/>
      <c r="G40" s="15">
        <f>+G36+G37</f>
        <v>410714</v>
      </c>
    </row>
    <row r="41" spans="1:7" ht="15.75">
      <c r="A41" s="12" t="s">
        <v>122</v>
      </c>
      <c r="B41" s="3"/>
      <c r="C41" s="3"/>
      <c r="D41" s="3"/>
      <c r="E41" s="15">
        <v>1728</v>
      </c>
      <c r="F41" s="15"/>
      <c r="G41" s="15">
        <v>0</v>
      </c>
    </row>
    <row r="42" spans="1:7" ht="15.75">
      <c r="A42" s="12" t="s">
        <v>28</v>
      </c>
      <c r="B42" s="3"/>
      <c r="C42" s="3"/>
      <c r="D42" s="3"/>
      <c r="E42" s="37">
        <f>+E40+E41</f>
        <v>437021</v>
      </c>
      <c r="F42" s="26"/>
      <c r="G42" s="37">
        <f>+G40+G41</f>
        <v>410714</v>
      </c>
    </row>
    <row r="43" spans="1:7" ht="15.75">
      <c r="A43" s="12"/>
      <c r="B43" s="3"/>
      <c r="C43" s="3"/>
      <c r="D43" s="3"/>
      <c r="E43" s="26"/>
      <c r="F43" s="26"/>
      <c r="G43" s="26"/>
    </row>
    <row r="44" spans="1:7" ht="15.75">
      <c r="A44" s="12" t="s">
        <v>29</v>
      </c>
      <c r="B44" s="3"/>
      <c r="C44" s="3"/>
      <c r="D44" s="3"/>
      <c r="E44" s="26"/>
      <c r="F44" s="26"/>
      <c r="G44" s="26"/>
    </row>
    <row r="45" spans="1:7" ht="15.75">
      <c r="A45" s="3" t="s">
        <v>33</v>
      </c>
      <c r="C45" s="3"/>
      <c r="D45" s="3"/>
      <c r="E45" s="15">
        <v>2214</v>
      </c>
      <c r="F45" s="15"/>
      <c r="G45" s="15">
        <v>2472</v>
      </c>
    </row>
    <row r="46" spans="1:7" ht="15.75">
      <c r="A46" s="3" t="s">
        <v>43</v>
      </c>
      <c r="C46" s="3"/>
      <c r="D46" s="3"/>
      <c r="E46" s="15">
        <v>56690</v>
      </c>
      <c r="F46" s="15"/>
      <c r="G46" s="15">
        <v>5480</v>
      </c>
    </row>
    <row r="47" spans="1:7" ht="15.75">
      <c r="A47" s="3" t="s">
        <v>54</v>
      </c>
      <c r="C47" s="3"/>
      <c r="D47" s="3"/>
      <c r="E47" s="15">
        <v>339</v>
      </c>
      <c r="F47" s="15"/>
      <c r="G47" s="15">
        <v>339</v>
      </c>
    </row>
    <row r="48" spans="1:7" ht="15.75">
      <c r="A48" s="12"/>
      <c r="B48" s="3"/>
      <c r="C48" s="3"/>
      <c r="D48" s="3"/>
      <c r="E48" s="37">
        <f>SUM(E45:E47)</f>
        <v>59243</v>
      </c>
      <c r="F48" s="26"/>
      <c r="G48" s="37">
        <f>SUM(G45:G47)</f>
        <v>8291</v>
      </c>
    </row>
    <row r="49" spans="1:7" ht="15.75">
      <c r="A49" s="12"/>
      <c r="B49" s="3"/>
      <c r="C49" s="3"/>
      <c r="D49" s="3"/>
      <c r="E49" s="26"/>
      <c r="F49" s="26"/>
      <c r="G49" s="26"/>
    </row>
    <row r="50" spans="1:7" ht="15.75">
      <c r="A50" s="12" t="s">
        <v>31</v>
      </c>
      <c r="B50" s="3"/>
      <c r="C50" s="3"/>
      <c r="D50" s="3"/>
      <c r="E50" s="26"/>
      <c r="F50" s="26"/>
      <c r="G50" s="26"/>
    </row>
    <row r="51" spans="1:7" ht="15.75">
      <c r="A51" s="3" t="s">
        <v>32</v>
      </c>
      <c r="B51" s="3"/>
      <c r="C51" s="3"/>
      <c r="D51" s="3"/>
      <c r="E51" s="38">
        <v>43324</v>
      </c>
      <c r="F51" s="26"/>
      <c r="G51" s="26">
        <v>50170</v>
      </c>
    </row>
    <row r="52" spans="1:7" ht="15.75">
      <c r="A52" s="3" t="s">
        <v>55</v>
      </c>
      <c r="B52" s="3"/>
      <c r="C52" s="3"/>
      <c r="D52" s="3"/>
      <c r="E52" s="102">
        <v>59342</v>
      </c>
      <c r="F52" s="26"/>
      <c r="G52" s="26">
        <v>92331</v>
      </c>
    </row>
    <row r="53" spans="1:7" ht="15.75">
      <c r="A53" s="3" t="s">
        <v>56</v>
      </c>
      <c r="B53" s="3"/>
      <c r="C53" s="3"/>
      <c r="D53" s="3"/>
      <c r="E53" s="102">
        <v>0</v>
      </c>
      <c r="F53" s="26"/>
      <c r="G53" s="26">
        <v>726</v>
      </c>
    </row>
    <row r="54" spans="1:7" ht="15.75">
      <c r="A54" s="3" t="s">
        <v>33</v>
      </c>
      <c r="B54" s="3"/>
      <c r="C54" s="3"/>
      <c r="D54" s="3"/>
      <c r="E54" s="102">
        <v>1554</v>
      </c>
      <c r="F54" s="26"/>
      <c r="G54" s="26">
        <v>1585</v>
      </c>
    </row>
    <row r="55" spans="1:7" ht="15.75">
      <c r="A55" s="3" t="s">
        <v>34</v>
      </c>
      <c r="B55" s="3"/>
      <c r="C55" s="3"/>
      <c r="D55" s="3"/>
      <c r="E55" s="102">
        <v>87131</v>
      </c>
      <c r="F55" s="26"/>
      <c r="G55" s="26">
        <v>61737</v>
      </c>
    </row>
    <row r="56" spans="1:7" ht="15.75">
      <c r="A56" s="3" t="s">
        <v>57</v>
      </c>
      <c r="B56" s="3"/>
      <c r="C56" s="3"/>
      <c r="D56" s="3"/>
      <c r="E56" s="102">
        <v>8098</v>
      </c>
      <c r="F56" s="26"/>
      <c r="G56" s="26">
        <v>8594</v>
      </c>
    </row>
    <row r="57" spans="1:7" ht="15.75">
      <c r="A57" s="3"/>
      <c r="B57" s="3"/>
      <c r="C57" s="3"/>
      <c r="D57" s="3"/>
      <c r="E57" s="105">
        <f>SUM(E51:E56)</f>
        <v>199449</v>
      </c>
      <c r="F57" s="26"/>
      <c r="G57" s="37">
        <f>SUM(G51:G56)</f>
        <v>215143</v>
      </c>
    </row>
    <row r="58" spans="1:7" ht="15.75">
      <c r="A58" s="3"/>
      <c r="B58" s="3"/>
      <c r="C58" s="3"/>
      <c r="D58" s="3"/>
      <c r="E58" s="102"/>
      <c r="F58" s="26"/>
      <c r="G58" s="26"/>
    </row>
    <row r="59" spans="1:7" ht="15.75">
      <c r="A59" s="12" t="s">
        <v>35</v>
      </c>
      <c r="B59" s="3"/>
      <c r="C59" s="3"/>
      <c r="D59" s="3"/>
      <c r="E59" s="37">
        <f>+E48+E57</f>
        <v>258692</v>
      </c>
      <c r="F59" s="26"/>
      <c r="G59" s="37">
        <f>+G48+G57</f>
        <v>223434</v>
      </c>
    </row>
    <row r="60" spans="1:7" ht="15.75">
      <c r="A60" s="3"/>
      <c r="B60" s="3"/>
      <c r="C60" s="3"/>
      <c r="D60" s="3"/>
      <c r="E60" s="26"/>
      <c r="F60" s="26"/>
      <c r="G60" s="26"/>
    </row>
    <row r="61" spans="1:7" ht="16.5" thickBot="1">
      <c r="A61" s="12" t="s">
        <v>36</v>
      </c>
      <c r="B61" s="3"/>
      <c r="C61" s="3"/>
      <c r="D61" s="3"/>
      <c r="E61" s="25">
        <f>+E42+E59</f>
        <v>695713</v>
      </c>
      <c r="F61" s="26"/>
      <c r="G61" s="25">
        <f>+G42+G59</f>
        <v>634148</v>
      </c>
    </row>
    <row r="62" spans="1:7" ht="16.5" thickTop="1">
      <c r="A62" s="3"/>
      <c r="B62" s="3"/>
      <c r="C62" s="3"/>
      <c r="D62" s="3"/>
      <c r="E62" s="26"/>
      <c r="F62" s="26"/>
      <c r="G62" s="26"/>
    </row>
    <row r="63" spans="1:7" ht="15.75">
      <c r="A63" s="3"/>
      <c r="B63" s="3"/>
      <c r="C63" s="3"/>
      <c r="D63" s="3"/>
      <c r="E63" s="26"/>
      <c r="F63" s="15"/>
      <c r="G63" s="26"/>
    </row>
    <row r="64" spans="1:7" s="42" customFormat="1" ht="15.75">
      <c r="A64" s="39" t="s">
        <v>37</v>
      </c>
      <c r="B64" s="39"/>
      <c r="C64" s="39"/>
      <c r="D64" s="39"/>
      <c r="E64" s="40"/>
      <c r="F64" s="41"/>
      <c r="G64" s="40"/>
    </row>
    <row r="65" spans="1:7" s="42" customFormat="1" ht="16.5" thickBot="1">
      <c r="A65" s="39" t="s">
        <v>80</v>
      </c>
      <c r="B65" s="39"/>
      <c r="C65" s="39"/>
      <c r="D65" s="39"/>
      <c r="E65" s="43">
        <f>E42/E36</f>
        <v>2.4442710605501303</v>
      </c>
      <c r="F65" s="41"/>
      <c r="G65" s="43">
        <f>G42/G36</f>
        <v>2.2971352506236227</v>
      </c>
    </row>
    <row r="66" spans="1:7" ht="16.5" thickTop="1">
      <c r="A66" s="3"/>
      <c r="B66" s="3"/>
      <c r="C66" s="3"/>
      <c r="D66" s="3"/>
      <c r="E66" s="15"/>
      <c r="F66" s="15"/>
      <c r="G66" s="15"/>
    </row>
    <row r="67" spans="1:7" ht="15.75">
      <c r="A67" s="12" t="s">
        <v>81</v>
      </c>
      <c r="B67" s="3"/>
      <c r="C67" s="3"/>
      <c r="D67" s="3"/>
      <c r="E67" s="15"/>
      <c r="F67" s="15"/>
      <c r="G67" s="15"/>
    </row>
    <row r="68" spans="1:7" ht="15.75">
      <c r="A68" s="12" t="s">
        <v>133</v>
      </c>
      <c r="B68" s="3"/>
      <c r="C68" s="3"/>
      <c r="D68" s="3"/>
      <c r="E68" s="15"/>
      <c r="F68" s="15"/>
      <c r="G68" s="15"/>
    </row>
    <row r="69" spans="1:7" ht="15.75">
      <c r="A69" s="3"/>
      <c r="B69" s="3"/>
      <c r="C69" s="3"/>
      <c r="D69" s="3"/>
      <c r="E69" s="15"/>
      <c r="F69" s="15"/>
      <c r="G69" s="15"/>
    </row>
    <row r="70" spans="1:7" ht="15.75">
      <c r="A70" s="3"/>
      <c r="B70" s="3"/>
      <c r="C70" s="3"/>
      <c r="D70" s="3"/>
      <c r="E70" s="15"/>
      <c r="F70" s="15"/>
      <c r="G70" s="15"/>
    </row>
  </sheetData>
  <sheetProtection/>
  <printOptions/>
  <pageMargins left="0.75" right="0.75" top="0.64" bottom="0.59" header="0.5" footer="0.5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="75" zoomScaleNormal="75" zoomScalePageLayoutView="0" workbookViewId="0" topLeftCell="A1">
      <selection activeCell="A48" sqref="A48"/>
    </sheetView>
  </sheetViews>
  <sheetFormatPr defaultColWidth="9.140625" defaultRowHeight="12.75"/>
  <cols>
    <col min="1" max="1" width="48.421875" style="5" customWidth="1"/>
    <col min="2" max="2" width="0.42578125" style="5" customWidth="1"/>
    <col min="3" max="3" width="16.421875" style="5" customWidth="1"/>
    <col min="4" max="4" width="1.1484375" style="5" customWidth="1"/>
    <col min="5" max="5" width="15.7109375" style="5" customWidth="1"/>
    <col min="6" max="6" width="1.1484375" style="5" customWidth="1"/>
    <col min="7" max="7" width="15.421875" style="5" customWidth="1"/>
    <col min="8" max="8" width="16.57421875" style="5" customWidth="1"/>
    <col min="9" max="9" width="17.421875" style="5" customWidth="1"/>
    <col min="10" max="10" width="18.00390625" style="5" customWidth="1"/>
    <col min="11" max="11" width="14.57421875" style="5" customWidth="1"/>
    <col min="12" max="12" width="15.00390625" style="5" customWidth="1"/>
    <col min="13" max="16384" width="9.140625" style="5" customWidth="1"/>
  </cols>
  <sheetData>
    <row r="1" spans="1:11" ht="21.75">
      <c r="A1" s="65" t="s">
        <v>2</v>
      </c>
      <c r="B1" s="3"/>
      <c r="C1" s="3"/>
      <c r="D1" s="3"/>
      <c r="E1" s="3"/>
      <c r="F1" s="3"/>
      <c r="G1" s="3"/>
      <c r="H1" s="4"/>
      <c r="I1" s="3"/>
      <c r="J1" s="3"/>
      <c r="K1" s="19"/>
    </row>
    <row r="2" spans="1:11" ht="15.75">
      <c r="A2" s="13" t="s">
        <v>6</v>
      </c>
      <c r="B2" s="3"/>
      <c r="C2" s="3"/>
      <c r="D2" s="3"/>
      <c r="E2" s="3"/>
      <c r="F2" s="3"/>
      <c r="G2" s="3"/>
      <c r="H2" s="4"/>
      <c r="I2" s="3"/>
      <c r="J2" s="3"/>
      <c r="K2" s="3"/>
    </row>
    <row r="3" spans="1:11" ht="15.75">
      <c r="A3" s="3"/>
      <c r="B3" s="6"/>
      <c r="C3" s="3"/>
      <c r="D3" s="3"/>
      <c r="E3" s="7"/>
      <c r="F3" s="3"/>
      <c r="G3" s="3"/>
      <c r="H3" s="3"/>
      <c r="I3" s="3"/>
      <c r="J3" s="3"/>
      <c r="K3" s="3"/>
    </row>
    <row r="4" spans="1:11" ht="15.75">
      <c r="A4" s="13" t="s">
        <v>82</v>
      </c>
      <c r="B4" s="7"/>
      <c r="C4" s="3"/>
      <c r="D4" s="3"/>
      <c r="E4" s="3"/>
      <c r="F4" s="7"/>
      <c r="G4" s="3"/>
      <c r="H4" s="3"/>
      <c r="I4" s="3"/>
      <c r="J4" s="3"/>
      <c r="K4" s="3"/>
    </row>
    <row r="5" spans="1:11" ht="15.75">
      <c r="A5" s="27" t="s">
        <v>139</v>
      </c>
      <c r="B5" s="7"/>
      <c r="C5" s="3"/>
      <c r="D5" s="3"/>
      <c r="E5" s="7"/>
      <c r="F5" s="3"/>
      <c r="G5" s="3"/>
      <c r="H5" s="3"/>
      <c r="I5" s="3"/>
      <c r="J5" s="3"/>
      <c r="K5" s="3"/>
    </row>
    <row r="6" spans="1:11" ht="15.75">
      <c r="A6" s="3"/>
      <c r="B6" s="6"/>
      <c r="C6" s="3"/>
      <c r="D6" s="3"/>
      <c r="E6" s="7"/>
      <c r="F6" s="3"/>
      <c r="G6" s="3"/>
      <c r="H6" s="3"/>
      <c r="I6" s="3"/>
      <c r="J6" s="3"/>
      <c r="K6" s="3"/>
    </row>
    <row r="7" spans="1:11" ht="15.75">
      <c r="A7" s="3"/>
      <c r="B7" s="6"/>
      <c r="C7" s="66"/>
      <c r="D7" s="67"/>
      <c r="E7" s="68"/>
      <c r="F7" s="69"/>
      <c r="G7" s="68" t="s">
        <v>125</v>
      </c>
      <c r="H7" s="69"/>
      <c r="I7" s="70"/>
      <c r="J7" s="71" t="s">
        <v>124</v>
      </c>
      <c r="K7" s="71" t="s">
        <v>17</v>
      </c>
    </row>
    <row r="8" spans="1:11" ht="15.75">
      <c r="A8" s="3"/>
      <c r="B8" s="6"/>
      <c r="C8" s="35"/>
      <c r="D8" s="69"/>
      <c r="E8" s="120" t="s">
        <v>41</v>
      </c>
      <c r="F8" s="121"/>
      <c r="G8" s="122"/>
      <c r="H8" s="99" t="s">
        <v>42</v>
      </c>
      <c r="I8" s="81"/>
      <c r="J8" s="72" t="s">
        <v>39</v>
      </c>
      <c r="K8" s="72" t="s">
        <v>40</v>
      </c>
    </row>
    <row r="9" spans="1:11" ht="15.75">
      <c r="A9" s="3"/>
      <c r="B9" s="7"/>
      <c r="C9" s="83"/>
      <c r="D9" s="84"/>
      <c r="E9" s="84"/>
      <c r="F9" s="84"/>
      <c r="G9" s="85" t="s">
        <v>9</v>
      </c>
      <c r="H9" s="73"/>
      <c r="I9" s="73"/>
      <c r="J9" s="74"/>
      <c r="K9" s="73"/>
    </row>
    <row r="10" spans="1:11" ht="15.75">
      <c r="A10" s="3"/>
      <c r="B10" s="3"/>
      <c r="C10" s="86" t="s">
        <v>10</v>
      </c>
      <c r="D10" s="87"/>
      <c r="E10" s="87" t="s">
        <v>11</v>
      </c>
      <c r="F10" s="87"/>
      <c r="G10" s="85" t="s">
        <v>12</v>
      </c>
      <c r="H10" s="74" t="s">
        <v>38</v>
      </c>
      <c r="I10" s="74"/>
      <c r="J10" s="74"/>
      <c r="K10" s="74"/>
    </row>
    <row r="11" spans="1:11" ht="15.75">
      <c r="A11" s="3"/>
      <c r="B11" s="3"/>
      <c r="C11" s="86" t="s">
        <v>13</v>
      </c>
      <c r="D11" s="87"/>
      <c r="E11" s="87" t="s">
        <v>14</v>
      </c>
      <c r="F11" s="87"/>
      <c r="G11" s="85" t="s">
        <v>15</v>
      </c>
      <c r="H11" s="74" t="s">
        <v>88</v>
      </c>
      <c r="I11" s="74" t="s">
        <v>16</v>
      </c>
      <c r="J11" s="74"/>
      <c r="K11" s="74"/>
    </row>
    <row r="12" spans="1:11" ht="15.75">
      <c r="A12" s="3"/>
      <c r="B12" s="3"/>
      <c r="C12" s="97" t="s">
        <v>0</v>
      </c>
      <c r="D12" s="98"/>
      <c r="E12" s="98" t="s">
        <v>0</v>
      </c>
      <c r="F12" s="98"/>
      <c r="G12" s="80" t="s">
        <v>0</v>
      </c>
      <c r="H12" s="72" t="s">
        <v>0</v>
      </c>
      <c r="I12" s="72" t="s">
        <v>0</v>
      </c>
      <c r="J12" s="72" t="s">
        <v>0</v>
      </c>
      <c r="K12" s="72" t="s">
        <v>0</v>
      </c>
    </row>
    <row r="13" spans="1:11" ht="15.75">
      <c r="A13" s="3"/>
      <c r="B13" s="3"/>
      <c r="C13" s="88"/>
      <c r="D13" s="32"/>
      <c r="E13" s="29"/>
      <c r="F13" s="29"/>
      <c r="G13" s="89"/>
      <c r="H13" s="75"/>
      <c r="I13" s="75"/>
      <c r="J13" s="75"/>
      <c r="K13" s="76"/>
    </row>
    <row r="14" spans="1:11" ht="15.75">
      <c r="A14" s="13" t="s">
        <v>130</v>
      </c>
      <c r="B14" s="3"/>
      <c r="C14" s="88">
        <v>178794</v>
      </c>
      <c r="D14" s="32"/>
      <c r="E14" s="32">
        <v>46978</v>
      </c>
      <c r="F14" s="29"/>
      <c r="G14" s="90">
        <v>294</v>
      </c>
      <c r="H14" s="76">
        <v>184648</v>
      </c>
      <c r="I14" s="77">
        <f>SUM(C14:H14)</f>
        <v>410714</v>
      </c>
      <c r="J14" s="103">
        <v>0</v>
      </c>
      <c r="K14" s="76">
        <f>+I14+J14</f>
        <v>410714</v>
      </c>
    </row>
    <row r="15" spans="1:11" ht="15.75">
      <c r="A15" s="10"/>
      <c r="B15" s="3"/>
      <c r="C15" s="88"/>
      <c r="D15" s="32"/>
      <c r="E15" s="32"/>
      <c r="F15" s="29"/>
      <c r="G15" s="90"/>
      <c r="H15" s="76"/>
      <c r="I15" s="77"/>
      <c r="J15" s="103"/>
      <c r="K15" s="76"/>
    </row>
    <row r="16" spans="1:11" ht="15.75">
      <c r="A16" s="2" t="s">
        <v>149</v>
      </c>
      <c r="B16" s="3"/>
      <c r="C16" s="88">
        <v>0</v>
      </c>
      <c r="D16" s="32"/>
      <c r="E16" s="32">
        <v>0</v>
      </c>
      <c r="F16" s="29"/>
      <c r="G16" s="90">
        <v>0</v>
      </c>
      <c r="H16" s="76">
        <v>0</v>
      </c>
      <c r="I16" s="115">
        <v>0</v>
      </c>
      <c r="J16" s="103">
        <v>1829</v>
      </c>
      <c r="K16" s="76">
        <f>+I16+J16</f>
        <v>1829</v>
      </c>
    </row>
    <row r="17" spans="1:11" ht="15.75">
      <c r="A17" s="10"/>
      <c r="B17" s="3"/>
      <c r="C17" s="88"/>
      <c r="D17" s="32"/>
      <c r="E17" s="32"/>
      <c r="F17" s="29"/>
      <c r="G17" s="90"/>
      <c r="H17" s="76"/>
      <c r="I17" s="77"/>
      <c r="J17" s="103"/>
      <c r="K17" s="76"/>
    </row>
    <row r="18" spans="1:11" ht="15.75">
      <c r="A18" s="2" t="s">
        <v>89</v>
      </c>
      <c r="B18" s="3"/>
      <c r="C18" s="91" t="s">
        <v>1</v>
      </c>
      <c r="D18" s="92"/>
      <c r="E18" s="33" t="s">
        <v>1</v>
      </c>
      <c r="F18" s="44"/>
      <c r="G18" s="114" t="s">
        <v>1</v>
      </c>
      <c r="H18" s="112">
        <f>Income!G44</f>
        <v>31284</v>
      </c>
      <c r="I18" s="113">
        <f>SUM(C18:H18)</f>
        <v>31284</v>
      </c>
      <c r="J18" s="82">
        <v>-101</v>
      </c>
      <c r="K18" s="76">
        <f>I18+J18</f>
        <v>31183</v>
      </c>
    </row>
    <row r="19" spans="1:11" ht="15.75">
      <c r="A19" s="2"/>
      <c r="B19" s="3"/>
      <c r="C19" s="91"/>
      <c r="D19" s="92"/>
      <c r="E19" s="33"/>
      <c r="F19" s="44"/>
      <c r="G19" s="114"/>
      <c r="H19" s="112"/>
      <c r="I19" s="113"/>
      <c r="J19" s="82"/>
      <c r="K19" s="76"/>
    </row>
    <row r="20" spans="1:11" ht="15.75">
      <c r="A20" s="2" t="s">
        <v>126</v>
      </c>
      <c r="B20" s="3"/>
      <c r="C20" s="91">
        <v>0</v>
      </c>
      <c r="D20" s="92"/>
      <c r="E20" s="33">
        <v>0</v>
      </c>
      <c r="F20" s="44"/>
      <c r="G20" s="114">
        <v>0</v>
      </c>
      <c r="H20" s="78">
        <v>-6705</v>
      </c>
      <c r="I20" s="77">
        <f>SUM(C20:H20)</f>
        <v>-6705</v>
      </c>
      <c r="J20" s="82">
        <v>0</v>
      </c>
      <c r="K20" s="76">
        <f>I20+J20</f>
        <v>-6705</v>
      </c>
    </row>
    <row r="21" spans="1:11" ht="15.75">
      <c r="A21" s="2"/>
      <c r="B21" s="3"/>
      <c r="C21" s="91"/>
      <c r="D21" s="92"/>
      <c r="E21" s="33"/>
      <c r="F21" s="44"/>
      <c r="G21" s="93"/>
      <c r="H21" s="78"/>
      <c r="I21" s="77"/>
      <c r="J21" s="82"/>
      <c r="K21" s="76"/>
    </row>
    <row r="22" spans="1:11" ht="16.5" thickBot="1">
      <c r="A22" s="27" t="s">
        <v>143</v>
      </c>
      <c r="B22" s="3"/>
      <c r="C22" s="94">
        <f>SUM(C14:D20)</f>
        <v>178794</v>
      </c>
      <c r="D22" s="96"/>
      <c r="E22" s="28">
        <f>SUM(E14:E20)</f>
        <v>46978</v>
      </c>
      <c r="F22" s="30"/>
      <c r="G22" s="95">
        <f>SUM(G14:G20)</f>
        <v>294</v>
      </c>
      <c r="H22" s="79">
        <f>SUM(H14:H20)</f>
        <v>209227</v>
      </c>
      <c r="I22" s="79">
        <f>SUM(I14:I20)</f>
        <v>435293</v>
      </c>
      <c r="J22" s="79">
        <f>SUM(J14:J20)</f>
        <v>1728</v>
      </c>
      <c r="K22" s="79">
        <f>SUM(K14:K20)</f>
        <v>437021</v>
      </c>
    </row>
    <row r="23" spans="1:11" ht="16.5" thickTop="1">
      <c r="A23" s="3"/>
      <c r="B23" s="3"/>
      <c r="C23" s="88"/>
      <c r="D23" s="32"/>
      <c r="E23" s="29"/>
      <c r="F23" s="29"/>
      <c r="G23" s="89"/>
      <c r="H23" s="75"/>
      <c r="I23" s="75"/>
      <c r="J23" s="75"/>
      <c r="K23" s="76"/>
    </row>
    <row r="24" spans="1:11" ht="15.75">
      <c r="A24" s="3"/>
      <c r="B24" s="3"/>
      <c r="C24" s="88"/>
      <c r="D24" s="32"/>
      <c r="E24" s="29"/>
      <c r="F24" s="29"/>
      <c r="G24" s="89"/>
      <c r="H24" s="75"/>
      <c r="I24" s="75"/>
      <c r="J24" s="75"/>
      <c r="K24" s="76"/>
    </row>
    <row r="25" spans="1:11" ht="15.75">
      <c r="A25" s="13" t="s">
        <v>91</v>
      </c>
      <c r="B25" s="3"/>
      <c r="C25" s="88">
        <v>178794</v>
      </c>
      <c r="D25" s="32"/>
      <c r="E25" s="32">
        <v>46978</v>
      </c>
      <c r="F25" s="29"/>
      <c r="G25" s="90">
        <v>346</v>
      </c>
      <c r="H25" s="76">
        <v>118657</v>
      </c>
      <c r="I25" s="77">
        <f>SUM(C25:H25)</f>
        <v>344775</v>
      </c>
      <c r="J25" s="103">
        <v>0</v>
      </c>
      <c r="K25" s="76">
        <f>+I25+J25</f>
        <v>344775</v>
      </c>
    </row>
    <row r="26" spans="1:11" ht="15.75">
      <c r="A26" s="10"/>
      <c r="B26" s="3"/>
      <c r="C26" s="88"/>
      <c r="D26" s="32"/>
      <c r="E26" s="29"/>
      <c r="F26" s="29"/>
      <c r="G26" s="89"/>
      <c r="H26" s="77"/>
      <c r="I26" s="77"/>
      <c r="J26" s="75"/>
      <c r="K26" s="76"/>
    </row>
    <row r="27" spans="1:11" ht="15.75">
      <c r="A27" s="2" t="s">
        <v>89</v>
      </c>
      <c r="B27" s="3"/>
      <c r="C27" s="91" t="s">
        <v>1</v>
      </c>
      <c r="D27" s="92"/>
      <c r="E27" s="33" t="s">
        <v>1</v>
      </c>
      <c r="F27" s="44"/>
      <c r="G27" s="93" t="s">
        <v>1</v>
      </c>
      <c r="H27" s="78">
        <f>Income!H39</f>
        <v>38937</v>
      </c>
      <c r="I27" s="77">
        <f>SUM(C27:H27)</f>
        <v>38937</v>
      </c>
      <c r="J27" s="82">
        <v>0</v>
      </c>
      <c r="K27" s="76">
        <f>I27+J27</f>
        <v>38937</v>
      </c>
    </row>
    <row r="28" spans="1:11" ht="15.75">
      <c r="A28" s="2"/>
      <c r="B28" s="3"/>
      <c r="C28" s="91"/>
      <c r="D28" s="92"/>
      <c r="E28" s="33"/>
      <c r="F28" s="44"/>
      <c r="G28" s="93"/>
      <c r="H28" s="78"/>
      <c r="I28" s="77"/>
      <c r="J28" s="82"/>
      <c r="K28" s="76"/>
    </row>
    <row r="29" spans="1:11" ht="15.75">
      <c r="A29" s="2" t="s">
        <v>126</v>
      </c>
      <c r="B29" s="3"/>
      <c r="C29" s="91">
        <v>0</v>
      </c>
      <c r="D29" s="92"/>
      <c r="E29" s="33">
        <v>0</v>
      </c>
      <c r="F29" s="44"/>
      <c r="G29" s="93">
        <v>0</v>
      </c>
      <c r="H29" s="78">
        <v>-6705</v>
      </c>
      <c r="I29" s="77">
        <f>SUM(C29:H29)</f>
        <v>-6705</v>
      </c>
      <c r="J29" s="82">
        <v>0</v>
      </c>
      <c r="K29" s="76">
        <f>I29+J29</f>
        <v>-6705</v>
      </c>
    </row>
    <row r="30" spans="1:11" ht="15.75">
      <c r="A30" s="2"/>
      <c r="B30" s="3"/>
      <c r="C30" s="91"/>
      <c r="D30" s="92"/>
      <c r="E30" s="33"/>
      <c r="F30" s="44"/>
      <c r="G30" s="93"/>
      <c r="H30" s="78"/>
      <c r="I30" s="77"/>
      <c r="J30" s="82"/>
      <c r="K30" s="76"/>
    </row>
    <row r="31" spans="1:11" ht="16.5" thickBot="1">
      <c r="A31" s="27" t="s">
        <v>145</v>
      </c>
      <c r="B31" s="3"/>
      <c r="C31" s="94">
        <f>SUM(B25:C29)</f>
        <v>178794</v>
      </c>
      <c r="D31" s="96"/>
      <c r="E31" s="28">
        <f>SUM(E25:E29)</f>
        <v>46978</v>
      </c>
      <c r="F31" s="30"/>
      <c r="G31" s="95">
        <f>SUM(G25:G29)</f>
        <v>346</v>
      </c>
      <c r="H31" s="79">
        <f>SUM(H25:H29)</f>
        <v>150889</v>
      </c>
      <c r="I31" s="79">
        <f>SUM(I25:I29)</f>
        <v>377007</v>
      </c>
      <c r="J31" s="79">
        <f>SUM(J25:J27)</f>
        <v>0</v>
      </c>
      <c r="K31" s="79">
        <f>SUM(K25:K29)</f>
        <v>377007</v>
      </c>
    </row>
    <row r="32" spans="1:11" ht="16.5" thickTop="1">
      <c r="A32" s="2"/>
      <c r="B32" s="3"/>
      <c r="C32" s="8"/>
      <c r="D32" s="8"/>
      <c r="E32" s="11"/>
      <c r="F32" s="9"/>
      <c r="G32" s="8"/>
      <c r="H32" s="1"/>
      <c r="I32" s="1"/>
      <c r="J32" s="8"/>
      <c r="K32" s="8"/>
    </row>
    <row r="33" spans="1:11" ht="15.75">
      <c r="A33" s="2"/>
      <c r="B33" s="3"/>
      <c r="C33" s="8"/>
      <c r="D33" s="8"/>
      <c r="E33" s="11"/>
      <c r="F33" s="9"/>
      <c r="G33" s="8"/>
      <c r="H33" s="1"/>
      <c r="I33" s="1"/>
      <c r="J33" s="8"/>
      <c r="K33" s="8"/>
    </row>
    <row r="34" spans="1:3" ht="15.75">
      <c r="A34" s="12"/>
      <c r="C34" s="12" t="s">
        <v>83</v>
      </c>
    </row>
    <row r="35" spans="1:3" ht="15.75">
      <c r="A35" s="12"/>
      <c r="C35" s="12" t="s">
        <v>132</v>
      </c>
    </row>
  </sheetData>
  <sheetProtection/>
  <mergeCells count="1">
    <mergeCell ref="E8:G8"/>
  </mergeCells>
  <printOptions/>
  <pageMargins left="0.6" right="0.21" top="0.3" bottom="0.17" header="0.2" footer="0.17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tabSelected="1" zoomScale="75" zoomScaleNormal="75" zoomScalePageLayoutView="0" workbookViewId="0" topLeftCell="A1">
      <selection activeCell="G8" sqref="G8"/>
    </sheetView>
  </sheetViews>
  <sheetFormatPr defaultColWidth="9.140625" defaultRowHeight="12.75"/>
  <cols>
    <col min="1" max="1" width="3.57421875" style="5" customWidth="1"/>
    <col min="2" max="2" width="16.7109375" style="5" customWidth="1"/>
    <col min="3" max="4" width="9.140625" style="5" customWidth="1"/>
    <col min="5" max="5" width="34.28125" style="5" customWidth="1"/>
    <col min="6" max="6" width="24.00390625" style="5" customWidth="1"/>
    <col min="7" max="7" width="3.7109375" style="5" customWidth="1"/>
    <col min="8" max="8" width="23.8515625" style="107" customWidth="1"/>
    <col min="9" max="9" width="9.140625" style="5" customWidth="1"/>
    <col min="10" max="10" width="10.8515625" style="5" bestFit="1" customWidth="1"/>
    <col min="11" max="16384" width="9.140625" style="5" customWidth="1"/>
  </cols>
  <sheetData>
    <row r="1" spans="1:8" ht="21.75">
      <c r="A1" s="51" t="s">
        <v>2</v>
      </c>
      <c r="B1" s="3"/>
      <c r="C1" s="3"/>
      <c r="D1" s="3"/>
      <c r="E1" s="3"/>
      <c r="F1" s="3"/>
      <c r="G1" s="3"/>
      <c r="H1" s="15"/>
    </row>
    <row r="2" spans="1:8" ht="15.75">
      <c r="A2" s="13" t="s">
        <v>6</v>
      </c>
      <c r="B2" s="3"/>
      <c r="C2" s="3"/>
      <c r="D2" s="3"/>
      <c r="E2" s="3"/>
      <c r="F2" s="3"/>
      <c r="G2" s="3"/>
      <c r="H2" s="15"/>
    </row>
    <row r="3" spans="1:8" ht="15.75">
      <c r="A3" s="12"/>
      <c r="B3" s="3"/>
      <c r="C3" s="3"/>
      <c r="D3" s="3"/>
      <c r="E3" s="3"/>
      <c r="F3" s="21"/>
      <c r="G3" s="3"/>
      <c r="H3" s="15"/>
    </row>
    <row r="4" spans="1:8" ht="15.75">
      <c r="A4" s="12" t="s">
        <v>84</v>
      </c>
      <c r="B4" s="3"/>
      <c r="C4" s="3"/>
      <c r="D4" s="3"/>
      <c r="E4" s="3"/>
      <c r="F4" s="3"/>
      <c r="G4" s="3"/>
      <c r="H4" s="15"/>
    </row>
    <row r="5" spans="1:8" ht="15.75">
      <c r="A5" s="12" t="s">
        <v>151</v>
      </c>
      <c r="B5" s="3"/>
      <c r="C5" s="3"/>
      <c r="D5" s="3"/>
      <c r="E5" s="3"/>
      <c r="F5" s="3"/>
      <c r="G5" s="3"/>
      <c r="H5" s="15"/>
    </row>
    <row r="6" spans="1:8" ht="15.75">
      <c r="A6" s="49"/>
      <c r="B6" s="50"/>
      <c r="C6" s="50"/>
      <c r="D6" s="50"/>
      <c r="E6" s="50"/>
      <c r="F6" s="50"/>
      <c r="G6" s="50"/>
      <c r="H6" s="17"/>
    </row>
    <row r="7" spans="1:8" ht="15.75">
      <c r="A7" s="12"/>
      <c r="B7" s="3"/>
      <c r="C7" s="3"/>
      <c r="D7" s="3"/>
      <c r="E7" s="3"/>
      <c r="F7" s="3"/>
      <c r="G7" s="14" t="s">
        <v>152</v>
      </c>
      <c r="H7" s="15"/>
    </row>
    <row r="8" spans="1:8" ht="15.75">
      <c r="A8" s="3"/>
      <c r="B8" s="3"/>
      <c r="C8" s="3"/>
      <c r="D8" s="3"/>
      <c r="E8" s="3"/>
      <c r="F8" s="23" t="s">
        <v>142</v>
      </c>
      <c r="G8" s="3"/>
      <c r="H8" s="23" t="s">
        <v>144</v>
      </c>
    </row>
    <row r="9" spans="1:8" ht="16.5" thickBot="1">
      <c r="A9" s="46"/>
      <c r="B9" s="46"/>
      <c r="C9" s="46"/>
      <c r="D9" s="46"/>
      <c r="E9" s="46"/>
      <c r="F9" s="47" t="s">
        <v>0</v>
      </c>
      <c r="G9" s="46"/>
      <c r="H9" s="106" t="s">
        <v>0</v>
      </c>
    </row>
    <row r="10" spans="1:8" ht="15.75">
      <c r="A10" s="3"/>
      <c r="B10" s="3"/>
      <c r="C10" s="3"/>
      <c r="D10" s="3"/>
      <c r="E10" s="3"/>
      <c r="F10" s="3"/>
      <c r="G10" s="3"/>
      <c r="H10" s="15"/>
    </row>
    <row r="11" spans="1:8" ht="15.75">
      <c r="A11" s="12" t="s">
        <v>92</v>
      </c>
      <c r="B11" s="3"/>
      <c r="C11" s="3"/>
      <c r="D11" s="3"/>
      <c r="E11" s="3"/>
      <c r="F11" s="3"/>
      <c r="G11" s="3"/>
      <c r="H11" s="15"/>
    </row>
    <row r="12" spans="1:8" ht="15.75">
      <c r="A12" s="3"/>
      <c r="B12" s="3"/>
      <c r="C12" s="3"/>
      <c r="D12" s="3"/>
      <c r="E12" s="3"/>
      <c r="F12" s="3"/>
      <c r="G12" s="3"/>
      <c r="H12" s="15"/>
    </row>
    <row r="13" spans="1:8" ht="15.75">
      <c r="A13" s="3" t="s">
        <v>19</v>
      </c>
      <c r="B13" s="3"/>
      <c r="C13" s="3"/>
      <c r="D13" s="3"/>
      <c r="E13" s="3"/>
      <c r="F13" s="15">
        <f>Income!G28</f>
        <v>36840</v>
      </c>
      <c r="G13" s="3"/>
      <c r="H13" s="15">
        <v>51178</v>
      </c>
    </row>
    <row r="14" spans="1:8" ht="15.75">
      <c r="A14" s="3"/>
      <c r="B14" s="3"/>
      <c r="C14" s="3"/>
      <c r="D14" s="3"/>
      <c r="E14" s="3"/>
      <c r="F14" s="15"/>
      <c r="G14" s="3"/>
      <c r="H14" s="15"/>
    </row>
    <row r="15" spans="1:8" ht="15.75">
      <c r="A15" s="3" t="s">
        <v>93</v>
      </c>
      <c r="B15" s="3"/>
      <c r="C15" s="3"/>
      <c r="D15" s="3"/>
      <c r="E15" s="3"/>
      <c r="F15" s="15"/>
      <c r="G15" s="3"/>
      <c r="H15" s="15"/>
    </row>
    <row r="16" spans="1:8" ht="15.75">
      <c r="A16" s="3"/>
      <c r="B16" s="3"/>
      <c r="C16" s="3"/>
      <c r="D16" s="3"/>
      <c r="E16" s="3"/>
      <c r="F16" s="15"/>
      <c r="G16" s="3"/>
      <c r="H16" s="15"/>
    </row>
    <row r="17" spans="1:8" ht="15.75">
      <c r="A17" s="3"/>
      <c r="B17" s="3" t="s">
        <v>115</v>
      </c>
      <c r="C17" s="3"/>
      <c r="D17" s="3"/>
      <c r="E17" s="3"/>
      <c r="F17" s="15">
        <v>1042</v>
      </c>
      <c r="G17" s="3"/>
      <c r="H17" s="15">
        <v>1311</v>
      </c>
    </row>
    <row r="18" spans="1:8" ht="15.75">
      <c r="A18" s="3"/>
      <c r="B18" s="3" t="s">
        <v>116</v>
      </c>
      <c r="C18" s="3"/>
      <c r="D18" s="3"/>
      <c r="E18" s="3"/>
      <c r="F18" s="9">
        <v>-47</v>
      </c>
      <c r="G18" s="3"/>
      <c r="H18" s="9">
        <v>-120</v>
      </c>
    </row>
    <row r="19" spans="1:8" ht="15.75">
      <c r="A19" s="3"/>
      <c r="B19" s="3" t="s">
        <v>117</v>
      </c>
      <c r="C19" s="3"/>
      <c r="D19" s="3"/>
      <c r="E19" s="3"/>
      <c r="F19" s="9">
        <v>-16366</v>
      </c>
      <c r="G19" s="3"/>
      <c r="H19" s="9">
        <v>-17315</v>
      </c>
    </row>
    <row r="20" spans="1:8" ht="15.75">
      <c r="A20" s="50"/>
      <c r="B20" s="50"/>
      <c r="C20" s="50"/>
      <c r="D20" s="50"/>
      <c r="E20" s="50"/>
      <c r="F20" s="17"/>
      <c r="G20" s="50"/>
      <c r="H20" s="17"/>
    </row>
    <row r="21" spans="1:8" ht="15.75">
      <c r="A21" s="3" t="s">
        <v>95</v>
      </c>
      <c r="B21" s="3"/>
      <c r="C21" s="3"/>
      <c r="D21" s="3"/>
      <c r="E21" s="3"/>
      <c r="F21" s="9">
        <f>SUM(F13:F20)</f>
        <v>21469</v>
      </c>
      <c r="G21" s="3"/>
      <c r="H21" s="15">
        <f>SUM(H13:H20)</f>
        <v>35054</v>
      </c>
    </row>
    <row r="22" spans="1:8" ht="15.75">
      <c r="A22" s="3"/>
      <c r="B22" s="3"/>
      <c r="C22" s="3"/>
      <c r="D22" s="3"/>
      <c r="E22" s="3"/>
      <c r="F22" s="15"/>
      <c r="G22" s="3"/>
      <c r="H22" s="15"/>
    </row>
    <row r="23" spans="1:8" ht="15.75">
      <c r="A23" s="3"/>
      <c r="B23" s="3" t="s">
        <v>97</v>
      </c>
      <c r="C23" s="3"/>
      <c r="D23" s="3"/>
      <c r="E23" s="3"/>
      <c r="F23" s="9">
        <v>22486</v>
      </c>
      <c r="G23" s="3"/>
      <c r="H23" s="15">
        <v>5861</v>
      </c>
    </row>
    <row r="24" spans="1:8" ht="15.75">
      <c r="A24" s="3"/>
      <c r="B24" s="3" t="s">
        <v>96</v>
      </c>
      <c r="C24" s="3"/>
      <c r="D24" s="3"/>
      <c r="E24" s="3"/>
      <c r="F24" s="9">
        <v>-46525</v>
      </c>
      <c r="G24" s="3"/>
      <c r="H24" s="9">
        <v>-50607</v>
      </c>
    </row>
    <row r="25" spans="1:8" ht="15.75">
      <c r="A25" s="50"/>
      <c r="B25" s="50"/>
      <c r="C25" s="50"/>
      <c r="D25" s="50"/>
      <c r="E25" s="50"/>
      <c r="F25" s="17"/>
      <c r="G25" s="50"/>
      <c r="H25" s="17"/>
    </row>
    <row r="26" spans="1:8" ht="15.75">
      <c r="A26" s="3" t="s">
        <v>114</v>
      </c>
      <c r="B26" s="3"/>
      <c r="C26" s="3"/>
      <c r="D26" s="3"/>
      <c r="E26" s="3"/>
      <c r="F26" s="34">
        <f>SUM(F21:F25)</f>
        <v>-2570</v>
      </c>
      <c r="G26" s="3"/>
      <c r="H26" s="34">
        <f>SUM(H21:H25)</f>
        <v>-9692</v>
      </c>
    </row>
    <row r="27" spans="1:8" ht="15.75">
      <c r="A27" s="3"/>
      <c r="B27" s="3"/>
      <c r="C27" s="3"/>
      <c r="D27" s="3"/>
      <c r="E27" s="3"/>
      <c r="F27" s="34"/>
      <c r="G27" s="3"/>
      <c r="H27" s="34"/>
    </row>
    <row r="28" spans="1:8" ht="15.75">
      <c r="A28" s="3"/>
      <c r="B28" s="3" t="s">
        <v>98</v>
      </c>
      <c r="C28" s="3"/>
      <c r="D28" s="3"/>
      <c r="E28" s="3"/>
      <c r="F28" s="34">
        <v>4417</v>
      </c>
      <c r="G28" s="3"/>
      <c r="H28" s="34">
        <v>5442</v>
      </c>
    </row>
    <row r="29" spans="1:8" ht="15.75">
      <c r="A29" s="3"/>
      <c r="B29" s="3" t="s">
        <v>99</v>
      </c>
      <c r="C29" s="3"/>
      <c r="D29" s="3"/>
      <c r="E29" s="3"/>
      <c r="F29" s="34">
        <v>-4041</v>
      </c>
      <c r="G29" s="3"/>
      <c r="H29" s="34">
        <v>-2453</v>
      </c>
    </row>
    <row r="30" spans="1:8" ht="15.75">
      <c r="A30" s="3"/>
      <c r="B30" s="3" t="s">
        <v>100</v>
      </c>
      <c r="C30" s="3"/>
      <c r="D30" s="3"/>
      <c r="E30" s="3"/>
      <c r="F30" s="34">
        <v>-14777</v>
      </c>
      <c r="G30" s="3"/>
      <c r="H30" s="34">
        <v>-7347</v>
      </c>
    </row>
    <row r="31" spans="1:8" ht="15.75">
      <c r="A31" s="3"/>
      <c r="B31" s="3"/>
      <c r="C31" s="3"/>
      <c r="D31" s="3"/>
      <c r="E31" s="3"/>
      <c r="F31" s="110"/>
      <c r="G31" s="50"/>
      <c r="H31" s="110"/>
    </row>
    <row r="32" spans="1:10" ht="15.75">
      <c r="A32" s="57" t="s">
        <v>111</v>
      </c>
      <c r="B32" s="57"/>
      <c r="C32" s="57"/>
      <c r="D32" s="57"/>
      <c r="E32" s="57"/>
      <c r="F32" s="34">
        <f>SUM(F26:F31)</f>
        <v>-16971</v>
      </c>
      <c r="G32" s="9"/>
      <c r="H32" s="34">
        <f>SUM(H26:H31)</f>
        <v>-14050</v>
      </c>
      <c r="J32" s="9"/>
    </row>
    <row r="33" spans="1:10" ht="15.75">
      <c r="A33" s="50"/>
      <c r="B33" s="50"/>
      <c r="C33" s="50"/>
      <c r="D33" s="50"/>
      <c r="E33" s="50"/>
      <c r="F33" s="17"/>
      <c r="G33" s="16"/>
      <c r="H33" s="17"/>
      <c r="J33" s="3"/>
    </row>
    <row r="34" spans="1:10" ht="15.75">
      <c r="A34" s="3"/>
      <c r="B34" s="3"/>
      <c r="C34" s="3"/>
      <c r="D34" s="3"/>
      <c r="E34" s="3"/>
      <c r="F34" s="15"/>
      <c r="G34" s="9"/>
      <c r="H34" s="15"/>
      <c r="J34" s="9"/>
    </row>
    <row r="35" spans="1:10" ht="15.75">
      <c r="A35" s="12" t="s">
        <v>101</v>
      </c>
      <c r="B35" s="3"/>
      <c r="C35" s="3"/>
      <c r="D35" s="3"/>
      <c r="E35" s="3"/>
      <c r="F35" s="15"/>
      <c r="G35" s="9"/>
      <c r="H35" s="15"/>
      <c r="J35" s="3"/>
    </row>
    <row r="36" spans="1:10" ht="15.75">
      <c r="A36" s="3"/>
      <c r="B36" s="3"/>
      <c r="C36" s="3"/>
      <c r="D36" s="3"/>
      <c r="E36" s="3"/>
      <c r="F36" s="15"/>
      <c r="G36" s="9"/>
      <c r="H36" s="9"/>
      <c r="J36" s="8"/>
    </row>
    <row r="37" spans="1:8" ht="15.75">
      <c r="A37" s="3"/>
      <c r="B37" s="3" t="s">
        <v>102</v>
      </c>
      <c r="C37" s="3"/>
      <c r="D37" s="3"/>
      <c r="E37" s="3"/>
      <c r="F37" s="9">
        <v>-496</v>
      </c>
      <c r="G37" s="9"/>
      <c r="H37" s="9">
        <v>-19749</v>
      </c>
    </row>
    <row r="38" spans="1:8" ht="15.75">
      <c r="A38" s="3"/>
      <c r="B38" s="3" t="s">
        <v>108</v>
      </c>
      <c r="C38" s="3"/>
      <c r="D38" s="3"/>
      <c r="E38" s="3"/>
      <c r="F38" s="9">
        <v>-7386</v>
      </c>
      <c r="G38" s="9"/>
      <c r="H38" s="9">
        <v>-2899</v>
      </c>
    </row>
    <row r="39" spans="1:8" ht="15.75">
      <c r="A39" s="3"/>
      <c r="B39" s="3" t="s">
        <v>103</v>
      </c>
      <c r="C39" s="3"/>
      <c r="D39" s="3"/>
      <c r="E39" s="3"/>
      <c r="F39" s="9">
        <v>-33418</v>
      </c>
      <c r="G39" s="9"/>
      <c r="H39" s="9">
        <v>-664</v>
      </c>
    </row>
    <row r="40" spans="1:8" ht="15.75">
      <c r="A40" s="3"/>
      <c r="B40" s="3" t="s">
        <v>150</v>
      </c>
      <c r="C40" s="3"/>
      <c r="D40" s="3"/>
      <c r="E40" s="3"/>
      <c r="F40" s="9">
        <v>6050</v>
      </c>
      <c r="G40" s="9"/>
      <c r="H40" s="9">
        <v>0</v>
      </c>
    </row>
    <row r="41" spans="1:8" ht="15.75">
      <c r="A41" s="3"/>
      <c r="B41" s="3" t="s">
        <v>110</v>
      </c>
      <c r="C41" s="3"/>
      <c r="D41" s="3"/>
      <c r="E41" s="3"/>
      <c r="F41" s="9">
        <v>239</v>
      </c>
      <c r="G41" s="9"/>
      <c r="H41" s="9">
        <v>96</v>
      </c>
    </row>
    <row r="42" spans="1:8" ht="15.75">
      <c r="A42" s="3"/>
      <c r="B42" s="3" t="s">
        <v>127</v>
      </c>
      <c r="C42" s="3"/>
      <c r="D42" s="3"/>
      <c r="E42" s="3"/>
      <c r="F42" s="9">
        <v>0</v>
      </c>
      <c r="G42" s="9"/>
      <c r="H42" s="9">
        <v>228</v>
      </c>
    </row>
    <row r="43" spans="1:8" ht="15.75">
      <c r="A43" s="3"/>
      <c r="B43" s="3" t="s">
        <v>136</v>
      </c>
      <c r="C43" s="3"/>
      <c r="D43" s="3"/>
      <c r="E43" s="3"/>
      <c r="F43" s="15">
        <v>726</v>
      </c>
      <c r="G43" s="9"/>
      <c r="H43" s="9">
        <v>0</v>
      </c>
    </row>
    <row r="44" spans="1:8" ht="15.75">
      <c r="A44" s="3"/>
      <c r="B44" s="3" t="s">
        <v>109</v>
      </c>
      <c r="C44" s="3"/>
      <c r="D44" s="3"/>
      <c r="E44" s="3"/>
      <c r="F44" s="9">
        <v>-11316</v>
      </c>
      <c r="G44" s="9"/>
      <c r="H44" s="9">
        <v>26966</v>
      </c>
    </row>
    <row r="45" spans="1:8" ht="15.75">
      <c r="A45" s="3"/>
      <c r="B45" s="3"/>
      <c r="C45" s="3"/>
      <c r="D45" s="3"/>
      <c r="E45" s="3"/>
      <c r="F45" s="17"/>
      <c r="G45" s="50"/>
      <c r="H45" s="17"/>
    </row>
    <row r="46" spans="1:10" ht="15.75">
      <c r="A46" s="57" t="s">
        <v>112</v>
      </c>
      <c r="B46" s="57"/>
      <c r="C46" s="57"/>
      <c r="D46" s="57"/>
      <c r="E46" s="57"/>
      <c r="F46" s="9">
        <f>SUM(F37:F45)</f>
        <v>-45601</v>
      </c>
      <c r="G46" s="3"/>
      <c r="H46" s="9">
        <f>SUM(H37:H45)</f>
        <v>3978</v>
      </c>
      <c r="J46" s="9"/>
    </row>
    <row r="47" spans="1:10" ht="15.75">
      <c r="A47" s="50"/>
      <c r="B47" s="50"/>
      <c r="C47" s="50"/>
      <c r="D47" s="50"/>
      <c r="E47" s="50"/>
      <c r="F47" s="17"/>
      <c r="G47" s="50"/>
      <c r="H47" s="17"/>
      <c r="J47" s="3"/>
    </row>
    <row r="48" spans="1:10" ht="15.75">
      <c r="A48" s="3"/>
      <c r="B48" s="3"/>
      <c r="C48" s="3"/>
      <c r="D48" s="3"/>
      <c r="E48" s="3"/>
      <c r="F48" s="15"/>
      <c r="G48" s="3"/>
      <c r="H48" s="15"/>
      <c r="J48" s="8"/>
    </row>
    <row r="49" spans="1:8" ht="15.75">
      <c r="A49" s="12" t="s">
        <v>104</v>
      </c>
      <c r="B49" s="3"/>
      <c r="C49" s="3"/>
      <c r="D49" s="3"/>
      <c r="E49" s="3"/>
      <c r="F49" s="41"/>
      <c r="G49" s="3"/>
      <c r="H49" s="15"/>
    </row>
    <row r="50" spans="1:8" ht="15.75">
      <c r="A50" s="12"/>
      <c r="B50" s="3"/>
      <c r="C50" s="3"/>
      <c r="D50" s="3"/>
      <c r="E50" s="3"/>
      <c r="F50" s="41"/>
      <c r="G50" s="3"/>
      <c r="H50" s="15"/>
    </row>
    <row r="51" spans="1:8" ht="15.75">
      <c r="A51" s="12"/>
      <c r="B51" s="3" t="s">
        <v>128</v>
      </c>
      <c r="C51" s="3"/>
      <c r="D51" s="3"/>
      <c r="E51" s="3"/>
      <c r="F51" s="41">
        <v>52725</v>
      </c>
      <c r="G51" s="3"/>
      <c r="H51" s="15">
        <v>0</v>
      </c>
    </row>
    <row r="52" spans="1:8" ht="15.75">
      <c r="A52" s="12"/>
      <c r="B52" s="3" t="s">
        <v>138</v>
      </c>
      <c r="C52" s="3"/>
      <c r="D52" s="3"/>
      <c r="E52" s="3"/>
      <c r="F52" s="41">
        <v>15000</v>
      </c>
      <c r="G52" s="3"/>
      <c r="H52" s="15">
        <v>0</v>
      </c>
    </row>
    <row r="53" spans="1:8" ht="15.75">
      <c r="A53" s="3"/>
      <c r="B53" s="3" t="s">
        <v>105</v>
      </c>
      <c r="C53" s="3"/>
      <c r="D53" s="3"/>
      <c r="E53" s="3"/>
      <c r="F53" s="111">
        <v>-1488</v>
      </c>
      <c r="G53" s="3"/>
      <c r="H53" s="9">
        <v>-10354</v>
      </c>
    </row>
    <row r="54" spans="1:8" ht="15.75">
      <c r="A54" s="3"/>
      <c r="B54" s="3" t="s">
        <v>137</v>
      </c>
      <c r="C54" s="3"/>
      <c r="D54" s="3"/>
      <c r="E54" s="3"/>
      <c r="F54" s="111">
        <v>-726</v>
      </c>
      <c r="G54" s="3"/>
      <c r="H54" s="9">
        <v>0</v>
      </c>
    </row>
    <row r="55" spans="1:8" ht="15.75">
      <c r="A55" s="3"/>
      <c r="B55" s="3" t="s">
        <v>106</v>
      </c>
      <c r="C55" s="3"/>
      <c r="D55" s="3"/>
      <c r="E55" s="3"/>
      <c r="F55" s="111">
        <v>-1401</v>
      </c>
      <c r="G55" s="3"/>
      <c r="H55" s="9">
        <v>-1303</v>
      </c>
    </row>
    <row r="56" spans="1:8" ht="15.75">
      <c r="A56" s="3"/>
      <c r="B56" s="3" t="s">
        <v>107</v>
      </c>
      <c r="C56" s="3"/>
      <c r="D56" s="3"/>
      <c r="E56" s="3"/>
      <c r="F56" s="111">
        <v>-162</v>
      </c>
      <c r="G56" s="3"/>
      <c r="H56" s="9">
        <v>-172</v>
      </c>
    </row>
    <row r="57" spans="1:8" ht="15.75">
      <c r="A57" s="3"/>
      <c r="B57" s="3" t="s">
        <v>126</v>
      </c>
      <c r="C57" s="3"/>
      <c r="D57" s="3"/>
      <c r="E57" s="3"/>
      <c r="F57" s="9">
        <v>-6705</v>
      </c>
      <c r="G57" s="3"/>
      <c r="H57" s="9">
        <v>-6705</v>
      </c>
    </row>
    <row r="58" spans="1:8" ht="15.75">
      <c r="A58" s="3"/>
      <c r="B58" s="3"/>
      <c r="C58" s="3"/>
      <c r="D58" s="3"/>
      <c r="E58" s="3"/>
      <c r="F58" s="17"/>
      <c r="G58" s="3"/>
      <c r="H58" s="17"/>
    </row>
    <row r="59" spans="1:10" ht="15.75">
      <c r="A59" s="57" t="s">
        <v>113</v>
      </c>
      <c r="B59" s="57"/>
      <c r="C59" s="57"/>
      <c r="D59" s="57"/>
      <c r="E59" s="57"/>
      <c r="F59" s="9">
        <f>SUM(F51:F58)</f>
        <v>57243</v>
      </c>
      <c r="G59" s="57"/>
      <c r="H59" s="9">
        <f>SUM(H51:H58)</f>
        <v>-18534</v>
      </c>
      <c r="J59" s="8"/>
    </row>
    <row r="60" spans="1:8" ht="15.75">
      <c r="A60" s="50"/>
      <c r="B60" s="50"/>
      <c r="C60" s="50"/>
      <c r="D60" s="50"/>
      <c r="E60" s="50"/>
      <c r="F60" s="17"/>
      <c r="G60" s="50"/>
      <c r="H60" s="17"/>
    </row>
    <row r="61" spans="1:8" ht="15.75">
      <c r="A61" s="3"/>
      <c r="B61" s="3"/>
      <c r="C61" s="3"/>
      <c r="D61" s="3"/>
      <c r="E61" s="3"/>
      <c r="F61" s="15"/>
      <c r="G61" s="3"/>
      <c r="H61" s="15"/>
    </row>
    <row r="62" spans="1:8" ht="15.75">
      <c r="A62" s="3" t="s">
        <v>18</v>
      </c>
      <c r="B62" s="3"/>
      <c r="C62" s="3"/>
      <c r="D62" s="3"/>
      <c r="E62" s="3"/>
      <c r="F62" s="9">
        <f>F32+F46+F59</f>
        <v>-5329</v>
      </c>
      <c r="G62" s="9"/>
      <c r="H62" s="9">
        <f>H32+H46+H59</f>
        <v>-28606</v>
      </c>
    </row>
    <row r="63" spans="1:8" ht="15.75">
      <c r="A63" s="3"/>
      <c r="B63" s="3"/>
      <c r="C63" s="3"/>
      <c r="D63" s="3"/>
      <c r="E63" s="3"/>
      <c r="F63" s="15"/>
      <c r="G63" s="8"/>
      <c r="H63" s="15"/>
    </row>
    <row r="64" spans="1:8" ht="15.75">
      <c r="A64" s="3" t="s">
        <v>86</v>
      </c>
      <c r="B64" s="3"/>
      <c r="C64" s="3"/>
      <c r="D64" s="3"/>
      <c r="E64" s="3"/>
      <c r="F64" s="9">
        <v>-43537</v>
      </c>
      <c r="G64" s="3"/>
      <c r="H64" s="9">
        <v>-13223</v>
      </c>
    </row>
    <row r="65" spans="1:8" ht="15.75">
      <c r="A65" s="50"/>
      <c r="B65" s="50"/>
      <c r="C65" s="50"/>
      <c r="D65" s="50"/>
      <c r="E65" s="50"/>
      <c r="F65" s="17"/>
      <c r="G65" s="50"/>
      <c r="H65" s="17"/>
    </row>
    <row r="66" spans="1:8" ht="19.5" customHeight="1" thickBot="1">
      <c r="A66" s="108" t="s">
        <v>85</v>
      </c>
      <c r="B66" s="108"/>
      <c r="C66" s="108"/>
      <c r="D66" s="108"/>
      <c r="E66" s="108"/>
      <c r="F66" s="109">
        <f>SUM(F62:F65)</f>
        <v>-48866</v>
      </c>
      <c r="G66" s="108"/>
      <c r="H66" s="109">
        <f>SUM(H62:H65)</f>
        <v>-41829</v>
      </c>
    </row>
    <row r="67" spans="1:8" ht="15.75">
      <c r="A67" s="3"/>
      <c r="B67" s="3"/>
      <c r="C67" s="3"/>
      <c r="D67" s="3"/>
      <c r="E67" s="3"/>
      <c r="F67" s="15"/>
      <c r="G67" s="3"/>
      <c r="H67" s="15"/>
    </row>
    <row r="68" spans="1:8" ht="15.75">
      <c r="A68" s="3"/>
      <c r="B68" s="3"/>
      <c r="C68" s="3"/>
      <c r="D68" s="3"/>
      <c r="E68" s="3"/>
      <c r="F68" s="15"/>
      <c r="G68" s="3"/>
      <c r="H68" s="15"/>
    </row>
    <row r="69" spans="1:8" ht="15.75">
      <c r="A69" s="12" t="s">
        <v>87</v>
      </c>
      <c r="B69" s="3"/>
      <c r="C69" s="3"/>
      <c r="D69" s="3"/>
      <c r="E69" s="3"/>
      <c r="F69" s="15"/>
      <c r="G69" s="3"/>
      <c r="H69" s="15"/>
    </row>
    <row r="70" spans="1:8" ht="15.75">
      <c r="A70" s="12" t="s">
        <v>131</v>
      </c>
      <c r="B70" s="3"/>
      <c r="C70" s="3"/>
      <c r="D70" s="3"/>
      <c r="E70" s="3"/>
      <c r="F70" s="31"/>
      <c r="G70" s="3"/>
      <c r="H70" s="15"/>
    </row>
    <row r="71" spans="1:8" ht="15.75">
      <c r="A71" s="12"/>
      <c r="B71" s="3"/>
      <c r="C71" s="3"/>
      <c r="D71" s="3"/>
      <c r="E71" s="3"/>
      <c r="F71" s="31"/>
      <c r="G71" s="3"/>
      <c r="H71" s="15"/>
    </row>
    <row r="72" spans="1:8" ht="15.75">
      <c r="A72" s="12"/>
      <c r="B72" s="3"/>
      <c r="C72" s="3"/>
      <c r="D72" s="3"/>
      <c r="E72" s="3"/>
      <c r="F72" s="31"/>
      <c r="G72" s="3"/>
      <c r="H72" s="15"/>
    </row>
  </sheetData>
  <sheetProtection/>
  <printOptions/>
  <pageMargins left="0.75" right="0.59" top="0.71" bottom="1" header="0.5" footer="0.5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2013-05-22T01:44:28Z</cp:lastPrinted>
  <dcterms:created xsi:type="dcterms:W3CDTF">1999-11-14T22:44:16Z</dcterms:created>
  <dcterms:modified xsi:type="dcterms:W3CDTF">2013-05-27T09:09:15Z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6765A60">
    <vt:lpwstr/>
  </property>
  <property fmtid="{D5CDD505-2E9C-101B-9397-08002B2CF9AE}" pid="3" name="IVID6351009">
    <vt:lpwstr/>
  </property>
  <property fmtid="{D5CDD505-2E9C-101B-9397-08002B2CF9AE}" pid="4" name="IVID2A5015F7">
    <vt:lpwstr/>
  </property>
  <property fmtid="{D5CDD505-2E9C-101B-9397-08002B2CF9AE}" pid="5" name="IVID1E2B16E2">
    <vt:lpwstr/>
  </property>
  <property fmtid="{D5CDD505-2E9C-101B-9397-08002B2CF9AE}" pid="6" name="IVIDD3A17D9">
    <vt:lpwstr/>
  </property>
  <property fmtid="{D5CDD505-2E9C-101B-9397-08002B2CF9AE}" pid="7" name="IVID142212D9">
    <vt:lpwstr/>
  </property>
  <property fmtid="{D5CDD505-2E9C-101B-9397-08002B2CF9AE}" pid="8" name="IVID302816EE">
    <vt:lpwstr/>
  </property>
  <property fmtid="{D5CDD505-2E9C-101B-9397-08002B2CF9AE}" pid="9" name="IVID35680FF7">
    <vt:lpwstr/>
  </property>
  <property fmtid="{D5CDD505-2E9C-101B-9397-08002B2CF9AE}" pid="10" name="IVID454518CF">
    <vt:lpwstr/>
  </property>
  <property fmtid="{D5CDD505-2E9C-101B-9397-08002B2CF9AE}" pid="11" name="IVID342115F1">
    <vt:lpwstr/>
  </property>
  <property fmtid="{D5CDD505-2E9C-101B-9397-08002B2CF9AE}" pid="12" name="IVID1A3215F1">
    <vt:lpwstr/>
  </property>
  <property fmtid="{D5CDD505-2E9C-101B-9397-08002B2CF9AE}" pid="13" name="IVID1521CE0">
    <vt:lpwstr/>
  </property>
  <property fmtid="{D5CDD505-2E9C-101B-9397-08002B2CF9AE}" pid="14" name="IVID475150A">
    <vt:lpwstr/>
  </property>
  <property fmtid="{D5CDD505-2E9C-101B-9397-08002B2CF9AE}" pid="15" name="IVID186016FB">
    <vt:lpwstr/>
  </property>
  <property fmtid="{D5CDD505-2E9C-101B-9397-08002B2CF9AE}" pid="16" name="IVID234A996B">
    <vt:lpwstr/>
  </property>
  <property fmtid="{D5CDD505-2E9C-101B-9397-08002B2CF9AE}" pid="17" name="IVID384C17EE">
    <vt:lpwstr/>
  </property>
  <property fmtid="{D5CDD505-2E9C-101B-9397-08002B2CF9AE}" pid="18" name="IVID33391908">
    <vt:lpwstr/>
  </property>
  <property fmtid="{D5CDD505-2E9C-101B-9397-08002B2CF9AE}" pid="19" name="IVIDF4618E1">
    <vt:lpwstr/>
  </property>
  <property fmtid="{D5CDD505-2E9C-101B-9397-08002B2CF9AE}" pid="20" name="IVID264112F6">
    <vt:lpwstr/>
  </property>
  <property fmtid="{D5CDD505-2E9C-101B-9397-08002B2CF9AE}" pid="21" name="IVID265B717B">
    <vt:lpwstr/>
  </property>
  <property fmtid="{D5CDD505-2E9C-101B-9397-08002B2CF9AE}" pid="22" name="IVID223812FC">
    <vt:lpwstr/>
  </property>
  <property fmtid="{D5CDD505-2E9C-101B-9397-08002B2CF9AE}" pid="23" name="IVID3E7815E8">
    <vt:lpwstr/>
  </property>
  <property fmtid="{D5CDD505-2E9C-101B-9397-08002B2CF9AE}" pid="24" name="IVIDB3B19D6">
    <vt:lpwstr/>
  </property>
  <property fmtid="{D5CDD505-2E9C-101B-9397-08002B2CF9AE}" pid="25" name="IVID164717E2">
    <vt:lpwstr/>
  </property>
  <property fmtid="{D5CDD505-2E9C-101B-9397-08002B2CF9AE}" pid="26" name="IVID194F13E9">
    <vt:lpwstr/>
  </property>
  <property fmtid="{D5CDD505-2E9C-101B-9397-08002B2CF9AE}" pid="27" name="IVID1F3F0AD1">
    <vt:lpwstr/>
  </property>
  <property fmtid="{D5CDD505-2E9C-101B-9397-08002B2CF9AE}" pid="28" name="IVID322F15EB">
    <vt:lpwstr/>
  </property>
  <property fmtid="{D5CDD505-2E9C-101B-9397-08002B2CF9AE}" pid="29" name="IVID4201602">
    <vt:lpwstr/>
  </property>
  <property fmtid="{D5CDD505-2E9C-101B-9397-08002B2CF9AE}" pid="30" name="IVID2E641500">
    <vt:lpwstr/>
  </property>
  <property fmtid="{D5CDD505-2E9C-101B-9397-08002B2CF9AE}" pid="31" name="IVID300B1AD2">
    <vt:lpwstr/>
  </property>
  <property fmtid="{D5CDD505-2E9C-101B-9397-08002B2CF9AE}" pid="32" name="IVID422417D3">
    <vt:lpwstr/>
  </property>
  <property fmtid="{D5CDD505-2E9C-101B-9397-08002B2CF9AE}" pid="33" name="IVID12D80D65">
    <vt:lpwstr/>
  </property>
  <property fmtid="{D5CDD505-2E9C-101B-9397-08002B2CF9AE}" pid="34" name="IVIDD8452F2F">
    <vt:lpwstr/>
  </property>
  <property fmtid="{D5CDD505-2E9C-101B-9397-08002B2CF9AE}" pid="35" name="IVID475B16DF">
    <vt:lpwstr/>
  </property>
  <property fmtid="{D5CDD505-2E9C-101B-9397-08002B2CF9AE}" pid="36" name="IVID2C451ED6">
    <vt:lpwstr/>
  </property>
</Properties>
</file>