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IS" sheetId="1" r:id="rId1"/>
    <sheet name="BS" sheetId="2" r:id="rId2"/>
    <sheet name="Statement of Changes in Equity" sheetId="3" r:id="rId3"/>
    <sheet name="CF" sheetId="4" r:id="rId4"/>
  </sheets>
  <definedNames>
    <definedName name="_xlnm.Print_Area" localSheetId="3">'CF'!$A$1:$E$35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<sst xmlns="http://schemas.openxmlformats.org/spreadsheetml/2006/main" count="185" uniqueCount="120">
  <si>
    <t>IREKA CORPORATION BERHAD</t>
  </si>
  <si>
    <t>Condensed Consolidated Income Statements for the Quarter Ended 31 December 2009</t>
  </si>
  <si>
    <t>Unaudited</t>
  </si>
  <si>
    <t>Preceding Year</t>
  </si>
  <si>
    <t>Current Year</t>
  </si>
  <si>
    <t xml:space="preserve">Corresponding </t>
  </si>
  <si>
    <t>Quarter</t>
  </si>
  <si>
    <t>To Date</t>
  </si>
  <si>
    <t>Period</t>
  </si>
  <si>
    <t>31.12.2009</t>
  </si>
  <si>
    <t>31.12.2008</t>
  </si>
  <si>
    <t>RM'000</t>
  </si>
  <si>
    <t>CONTINUING OPERATIONS</t>
  </si>
  <si>
    <t>Revenue</t>
  </si>
  <si>
    <t>Cost of sales</t>
  </si>
  <si>
    <t>Gross profit</t>
  </si>
  <si>
    <t>Other income</t>
  </si>
  <si>
    <t>Expenses</t>
  </si>
  <si>
    <t>Profit/(Loss) from operations</t>
  </si>
  <si>
    <t>Share of profit/(loss) after tax of jointly controlled entities</t>
  </si>
  <si>
    <t>Finance costs</t>
  </si>
  <si>
    <t>Profit/(Loss) before tax</t>
  </si>
  <si>
    <t>Income tax expense</t>
  </si>
  <si>
    <t>DISCONTINUED OPERATION</t>
  </si>
  <si>
    <t>Loss/(Profit) for the year from discontinued operation</t>
  </si>
  <si>
    <t>Profit/(Loss) for the period</t>
  </si>
  <si>
    <t>Attributable to :</t>
  </si>
  <si>
    <t xml:space="preserve">   Equity holders of the parent</t>
  </si>
  <si>
    <t xml:space="preserve">   Minority interest</t>
  </si>
  <si>
    <t>Earnings/(Loss) per share (sen) :</t>
  </si>
  <si>
    <t xml:space="preserve"> - Basic, for profit for the period</t>
  </si>
  <si>
    <t xml:space="preserve"> - Diluted, for profit for the period</t>
  </si>
  <si>
    <t>N/A</t>
  </si>
  <si>
    <t>(The Condensed Consolidated Income Statements should be read in conjuction with the</t>
  </si>
  <si>
    <t xml:space="preserve"> Audited Financial Statements for the year ended 31 March 2009 and the accompanying</t>
  </si>
  <si>
    <t xml:space="preserve"> explanatory notes attached to the Interim Statements)</t>
  </si>
  <si>
    <t>Other information:-</t>
  </si>
  <si>
    <t>Profit from operations</t>
  </si>
  <si>
    <t>Gross interest income</t>
  </si>
  <si>
    <t>Gross interest expense</t>
  </si>
  <si>
    <t>Condensed Consolidated Balance Sheet as at 31 December 2009</t>
  </si>
  <si>
    <t>Audited</t>
  </si>
  <si>
    <t xml:space="preserve">As At </t>
  </si>
  <si>
    <t>As At</t>
  </si>
  <si>
    <t>31.3.2009</t>
  </si>
  <si>
    <t>ASSETS</t>
  </si>
  <si>
    <t>Non-current assets</t>
  </si>
  <si>
    <t>Property, plant and equipment</t>
  </si>
  <si>
    <t>Land and development expenditure</t>
  </si>
  <si>
    <t>Investment properties</t>
  </si>
  <si>
    <t>Interest in jointly controlled entities</t>
  </si>
  <si>
    <t>Other investments</t>
  </si>
  <si>
    <t>Other intangibles</t>
  </si>
  <si>
    <t>Current assets</t>
  </si>
  <si>
    <t>Development properties</t>
  </si>
  <si>
    <t>Inventories</t>
  </si>
  <si>
    <t>Trade and other receivables</t>
  </si>
  <si>
    <t>Amounts due from customers on contracts</t>
  </si>
  <si>
    <t>Amounts due from jointly controlled entities</t>
  </si>
  <si>
    <t>Deposits,cash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</si>
  <si>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</si>
  <si>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</si>
  <si>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</si>
  <si>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</si>
  <si>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</si>
  <si>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Minority interests</t>
  </si>
  <si>
    <t>Total equity</t>
  </si>
  <si>
    <t>Non-current Liabilities</t>
  </si>
  <si>
    <t>Borrowings</t>
  </si>
  <si>
    <t>Deferred tax liabilities</t>
  </si>
  <si>
    <t>Current liabilities</t>
  </si>
  <si>
    <t>Trade and other payables</t>
  </si>
  <si>
    <t>Overdrafts</t>
  </si>
  <si>
    <t>Taxation</t>
  </si>
  <si>
    <t>Total liabilities</t>
  </si>
  <si>
    <t>TOTAL EQUITY AND LIABILITIES</t>
  </si>
  <si>
    <t xml:space="preserve">(The Condensed Consolidated Balance Sheet should be read in conjuction with </t>
  </si>
  <si>
    <t xml:space="preserve"> the Audited Financial Statements for the year ended 31 March 2009 and the</t>
  </si>
  <si>
    <t xml:space="preserve"> accompanying explanatory notes attached to the Interim Statements)</t>
  </si>
  <si>
    <t>Other Information:-</t>
  </si>
  <si>
    <t>Net assets per share (RM)</t>
  </si>
  <si>
    <t>Condensed Consolidated Statement of Changes in Equity for the Quarter Ended 31 December 2009</t>
  </si>
  <si>
    <t xml:space="preserve"> &lt;------------------------ Attributable to equity holders of the Company ------------------------- &gt;</t>
  </si>
  <si>
    <t xml:space="preserve"> &lt;---------------------- Non-distributable--------------------- &gt;</t>
  </si>
  <si>
    <t>&lt;-Distributable-&gt;</t>
  </si>
  <si>
    <t>Foreign Currency</t>
  </si>
  <si>
    <t xml:space="preserve">Minority </t>
  </si>
  <si>
    <t>Share Capital</t>
  </si>
  <si>
    <t>Share Premium</t>
  </si>
  <si>
    <t>Translation</t>
  </si>
  <si>
    <t>Retained Profits</t>
  </si>
  <si>
    <t>Total</t>
  </si>
  <si>
    <t>Interests</t>
  </si>
  <si>
    <t>Total Equity</t>
  </si>
  <si>
    <t>9 months ended 31.12.2009 (Unaudited)</t>
  </si>
  <si>
    <t>Balance as at 1.4.2009</t>
  </si>
  <si>
    <t>Disposal of subsidiary</t>
  </si>
  <si>
    <t>Profit for the period</t>
  </si>
  <si>
    <t>Transaction costs</t>
  </si>
  <si>
    <t>Dividends</t>
  </si>
  <si>
    <t>Balance as at 31.12.2009</t>
  </si>
  <si>
    <t xml:space="preserve"> &lt;--------------------------- Attributable to equity holders of the Company ---------------------------- &gt;</t>
  </si>
  <si>
    <t xml:space="preserve"> &lt;------------------------ Non-distributable---------------------- &gt;</t>
  </si>
  <si>
    <t>9 months ended 31.12.2008 (Unaudited)</t>
  </si>
  <si>
    <t>Balance as at 1.4.2008</t>
  </si>
  <si>
    <t>Balance as at 31.12.2008</t>
  </si>
  <si>
    <t>(The Condensed Consolidated Statement of Changes in Equity should be read in conjuction with the Audited Financial Statements</t>
  </si>
  <si>
    <t xml:space="preserve"> for the year ended 31 March 2009 and the accompanying explanatory notes attached to the Interim Statements)</t>
  </si>
  <si>
    <t>Condensed Consolidated Cash Flow Statement for the Quarter Ended 31 December 2009</t>
  </si>
  <si>
    <t>Corresponding</t>
  </si>
  <si>
    <t>Net cash from operating activities</t>
  </si>
  <si>
    <t>Net cash used in investing activities</t>
  </si>
  <si>
    <t>Net cash used in financing activities</t>
  </si>
  <si>
    <t>Net change in cash and cash equivalents</t>
  </si>
  <si>
    <t>Cash and cash equivalents as at beginning of financial period</t>
  </si>
  <si>
    <t>Cash and cash equivalents as at end of financial period</t>
  </si>
  <si>
    <t>Cash and cash equivalents at the end of the financial period comprise the followings:-</t>
  </si>
  <si>
    <t>Depostits, cash and bank balances</t>
  </si>
  <si>
    <t>(The Condensed Consolidated Cash Flow Statement should be read in conjuction</t>
  </si>
  <si>
    <t xml:space="preserve"> with the Audited Financial Statements for the year ended 31 March 2009 and the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</si>
</sst>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Fill="1" applyAlignment="1">
      <alignment/>
    </xf>
    <xf numFmtId="164" fontId="2" fillId="0" borderId="0" xfId="15" applyNumberFormat="1" applyFont="1" applyAlignment="1">
      <alignment horizontal="right"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164" fontId="2" fillId="0" borderId="4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2" fillId="0" borderId="2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0" xfId="15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3" xfId="15" applyNumberFormat="1" applyFont="1" applyBorder="1" applyAlignment="1">
      <alignment/>
    </xf>
    <xf numFmtId="164" fontId="2" fillId="0" borderId="1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49">
      <selection activeCell="C59" sqref="C59"/>
    </sheetView>
  </sheetViews>
  <sheetFormatPr defaultColWidth="9.140625" defaultRowHeight="12.75"/>
  <cols>
    <col min="1" max="1" width="49.28125" style="0" customWidth="1"/>
    <col min="2" max="2" width="13.8515625" style="0" customWidth="1"/>
    <col min="3" max="3" width="15.140625" style="0" customWidth="1"/>
    <col min="4" max="4" width="14.57421875" style="0" customWidth="1"/>
    <col min="5" max="5" width="14.7109375" style="0" customWidth="1"/>
  </cols>
  <sheetData>
    <row r="1" ht="15.75">
      <c r="A1" s="2" t="s">
        <v>0</v>
      </c>
    </row>
    <row r="2" ht="15.75">
      <c r="A2" s="2" t="s">
        <v>1</v>
      </c>
    </row>
    <row r="3" ht="15.75">
      <c r="A3" s="2"/>
    </row>
    <row r="4" spans="2:5" ht="12.75">
      <c r="B4" s="3" t="s">
        <v>2</v>
      </c>
      <c r="C4" s="4" t="s">
        <v>2</v>
      </c>
      <c r="D4" s="3" t="s">
        <v>2</v>
      </c>
      <c r="E4" s="4" t="s">
        <v>2</v>
      </c>
    </row>
    <row r="5" spans="3:5" ht="12.75">
      <c r="C5" s="4" t="s">
        <v>3</v>
      </c>
      <c r="E5" s="4" t="s">
        <v>3</v>
      </c>
    </row>
    <row r="6" spans="2:5" ht="12.75">
      <c r="B6" s="3" t="s">
        <v>4</v>
      </c>
      <c r="C6" s="4" t="s">
        <v>5</v>
      </c>
      <c r="D6" s="3" t="s">
        <v>4</v>
      </c>
      <c r="E6" s="4" t="s">
        <v>5</v>
      </c>
    </row>
    <row r="7" spans="2:5" ht="12.75">
      <c r="B7" s="3" t="s">
        <v>6</v>
      </c>
      <c r="C7" s="4" t="s">
        <v>6</v>
      </c>
      <c r="D7" s="3" t="s">
        <v>7</v>
      </c>
      <c r="E7" s="4" t="s">
        <v>8</v>
      </c>
    </row>
    <row r="8" spans="2:5" ht="12.75">
      <c r="B8" s="3" t="s">
        <v>9</v>
      </c>
      <c r="C8" s="4" t="s">
        <v>10</v>
      </c>
      <c r="D8" s="3" t="s">
        <v>9</v>
      </c>
      <c r="E8" s="4" t="s">
        <v>10</v>
      </c>
    </row>
    <row r="9" spans="2:5" ht="12.75">
      <c r="B9" s="3" t="s">
        <v>11</v>
      </c>
      <c r="C9" s="5" t="s">
        <v>11</v>
      </c>
      <c r="D9" s="3" t="s">
        <v>11</v>
      </c>
      <c r="E9" s="5" t="s">
        <v>11</v>
      </c>
    </row>
    <row r="10" spans="1:5" ht="12.75">
      <c r="A10" s="6" t="s">
        <v>12</v>
      </c>
      <c r="B10" s="3"/>
      <c r="C10" s="5"/>
      <c r="D10" s="3"/>
      <c r="E10" s="5"/>
    </row>
    <row r="11" spans="2:4" ht="12.75">
      <c r="B11" s="7"/>
      <c r="D11" s="7"/>
    </row>
    <row r="12" spans="1:5" ht="12.75">
      <c r="A12" s="7" t="s">
        <v>13</v>
      </c>
      <c r="B12" s="8">
        <v>113867</v>
      </c>
      <c r="C12" s="9">
        <v>95835</v>
      </c>
      <c r="D12" s="8">
        <v>288477</v>
      </c>
      <c r="E12" s="9">
        <v>247487</v>
      </c>
    </row>
    <row r="13" spans="2:5" ht="12.75">
      <c r="B13" s="8"/>
      <c r="C13" s="9"/>
      <c r="D13" s="8"/>
      <c r="E13" s="9"/>
    </row>
    <row r="14" spans="1:5" ht="12.75">
      <c r="A14" t="s">
        <v>14</v>
      </c>
      <c r="B14" s="8">
        <v>-101029</v>
      </c>
      <c r="C14" s="9">
        <v>-85717</v>
      </c>
      <c r="D14" s="8">
        <v>-252208</v>
      </c>
      <c r="E14" s="9">
        <v>-223024</v>
      </c>
    </row>
    <row r="15" spans="2:5" ht="12.75">
      <c r="B15" s="10"/>
      <c r="C15" s="11"/>
      <c r="D15" s="10"/>
      <c r="E15" s="11"/>
    </row>
    <row r="16" spans="1:5" ht="12.75">
      <c r="A16" s="7" t="s">
        <v>15</v>
      </c>
      <c r="B16" s="8">
        <v>12838</v>
      </c>
      <c r="C16" s="9">
        <v>10118</v>
      </c>
      <c r="D16" s="8">
        <v>36269</v>
      </c>
      <c r="E16" s="9">
        <v>24463</v>
      </c>
    </row>
    <row r="17" spans="2:5" ht="12.75">
      <c r="B17" s="8"/>
      <c r="C17" s="9"/>
      <c r="D17" s="8"/>
      <c r="E17" s="9"/>
    </row>
    <row r="18" spans="1:5" ht="12.75">
      <c r="A18" t="s">
        <v>16</v>
      </c>
      <c r="B18" s="8">
        <v>452</v>
      </c>
      <c r="C18" s="9">
        <v>374</v>
      </c>
      <c r="D18" s="8">
        <v>1479</v>
      </c>
      <c r="E18" s="9">
        <v>684</v>
      </c>
    </row>
    <row r="19" spans="2:5" ht="12.75">
      <c r="B19" s="8"/>
      <c r="C19" s="9"/>
      <c r="D19" s="8"/>
      <c r="E19" s="9"/>
    </row>
    <row r="20" spans="1:5" ht="12.75">
      <c r="A20" t="s">
        <v>17</v>
      </c>
      <c r="B20" s="8">
        <v>-8897.36</v>
      </c>
      <c r="C20" s="9">
        <v>-5797</v>
      </c>
      <c r="D20" s="8">
        <v>-24290.36</v>
      </c>
      <c r="E20" s="9">
        <v>-18420</v>
      </c>
    </row>
    <row r="21" spans="2:5" ht="12.75">
      <c r="B21" s="10"/>
      <c r="C21" s="11"/>
      <c r="D21" s="10"/>
      <c r="E21" s="11"/>
    </row>
    <row r="22" spans="1:5" ht="12.75">
      <c r="A22" s="7" t="s">
        <v>18</v>
      </c>
      <c r="B22" s="8">
        <v>4392.64</v>
      </c>
      <c r="C22" s="12">
        <v>4695</v>
      </c>
      <c r="D22" s="8">
        <v>13457.64</v>
      </c>
      <c r="E22" s="12">
        <v>6727</v>
      </c>
    </row>
    <row r="23" spans="2:5" ht="12.75">
      <c r="B23" s="8"/>
      <c r="C23" s="9"/>
      <c r="D23" s="8"/>
      <c r="E23" s="9"/>
    </row>
    <row r="24" spans="1:5" ht="12.75">
      <c r="A24" t="s">
        <v>19</v>
      </c>
      <c r="B24" s="8">
        <v>-9</v>
      </c>
      <c r="C24" s="9">
        <v>76</v>
      </c>
      <c r="D24" s="8">
        <v>-28</v>
      </c>
      <c r="E24" s="9">
        <v>71</v>
      </c>
    </row>
    <row r="25" spans="2:5" ht="12.75">
      <c r="B25" s="8"/>
      <c r="C25" s="9"/>
      <c r="D25" s="8"/>
      <c r="E25" s="9"/>
    </row>
    <row r="26" spans="1:5" ht="12.75">
      <c r="A26" t="s">
        <v>20</v>
      </c>
      <c r="B26" s="8">
        <v>-2013</v>
      </c>
      <c r="C26" s="9">
        <v>-1234</v>
      </c>
      <c r="D26" s="8">
        <v>-5270</v>
      </c>
      <c r="E26" s="9">
        <v>-3972</v>
      </c>
    </row>
    <row r="27" spans="2:5" ht="12.75">
      <c r="B27" s="10"/>
      <c r="C27" s="11"/>
      <c r="D27" s="10"/>
      <c r="E27" s="11"/>
    </row>
    <row r="28" spans="1:5" ht="12.75">
      <c r="A28" s="7" t="s">
        <v>21</v>
      </c>
      <c r="B28" s="8">
        <v>2370.64</v>
      </c>
      <c r="C28" s="12">
        <v>3537</v>
      </c>
      <c r="D28" s="8">
        <v>8159.64</v>
      </c>
      <c r="E28" s="12">
        <v>2826</v>
      </c>
    </row>
    <row r="29" spans="2:5" ht="12.75">
      <c r="B29" s="8"/>
      <c r="C29" s="9"/>
      <c r="D29" s="8"/>
      <c r="E29" s="9"/>
    </row>
    <row r="30" spans="1:5" ht="12.75">
      <c r="A30" t="s">
        <v>22</v>
      </c>
      <c r="B30" s="8">
        <v>-130</v>
      </c>
      <c r="C30" s="9">
        <v>-322</v>
      </c>
      <c r="D30" s="8">
        <v>-315</v>
      </c>
      <c r="E30" s="9">
        <v>-764</v>
      </c>
    </row>
    <row r="31" spans="2:5" ht="12.75">
      <c r="B31" s="10"/>
      <c r="C31" s="11"/>
      <c r="D31" s="10"/>
      <c r="E31" s="11"/>
    </row>
    <row r="32" spans="2:5" ht="12.75">
      <c r="B32" s="8">
        <v>2240.64</v>
      </c>
      <c r="C32" s="12">
        <v>3215</v>
      </c>
      <c r="D32" s="8">
        <v>7844.64</v>
      </c>
      <c r="E32" s="12">
        <v>2062</v>
      </c>
    </row>
    <row r="33" spans="1:5" ht="12.75">
      <c r="A33" s="6" t="s">
        <v>23</v>
      </c>
      <c r="B33" s="8"/>
      <c r="C33" s="9"/>
      <c r="D33" s="8"/>
      <c r="E33" s="9"/>
    </row>
    <row r="34" spans="1:5" ht="12.75">
      <c r="A34" t="s">
        <v>24</v>
      </c>
      <c r="B34" s="8">
        <v>0</v>
      </c>
      <c r="C34" s="9">
        <v>0</v>
      </c>
      <c r="D34" s="8">
        <v>0</v>
      </c>
      <c r="E34" s="9">
        <v>0</v>
      </c>
    </row>
    <row r="35" spans="2:5" ht="12.75">
      <c r="B35" s="10"/>
      <c r="C35" s="11"/>
      <c r="D35" s="10"/>
      <c r="E35" s="11"/>
    </row>
    <row r="36" spans="1:5" ht="12.75">
      <c r="A36" s="7"/>
      <c r="B36" s="13"/>
      <c r="C36" s="14"/>
      <c r="D36" s="13"/>
      <c r="E36" s="14"/>
    </row>
    <row r="37" spans="1:5" ht="13.5" thickBot="1">
      <c r="A37" s="7" t="s">
        <v>25</v>
      </c>
      <c r="B37" s="15">
        <v>2240.64</v>
      </c>
      <c r="C37" s="16">
        <v>3215</v>
      </c>
      <c r="D37" s="15">
        <v>7844.64</v>
      </c>
      <c r="E37" s="16">
        <v>2062</v>
      </c>
    </row>
    <row r="38" spans="2:5" ht="12.75">
      <c r="B38" s="8"/>
      <c r="C38" s="9"/>
      <c r="D38" s="8"/>
      <c r="E38" s="9"/>
    </row>
    <row r="39" spans="2:5" ht="12.75">
      <c r="B39" s="8"/>
      <c r="C39" s="9"/>
      <c r="D39" s="8"/>
      <c r="E39" s="9"/>
    </row>
    <row r="40" spans="1:5" ht="12.75">
      <c r="A40" s="7" t="s">
        <v>26</v>
      </c>
      <c r="B40" s="8"/>
      <c r="C40" s="9"/>
      <c r="D40" s="8"/>
      <c r="E40" s="9"/>
    </row>
    <row r="41" spans="2:5" ht="12.75">
      <c r="B41" s="8"/>
      <c r="C41" s="9"/>
      <c r="D41" s="8"/>
      <c r="E41" s="9"/>
    </row>
    <row r="42" spans="1:5" ht="12.75">
      <c r="A42" t="s">
        <v>27</v>
      </c>
      <c r="B42" s="8">
        <v>2240.64</v>
      </c>
      <c r="C42" s="9">
        <v>3215</v>
      </c>
      <c r="D42" s="8">
        <v>7844.64</v>
      </c>
      <c r="E42" s="9">
        <v>2062</v>
      </c>
    </row>
    <row r="43" spans="1:5" ht="12.75">
      <c r="A43" t="s">
        <v>28</v>
      </c>
      <c r="B43" s="8">
        <v>0</v>
      </c>
      <c r="C43" s="8">
        <v>0</v>
      </c>
      <c r="D43" s="8">
        <v>0</v>
      </c>
      <c r="E43" s="8">
        <v>0</v>
      </c>
    </row>
    <row r="44" spans="2:5" ht="12.75">
      <c r="B44" s="10"/>
      <c r="C44" s="11"/>
      <c r="D44" s="10"/>
      <c r="E44" s="11"/>
    </row>
    <row r="45" spans="1:5" ht="13.5" thickBot="1">
      <c r="A45" s="7" t="s">
        <v>25</v>
      </c>
      <c r="B45" s="17">
        <v>2240.64</v>
      </c>
      <c r="C45" s="17">
        <v>3215</v>
      </c>
      <c r="D45" s="17">
        <v>7844.64</v>
      </c>
      <c r="E45" s="17">
        <v>2062</v>
      </c>
    </row>
    <row r="46" spans="2:5" ht="12.75">
      <c r="B46" s="8"/>
      <c r="C46" s="9"/>
      <c r="D46" s="8"/>
      <c r="E46" s="9"/>
    </row>
    <row r="47" spans="2:5" ht="12.75">
      <c r="B47" s="8"/>
      <c r="C47" s="9"/>
      <c r="D47" s="8"/>
      <c r="E47" s="9"/>
    </row>
    <row r="48" spans="1:5" ht="12.75">
      <c r="A48" s="7" t="s">
        <v>29</v>
      </c>
      <c r="C48" s="9"/>
      <c r="D48" s="8"/>
      <c r="E48" s="9"/>
    </row>
    <row r="49" spans="1:5" ht="12.75">
      <c r="A49" t="s">
        <v>30</v>
      </c>
      <c r="B49" s="18">
        <v>1.97</v>
      </c>
      <c r="C49" s="19">
        <v>2.82</v>
      </c>
      <c r="D49" s="18">
        <v>6.89</v>
      </c>
      <c r="E49" s="20">
        <v>1.81</v>
      </c>
    </row>
    <row r="50" spans="1:5" ht="12.75">
      <c r="A50" t="s">
        <v>31</v>
      </c>
      <c r="B50" s="21" t="s">
        <v>32</v>
      </c>
      <c r="C50" s="22" t="s">
        <v>32</v>
      </c>
      <c r="D50" s="21" t="s">
        <v>32</v>
      </c>
      <c r="E50" s="22" t="s">
        <v>32</v>
      </c>
    </row>
    <row r="51" spans="2:5" ht="12.75">
      <c r="B51" s="8"/>
      <c r="C51" s="9"/>
      <c r="D51" s="8"/>
      <c r="E51" s="9"/>
    </row>
    <row r="52" spans="2:5" ht="12.75">
      <c r="B52" s="8"/>
      <c r="C52" s="9"/>
      <c r="D52" s="8"/>
      <c r="E52" s="9"/>
    </row>
    <row r="53" spans="1:5" ht="15.75">
      <c r="A53" s="2" t="s">
        <v>33</v>
      </c>
      <c r="B53" s="8"/>
      <c r="C53" s="9"/>
      <c r="D53" s="8"/>
      <c r="E53" s="9"/>
    </row>
    <row r="54" spans="1:5" ht="15.75">
      <c r="A54" s="2" t="s">
        <v>34</v>
      </c>
      <c r="B54" s="8"/>
      <c r="C54" s="9"/>
      <c r="D54" s="8"/>
      <c r="E54" s="9"/>
    </row>
    <row r="55" spans="1:5" ht="15.75">
      <c r="A55" s="2" t="s">
        <v>35</v>
      </c>
      <c r="B55" s="8"/>
      <c r="C55" s="9"/>
      <c r="D55" s="8"/>
      <c r="E55" s="9"/>
    </row>
    <row r="56" spans="2:5" ht="12.75">
      <c r="B56" s="8"/>
      <c r="C56" s="9"/>
      <c r="D56" s="8"/>
      <c r="E56" s="9"/>
    </row>
    <row r="57" spans="1:5" ht="12.75">
      <c r="A57" s="7" t="s">
        <v>36</v>
      </c>
      <c r="B57" s="8"/>
      <c r="C57" s="9"/>
      <c r="D57" s="8"/>
      <c r="E57" s="9"/>
    </row>
    <row r="58" spans="2:5" ht="12.75">
      <c r="B58" s="8"/>
      <c r="C58" s="12"/>
      <c r="D58" s="8"/>
      <c r="E58" s="12"/>
    </row>
    <row r="59" spans="1:5" ht="12.75">
      <c r="A59" t="s">
        <v>37</v>
      </c>
      <c r="B59" s="8">
        <v>4392.64</v>
      </c>
      <c r="C59" s="9">
        <v>4695</v>
      </c>
      <c r="D59" s="8">
        <v>13457.64</v>
      </c>
      <c r="E59" s="9">
        <v>6727</v>
      </c>
    </row>
    <row r="60" spans="2:5" ht="12.75">
      <c r="B60" s="8"/>
      <c r="C60" s="9"/>
      <c r="D60" s="8"/>
      <c r="E60" s="9"/>
    </row>
    <row r="61" spans="1:5" ht="12.75">
      <c r="A61" t="s">
        <v>38</v>
      </c>
      <c r="B61" s="8">
        <v>219</v>
      </c>
      <c r="C61" s="23">
        <v>2861</v>
      </c>
      <c r="D61" s="8">
        <v>333</v>
      </c>
      <c r="E61" s="23">
        <v>8520</v>
      </c>
    </row>
    <row r="62" spans="2:5" ht="12.75">
      <c r="B62" s="24"/>
      <c r="C62" s="23"/>
      <c r="D62" s="24"/>
      <c r="E62" s="23"/>
    </row>
    <row r="63" spans="1:5" ht="12.75">
      <c r="A63" t="s">
        <v>39</v>
      </c>
      <c r="B63" s="8">
        <v>2232</v>
      </c>
      <c r="C63" s="23">
        <v>4095</v>
      </c>
      <c r="D63" s="8">
        <v>5603</v>
      </c>
      <c r="E63" s="23">
        <v>12492</v>
      </c>
    </row>
  </sheetData>
  <printOptions/>
  <pageMargins left="0.5" right="0.25" top="0.75" bottom="0.2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37">
      <selection activeCell="A9" sqref="A9"/>
    </sheetView>
  </sheetViews>
  <sheetFormatPr defaultColWidth="9.140625" defaultRowHeight="12.75"/>
  <cols>
    <col min="1" max="1" width="56.00390625" style="0" customWidth="1"/>
    <col min="2" max="3" width="15.7109375" style="0" customWidth="1"/>
  </cols>
  <sheetData>
    <row r="1" ht="15.75">
      <c r="A1" s="2" t="s">
        <v>0</v>
      </c>
    </row>
    <row r="2" ht="15">
      <c r="A2" s="25" t="s">
        <v>40</v>
      </c>
    </row>
    <row r="3" ht="12.75">
      <c r="C3" s="5"/>
    </row>
    <row r="4" spans="2:3" ht="12.75">
      <c r="B4" s="3" t="s">
        <v>2</v>
      </c>
      <c r="C4" s="5" t="s">
        <v>41</v>
      </c>
    </row>
    <row r="5" spans="2:3" ht="12.75">
      <c r="B5" s="3" t="s">
        <v>42</v>
      </c>
      <c r="C5" s="4" t="s">
        <v>43</v>
      </c>
    </row>
    <row r="6" spans="2:3" ht="12.75">
      <c r="B6" s="3" t="s">
        <v>9</v>
      </c>
      <c r="C6" s="4" t="s">
        <v>44</v>
      </c>
    </row>
    <row r="7" spans="2:3" ht="12.75">
      <c r="B7" s="3" t="s">
        <v>11</v>
      </c>
      <c r="C7" s="5" t="s">
        <v>11</v>
      </c>
    </row>
    <row r="8" spans="1:3" ht="12.75">
      <c r="A8" s="7" t="s">
        <v>45</v>
      </c>
      <c r="B8" s="3"/>
      <c r="C8" s="5"/>
    </row>
    <row r="9" spans="1:2" ht="12.75">
      <c r="A9" s="7" t="s">
        <v>46</v>
      </c>
      <c r="B9" s="7"/>
    </row>
    <row r="10" spans="1:3" ht="12.75">
      <c r="A10" t="s">
        <v>47</v>
      </c>
      <c r="B10" s="24">
        <v>73664</v>
      </c>
      <c r="C10" s="9">
        <v>65021</v>
      </c>
    </row>
    <row r="11" spans="1:3" ht="12.75">
      <c r="A11" t="s">
        <v>48</v>
      </c>
      <c r="B11" s="24">
        <v>10819</v>
      </c>
      <c r="C11" s="9">
        <v>10819</v>
      </c>
    </row>
    <row r="12" spans="1:3" ht="12.75">
      <c r="A12" t="s">
        <v>49</v>
      </c>
      <c r="B12" s="24">
        <v>4272</v>
      </c>
      <c r="C12" s="9">
        <v>4272</v>
      </c>
    </row>
    <row r="13" spans="1:3" ht="12.75">
      <c r="A13" t="s">
        <v>50</v>
      </c>
      <c r="B13" s="8">
        <v>140</v>
      </c>
      <c r="C13" s="9">
        <v>185</v>
      </c>
    </row>
    <row r="14" spans="1:3" ht="12.75">
      <c r="A14" t="s">
        <v>51</v>
      </c>
      <c r="B14" s="8">
        <v>180717</v>
      </c>
      <c r="C14" s="9">
        <v>185698</v>
      </c>
    </row>
    <row r="15" spans="1:3" ht="12.75">
      <c r="A15" t="s">
        <v>52</v>
      </c>
      <c r="B15" s="8">
        <v>1025</v>
      </c>
      <c r="C15" s="9">
        <v>0</v>
      </c>
    </row>
    <row r="16" spans="1:3" ht="12.75">
      <c r="A16" s="7"/>
      <c r="B16" s="26">
        <f>SUM(B10:B15)</f>
        <v>270637</v>
      </c>
      <c r="C16" s="27">
        <f>SUM(C10:C15)</f>
        <v>265995</v>
      </c>
    </row>
    <row r="17" spans="1:3" ht="12.75">
      <c r="A17" s="7"/>
      <c r="B17" s="13"/>
      <c r="C17" s="14"/>
    </row>
    <row r="18" spans="1:3" ht="12.75">
      <c r="A18" s="7" t="s">
        <v>53</v>
      </c>
      <c r="B18" s="8"/>
      <c r="C18" s="9"/>
    </row>
    <row r="19" spans="1:3" ht="12.75">
      <c r="A19" t="s">
        <v>54</v>
      </c>
      <c r="B19" s="8">
        <v>3551</v>
      </c>
      <c r="C19" s="9">
        <v>3253</v>
      </c>
    </row>
    <row r="20" spans="1:3" ht="12.75">
      <c r="A20" t="s">
        <v>55</v>
      </c>
      <c r="B20" s="8">
        <v>17535</v>
      </c>
      <c r="C20" s="9">
        <v>14424</v>
      </c>
    </row>
    <row r="21" spans="1:3" ht="12.75">
      <c r="A21" t="s">
        <v>56</v>
      </c>
      <c r="B21" s="8">
        <f>SUM(208093673+15455878+2091359)/1000</f>
        <v>225640.91</v>
      </c>
      <c r="C21" s="9">
        <v>144135</v>
      </c>
    </row>
    <row r="22" spans="1:3" ht="12.75">
      <c r="A22" t="s">
        <v>57</v>
      </c>
      <c r="B22" s="8">
        <v>26554</v>
      </c>
      <c r="C22" s="9">
        <v>31328</v>
      </c>
    </row>
    <row r="23" spans="1:3" ht="12.75">
      <c r="A23" t="s">
        <v>58</v>
      </c>
      <c r="B23" s="8">
        <v>11543</v>
      </c>
      <c r="C23" s="9">
        <v>11422</v>
      </c>
    </row>
    <row r="24" spans="1:3" ht="12.75">
      <c r="A24" t="s">
        <v>59</v>
      </c>
      <c r="B24" s="10">
        <v>41135</v>
      </c>
      <c r="C24" s="11">
        <v>27139</v>
      </c>
    </row>
    <row r="25" spans="1:3" ht="12.75">
      <c r="A25" s="7"/>
      <c r="B25" s="26">
        <f>SUM(B19:B24)</f>
        <v>325958.91000000003</v>
      </c>
      <c r="C25" s="28">
        <f>SUM(C19:C24)</f>
        <v>231701</v>
      </c>
    </row>
    <row r="26" spans="2:3" ht="12.75">
      <c r="B26" s="13"/>
      <c r="C26" s="14"/>
    </row>
    <row r="27" spans="1:3" ht="13.5" thickBot="1">
      <c r="A27" s="7" t="s">
        <v>60</v>
      </c>
      <c r="B27" s="29">
        <f>+B16+B25</f>
        <v>596595.91</v>
      </c>
      <c r="C27" s="16">
        <f>+C16+C25</f>
        <v>497696</v>
      </c>
    </row>
    <row r="28" spans="1:3" ht="12.75">
      <c r="A28" s="7"/>
      <c r="B28" s="13"/>
      <c r="C28" s="30"/>
    </row>
    <row r="29" spans="1:3" ht="12.75">
      <c r="A29" s="7" t="s">
        <v>61</v>
      </c>
      <c r="B29" s="13"/>
      <c r="C29" s="14"/>
    </row>
    <row r="30" spans="1:3" ht="12.75">
      <c r="A30" s="7" t="s">
        <v>62</v>
      </c>
      <c r="B30" s="13"/>
      <c r="C30" s="14"/>
    </row>
    <row r="31" spans="1:3" ht="12.75">
      <c r="A31" t="s">
        <v>63</v>
      </c>
      <c r="B31" s="13">
        <v>113915</v>
      </c>
      <c r="C31" s="14">
        <v>113915</v>
      </c>
    </row>
    <row r="32" spans="1:3" ht="12.75">
      <c r="A32" t="s">
        <v>64</v>
      </c>
      <c r="B32" s="10">
        <f>SUM(21870960-184609+101327931)/1000</f>
        <v>123014.282</v>
      </c>
      <c r="C32" s="11">
        <f>SUM(21876085-184609+98395030)/1000-1</f>
        <v>120085.506</v>
      </c>
    </row>
    <row r="33" spans="2:3" ht="12.75">
      <c r="B33" s="13">
        <f>SUM(B31:B32)</f>
        <v>236929.282</v>
      </c>
      <c r="C33" s="14">
        <f>SUM(C31:C32)</f>
        <v>234000.506</v>
      </c>
    </row>
    <row r="34" spans="1:3" ht="12.75">
      <c r="A34" s="7" t="s">
        <v>65</v>
      </c>
      <c r="B34" s="10">
        <v>0</v>
      </c>
      <c r="C34" s="31">
        <v>0</v>
      </c>
    </row>
    <row r="35" spans="1:3" ht="12.75">
      <c r="A35" s="7" t="s">
        <v>66</v>
      </c>
      <c r="B35" s="10">
        <f>SUM(B33:B34)</f>
        <v>236929.282</v>
      </c>
      <c r="C35" s="31">
        <f>SUM(C33:C34)</f>
        <v>234000.506</v>
      </c>
    </row>
    <row r="36" spans="2:3" ht="12.75">
      <c r="B36" s="8"/>
      <c r="C36" s="9"/>
    </row>
    <row r="37" spans="1:3" ht="12.75">
      <c r="A37" s="7" t="s">
        <v>67</v>
      </c>
      <c r="B37" s="8"/>
      <c r="C37" s="9"/>
    </row>
    <row r="38" spans="1:3" ht="12.75">
      <c r="A38" s="32" t="s">
        <v>68</v>
      </c>
      <c r="B38" s="8">
        <v>31773</v>
      </c>
      <c r="C38" s="9">
        <v>37695</v>
      </c>
    </row>
    <row r="39" spans="1:3" ht="12.75">
      <c r="A39" s="32" t="s">
        <v>69</v>
      </c>
      <c r="B39" s="8">
        <v>3252</v>
      </c>
      <c r="C39" s="9">
        <v>3252</v>
      </c>
    </row>
    <row r="40" spans="1:3" ht="12.75">
      <c r="A40" s="7"/>
      <c r="B40" s="26">
        <f>SUM(B38:B39)</f>
        <v>35025</v>
      </c>
      <c r="C40" s="27">
        <f>SUM(C38:C39)</f>
        <v>40947</v>
      </c>
    </row>
    <row r="41" spans="1:3" ht="12.75">
      <c r="A41" s="7" t="s">
        <v>70</v>
      </c>
      <c r="B41" s="8"/>
      <c r="C41" s="9"/>
    </row>
    <row r="42" spans="1:3" ht="12.75">
      <c r="A42" t="s">
        <v>71</v>
      </c>
      <c r="B42" s="8">
        <f>SUM(134491239+28537303)/1000</f>
        <v>163028.542</v>
      </c>
      <c r="C42" s="9">
        <v>149410</v>
      </c>
    </row>
    <row r="43" spans="1:3" ht="12.75">
      <c r="A43" s="32" t="s">
        <v>68</v>
      </c>
      <c r="B43" s="8">
        <v>123470</v>
      </c>
      <c r="C43" s="9">
        <v>71530</v>
      </c>
    </row>
    <row r="44" spans="1:3" ht="12.75">
      <c r="A44" s="32" t="s">
        <v>72</v>
      </c>
      <c r="B44" s="8">
        <v>38143</v>
      </c>
      <c r="C44" s="9">
        <v>0</v>
      </c>
    </row>
    <row r="45" spans="1:3" ht="12.75">
      <c r="A45" t="s">
        <v>73</v>
      </c>
      <c r="B45" s="10">
        <v>0</v>
      </c>
      <c r="C45" s="11">
        <v>1808</v>
      </c>
    </row>
    <row r="46" spans="1:3" ht="12.75">
      <c r="A46" s="7"/>
      <c r="B46" s="26">
        <f>SUM(B42:B45)</f>
        <v>324641.542</v>
      </c>
      <c r="C46" s="28">
        <f>SUM(C42:C45)</f>
        <v>222748</v>
      </c>
    </row>
    <row r="47" spans="1:3" ht="12.75">
      <c r="A47" s="7"/>
      <c r="B47" s="13"/>
      <c r="C47" s="13"/>
    </row>
    <row r="48" spans="1:3" ht="12.75">
      <c r="A48" s="7" t="s">
        <v>74</v>
      </c>
      <c r="B48" s="10">
        <f>B40+B46</f>
        <v>359666.542</v>
      </c>
      <c r="C48" s="33">
        <f>C40+C46</f>
        <v>263695</v>
      </c>
    </row>
    <row r="49" spans="1:3" ht="12.75">
      <c r="A49" s="7"/>
      <c r="B49" s="8"/>
      <c r="C49" s="9"/>
    </row>
    <row r="50" spans="1:3" ht="13.5" thickBot="1">
      <c r="A50" s="7" t="s">
        <v>75</v>
      </c>
      <c r="B50" s="29">
        <f>B35+B48</f>
        <v>596595.824</v>
      </c>
      <c r="C50" s="16">
        <f>+C35+C48</f>
        <v>497695.506</v>
      </c>
    </row>
    <row r="51" spans="2:3" ht="12.75">
      <c r="B51" s="8"/>
      <c r="C51" s="9"/>
    </row>
    <row r="52" spans="2:3" ht="12.75">
      <c r="B52" s="8"/>
      <c r="C52" s="9"/>
    </row>
    <row r="53" spans="1:3" ht="15">
      <c r="A53" s="25" t="s">
        <v>76</v>
      </c>
      <c r="B53" s="8"/>
      <c r="C53" s="9"/>
    </row>
    <row r="54" spans="1:3" ht="15">
      <c r="A54" s="25" t="s">
        <v>77</v>
      </c>
      <c r="B54" s="8"/>
      <c r="C54" s="9"/>
    </row>
    <row r="55" spans="1:3" ht="15">
      <c r="A55" s="25" t="s">
        <v>78</v>
      </c>
      <c r="B55" s="8"/>
      <c r="C55" s="9"/>
    </row>
    <row r="56" spans="2:3" ht="12.75">
      <c r="B56" s="8"/>
      <c r="C56" s="9"/>
    </row>
    <row r="57" spans="1:3" ht="12.75">
      <c r="A57" s="7" t="s">
        <v>79</v>
      </c>
      <c r="B57" s="8"/>
      <c r="C57" s="9"/>
    </row>
    <row r="58" spans="2:3" ht="12.75">
      <c r="B58" s="8"/>
      <c r="C58" s="9"/>
    </row>
    <row r="59" spans="1:3" ht="13.5" thickBot="1">
      <c r="A59" t="s">
        <v>80</v>
      </c>
      <c r="B59" s="34">
        <f>+B35/B31</f>
        <v>2.0798778211824605</v>
      </c>
      <c r="C59" s="34">
        <f>+C35/C31</f>
        <v>2.0541676337620154</v>
      </c>
    </row>
  </sheetData>
  <printOptions/>
  <pageMargins left="0.75" right="0.7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2">
      <selection activeCell="B46" sqref="B46"/>
    </sheetView>
  </sheetViews>
  <sheetFormatPr defaultColWidth="9.140625" defaultRowHeight="12.75"/>
  <cols>
    <col min="1" max="1" width="2.7109375" style="0" customWidth="1"/>
    <col min="2" max="2" width="36.7109375" style="0" customWidth="1"/>
    <col min="3" max="4" width="14.7109375" style="0" customWidth="1"/>
    <col min="5" max="5" width="15.7109375" style="0" customWidth="1"/>
    <col min="6" max="9" width="14.7109375" style="0" customWidth="1"/>
  </cols>
  <sheetData>
    <row r="1" ht="15.75">
      <c r="A1" s="2" t="s">
        <v>0</v>
      </c>
    </row>
    <row r="2" ht="15.75">
      <c r="A2" s="2" t="s">
        <v>81</v>
      </c>
    </row>
    <row r="3" ht="15.75">
      <c r="A3" s="2"/>
    </row>
    <row r="4" ht="12.75">
      <c r="C4" s="7" t="s">
        <v>82</v>
      </c>
    </row>
    <row r="5" spans="3:6" ht="12.75">
      <c r="C5" s="7" t="s">
        <v>83</v>
      </c>
      <c r="F5" s="7" t="s">
        <v>84</v>
      </c>
    </row>
    <row r="6" spans="3:6" ht="12.75">
      <c r="C6" s="7"/>
      <c r="F6" s="7"/>
    </row>
    <row r="7" spans="5:9" ht="12.75">
      <c r="E7" s="3" t="s">
        <v>85</v>
      </c>
      <c r="G7" s="3"/>
      <c r="H7" s="3" t="s">
        <v>86</v>
      </c>
      <c r="I7" s="3" t="s">
        <v>2</v>
      </c>
    </row>
    <row r="8" spans="2:9" ht="12.75">
      <c r="B8" s="3"/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</row>
    <row r="9" spans="1:9" ht="12.75">
      <c r="A9" s="3"/>
      <c r="B9" s="3"/>
      <c r="C9" s="3" t="s">
        <v>11</v>
      </c>
      <c r="D9" s="3" t="s">
        <v>11</v>
      </c>
      <c r="E9" s="3" t="s">
        <v>11</v>
      </c>
      <c r="F9" s="3" t="s">
        <v>11</v>
      </c>
      <c r="G9" s="3" t="s">
        <v>11</v>
      </c>
      <c r="H9" s="3" t="s">
        <v>11</v>
      </c>
      <c r="I9" s="3" t="s">
        <v>11</v>
      </c>
    </row>
    <row r="10" ht="12.75">
      <c r="A10" s="35" t="s">
        <v>94</v>
      </c>
    </row>
    <row r="11" ht="12.75">
      <c r="A11" s="7"/>
    </row>
    <row r="12" spans="1:9" ht="12.75">
      <c r="A12" s="32" t="s">
        <v>95</v>
      </c>
      <c r="C12" s="8">
        <v>113915</v>
      </c>
      <c r="D12" s="8">
        <v>21876</v>
      </c>
      <c r="E12" s="8">
        <v>-185</v>
      </c>
      <c r="F12" s="8">
        <v>98395</v>
      </c>
      <c r="G12" s="8">
        <v>234001</v>
      </c>
      <c r="H12" s="8">
        <v>0</v>
      </c>
      <c r="I12" s="8">
        <v>234001</v>
      </c>
    </row>
    <row r="13" spans="1:9" ht="12.75">
      <c r="A13" s="32"/>
      <c r="C13" s="8"/>
      <c r="D13" s="8"/>
      <c r="E13" s="8"/>
      <c r="F13" s="8"/>
      <c r="G13" s="8"/>
      <c r="H13" s="8"/>
      <c r="I13" s="8"/>
    </row>
    <row r="14" spans="1:9" ht="12.75">
      <c r="A14" s="32" t="s">
        <v>96</v>
      </c>
      <c r="C14" s="12">
        <v>0</v>
      </c>
      <c r="D14" s="36">
        <v>0</v>
      </c>
      <c r="E14" s="36">
        <v>0</v>
      </c>
      <c r="F14" s="8">
        <v>43</v>
      </c>
      <c r="G14" s="8">
        <v>43</v>
      </c>
      <c r="H14" s="12">
        <v>0</v>
      </c>
      <c r="I14" s="37">
        <v>43</v>
      </c>
    </row>
    <row r="15" spans="1:9" ht="12.75">
      <c r="A15" s="32"/>
      <c r="C15" s="8"/>
      <c r="D15" s="24"/>
      <c r="E15" s="24"/>
      <c r="F15" s="8"/>
      <c r="G15" s="8"/>
      <c r="H15" s="7"/>
      <c r="I15" s="8"/>
    </row>
    <row r="16" spans="1:9" ht="12.75">
      <c r="A16" t="s">
        <v>97</v>
      </c>
      <c r="C16" s="8">
        <v>0</v>
      </c>
      <c r="D16" s="24">
        <v>0</v>
      </c>
      <c r="E16" s="24">
        <v>0</v>
      </c>
      <c r="F16" s="8">
        <v>7845</v>
      </c>
      <c r="G16" s="8">
        <v>7845</v>
      </c>
      <c r="H16" s="8">
        <v>0</v>
      </c>
      <c r="I16" s="8">
        <v>7845</v>
      </c>
    </row>
    <row r="17" spans="3:9" ht="12.75">
      <c r="C17" s="8"/>
      <c r="D17" s="24"/>
      <c r="E17" s="24"/>
      <c r="F17" s="8"/>
      <c r="G17" s="8"/>
      <c r="H17" s="7"/>
      <c r="I17" s="8"/>
    </row>
    <row r="18" spans="1:9" ht="12.75">
      <c r="A18" t="s">
        <v>98</v>
      </c>
      <c r="C18" s="8">
        <v>0</v>
      </c>
      <c r="D18" s="24">
        <v>-5</v>
      </c>
      <c r="E18" s="24">
        <v>0</v>
      </c>
      <c r="F18" s="8">
        <v>0</v>
      </c>
      <c r="G18" s="8">
        <v>-5</v>
      </c>
      <c r="H18" s="8">
        <v>0</v>
      </c>
      <c r="I18" s="8">
        <v>-5</v>
      </c>
    </row>
    <row r="19" spans="3:9" ht="12.75">
      <c r="C19" s="8"/>
      <c r="D19" s="8"/>
      <c r="E19" s="8"/>
      <c r="F19" s="8"/>
      <c r="G19" s="8"/>
      <c r="H19" s="8"/>
      <c r="I19" s="8"/>
    </row>
    <row r="20" spans="1:9" ht="12.75">
      <c r="A20" t="s">
        <v>99</v>
      </c>
      <c r="C20" s="8">
        <v>0</v>
      </c>
      <c r="D20" s="8">
        <v>0</v>
      </c>
      <c r="E20" s="8">
        <v>0</v>
      </c>
      <c r="F20" s="8">
        <v>-4955</v>
      </c>
      <c r="G20" s="8">
        <v>-4955</v>
      </c>
      <c r="H20" s="8">
        <v>0</v>
      </c>
      <c r="I20" s="8">
        <v>-4955</v>
      </c>
    </row>
    <row r="21" spans="3:9" ht="12.75">
      <c r="C21" s="10"/>
      <c r="D21" s="10"/>
      <c r="E21" s="10"/>
      <c r="F21" s="10"/>
      <c r="G21" s="10"/>
      <c r="H21" s="7"/>
      <c r="I21" s="10"/>
    </row>
    <row r="22" spans="1:9" ht="13.5" thickBot="1">
      <c r="A22" s="32" t="s">
        <v>100</v>
      </c>
      <c r="C22" s="17">
        <v>113915</v>
      </c>
      <c r="D22" s="17">
        <v>21871</v>
      </c>
      <c r="E22" s="17">
        <v>-185</v>
      </c>
      <c r="F22" s="17">
        <v>101328</v>
      </c>
      <c r="G22" s="17">
        <v>236929</v>
      </c>
      <c r="H22" s="17">
        <v>0</v>
      </c>
      <c r="I22" s="17">
        <v>236929</v>
      </c>
    </row>
    <row r="23" spans="3:8" ht="12.75">
      <c r="C23" s="7"/>
      <c r="D23" s="7"/>
      <c r="E23" s="7"/>
      <c r="F23" s="37"/>
      <c r="G23" s="7"/>
      <c r="H23" s="7"/>
    </row>
    <row r="24" spans="3:8" ht="6" customHeight="1">
      <c r="C24" s="7"/>
      <c r="D24" s="7"/>
      <c r="E24" s="7"/>
      <c r="F24" s="37"/>
      <c r="G24" s="7"/>
      <c r="H24" s="7"/>
    </row>
    <row r="25" spans="3:8" ht="6" customHeight="1">
      <c r="C25" s="7"/>
      <c r="D25" s="7"/>
      <c r="E25" s="7"/>
      <c r="F25" s="37"/>
      <c r="G25" s="7"/>
      <c r="H25" s="7"/>
    </row>
    <row r="26" spans="4:8" ht="6" customHeight="1">
      <c r="D26" s="1"/>
      <c r="E26" s="1"/>
      <c r="F26" s="1"/>
      <c r="G26" s="1"/>
      <c r="H26" s="1"/>
    </row>
    <row r="27" spans="3:9" ht="12.75">
      <c r="C27" s="32" t="s">
        <v>101</v>
      </c>
      <c r="D27" s="32"/>
      <c r="E27" s="32"/>
      <c r="F27" s="32"/>
      <c r="G27" s="32"/>
      <c r="H27" s="4"/>
      <c r="I27" s="4"/>
    </row>
    <row r="28" spans="3:9" ht="12.75">
      <c r="C28" s="32" t="s">
        <v>102</v>
      </c>
      <c r="D28" s="32"/>
      <c r="E28" s="32"/>
      <c r="F28" s="32" t="s">
        <v>84</v>
      </c>
      <c r="G28" s="32"/>
      <c r="H28" s="4"/>
      <c r="I28" s="4"/>
    </row>
    <row r="29" spans="3:9" ht="12.75">
      <c r="C29" s="32"/>
      <c r="D29" s="32"/>
      <c r="E29" s="32"/>
      <c r="F29" s="32"/>
      <c r="G29" s="32"/>
      <c r="H29" s="4"/>
      <c r="I29" s="4"/>
    </row>
    <row r="30" spans="1:9" ht="12.75">
      <c r="A30" s="7"/>
      <c r="B30" s="7"/>
      <c r="C30" s="32"/>
      <c r="D30" s="32"/>
      <c r="E30" s="4" t="s">
        <v>85</v>
      </c>
      <c r="F30" s="32"/>
      <c r="G30" s="4"/>
      <c r="H30" s="4" t="s">
        <v>86</v>
      </c>
      <c r="I30" s="4" t="s">
        <v>2</v>
      </c>
    </row>
    <row r="31" spans="1:9" ht="12.75">
      <c r="A31" s="7"/>
      <c r="B31" s="3"/>
      <c r="C31" s="4" t="s">
        <v>87</v>
      </c>
      <c r="D31" s="4" t="s">
        <v>88</v>
      </c>
      <c r="E31" s="4" t="s">
        <v>89</v>
      </c>
      <c r="F31" s="4" t="s">
        <v>90</v>
      </c>
      <c r="G31" s="4" t="s">
        <v>91</v>
      </c>
      <c r="H31" s="4" t="s">
        <v>92</v>
      </c>
      <c r="I31" s="4" t="s">
        <v>93</v>
      </c>
    </row>
    <row r="32" spans="1:9" ht="12.75">
      <c r="A32" s="3"/>
      <c r="B32" s="3"/>
      <c r="C32" s="4" t="s">
        <v>11</v>
      </c>
      <c r="D32" s="4" t="s">
        <v>11</v>
      </c>
      <c r="E32" s="4" t="s">
        <v>11</v>
      </c>
      <c r="F32" s="4" t="s">
        <v>11</v>
      </c>
      <c r="G32" s="4" t="s">
        <v>11</v>
      </c>
      <c r="H32" s="4" t="s">
        <v>11</v>
      </c>
      <c r="I32" s="4" t="s">
        <v>11</v>
      </c>
    </row>
    <row r="33" spans="1:7" ht="12.75">
      <c r="A33" s="38" t="s">
        <v>103</v>
      </c>
      <c r="B33" s="7"/>
      <c r="C33" s="7"/>
      <c r="D33" s="7"/>
      <c r="E33" s="7"/>
      <c r="F33" s="7"/>
      <c r="G33" s="7"/>
    </row>
    <row r="34" spans="1:7" ht="12.75">
      <c r="A34" s="32"/>
      <c r="B34" s="32"/>
      <c r="C34" s="32"/>
      <c r="D34" s="32"/>
      <c r="E34" s="32"/>
      <c r="F34" s="32"/>
      <c r="G34" s="32"/>
    </row>
    <row r="35" spans="1:9" ht="12.75">
      <c r="A35" s="32" t="s">
        <v>104</v>
      </c>
      <c r="B35" s="32"/>
      <c r="C35" s="12">
        <v>113915</v>
      </c>
      <c r="D35" s="12">
        <v>21892</v>
      </c>
      <c r="E35" s="12">
        <v>-185</v>
      </c>
      <c r="F35" s="12">
        <v>100788</v>
      </c>
      <c r="G35" s="12">
        <v>236410</v>
      </c>
      <c r="H35" s="12">
        <v>116</v>
      </c>
      <c r="I35" s="1">
        <v>236526</v>
      </c>
    </row>
    <row r="36" spans="1:9" ht="12.75">
      <c r="A36" s="32"/>
      <c r="B36" s="32"/>
      <c r="C36" s="12"/>
      <c r="D36" s="12"/>
      <c r="E36" s="12"/>
      <c r="F36" s="12"/>
      <c r="G36" s="12"/>
      <c r="H36" s="12"/>
      <c r="I36" s="1"/>
    </row>
    <row r="37" spans="1:9" ht="12.75">
      <c r="A37" s="32" t="s">
        <v>97</v>
      </c>
      <c r="B37" s="32"/>
      <c r="C37" s="12">
        <v>0</v>
      </c>
      <c r="D37" s="12">
        <v>0</v>
      </c>
      <c r="E37" s="12">
        <v>0</v>
      </c>
      <c r="F37" s="39">
        <v>2062</v>
      </c>
      <c r="G37" s="12">
        <v>2062</v>
      </c>
      <c r="H37" s="8">
        <v>0</v>
      </c>
      <c r="I37" s="1">
        <v>2062</v>
      </c>
    </row>
    <row r="38" spans="1:9" ht="12.75">
      <c r="A38" s="32"/>
      <c r="B38" s="32"/>
      <c r="C38" s="12"/>
      <c r="D38" s="12"/>
      <c r="E38" s="12"/>
      <c r="F38" s="12"/>
      <c r="G38" s="12"/>
      <c r="H38" s="12"/>
      <c r="I38" s="1"/>
    </row>
    <row r="39" spans="1:9" ht="12.75">
      <c r="A39" t="s">
        <v>98</v>
      </c>
      <c r="B39" s="32"/>
      <c r="C39" s="12">
        <v>0</v>
      </c>
      <c r="D39" s="39">
        <v>-16</v>
      </c>
      <c r="E39" s="39">
        <v>0</v>
      </c>
      <c r="F39" s="39">
        <v>0</v>
      </c>
      <c r="G39" s="12">
        <v>-16</v>
      </c>
      <c r="H39" s="8">
        <v>0</v>
      </c>
      <c r="I39" s="1">
        <v>-16</v>
      </c>
    </row>
    <row r="40" spans="2:9" ht="12.75">
      <c r="B40" s="32"/>
      <c r="C40" s="12"/>
      <c r="D40" s="39"/>
      <c r="E40" s="39"/>
      <c r="F40" s="39"/>
      <c r="G40" s="12"/>
      <c r="H40" s="8"/>
      <c r="I40" s="1"/>
    </row>
    <row r="41" spans="1:9" ht="12.75">
      <c r="A41" t="s">
        <v>99</v>
      </c>
      <c r="C41" s="12">
        <v>0</v>
      </c>
      <c r="D41" s="39">
        <v>0</v>
      </c>
      <c r="E41" s="39">
        <v>0</v>
      </c>
      <c r="F41" s="39">
        <v>-8430</v>
      </c>
      <c r="G41" s="12">
        <v>-8430</v>
      </c>
      <c r="H41" s="8">
        <v>0</v>
      </c>
      <c r="I41" s="1">
        <v>-8430</v>
      </c>
    </row>
    <row r="42" spans="3:7" ht="12.75">
      <c r="C42" s="12"/>
      <c r="D42" s="39"/>
      <c r="E42" s="39"/>
      <c r="F42" s="39"/>
      <c r="G42" s="12"/>
    </row>
    <row r="43" spans="1:9" ht="13.5" thickBot="1">
      <c r="A43" s="32" t="s">
        <v>105</v>
      </c>
      <c r="B43" s="32"/>
      <c r="C43" s="40">
        <v>113915</v>
      </c>
      <c r="D43" s="40">
        <v>21876</v>
      </c>
      <c r="E43" s="40">
        <v>-185</v>
      </c>
      <c r="F43" s="40">
        <v>94420</v>
      </c>
      <c r="G43" s="40">
        <v>230026</v>
      </c>
      <c r="H43" s="40">
        <v>116</v>
      </c>
      <c r="I43" s="40">
        <v>230142</v>
      </c>
    </row>
    <row r="44" spans="1:7" ht="12.75">
      <c r="A44" s="32"/>
      <c r="B44" s="32"/>
      <c r="C44" s="32"/>
      <c r="D44" s="32"/>
      <c r="E44" s="32"/>
      <c r="F44" s="32"/>
      <c r="G44" s="32"/>
    </row>
    <row r="45" ht="12.75">
      <c r="I45" s="1"/>
    </row>
    <row r="46" spans="1:7" ht="15.75">
      <c r="A46" s="2" t="s">
        <v>106</v>
      </c>
      <c r="G46" s="1"/>
    </row>
    <row r="47" spans="1:8" ht="15.75">
      <c r="A47" s="2" t="s">
        <v>107</v>
      </c>
      <c r="G47" s="1"/>
      <c r="H47" s="1"/>
    </row>
  </sheetData>
  <printOptions/>
  <pageMargins left="0.5" right="0.25" top="0.5" bottom="0.5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C40" sqref="C40"/>
    </sheetView>
  </sheetViews>
  <sheetFormatPr defaultColWidth="9.140625" defaultRowHeight="12.75"/>
  <cols>
    <col min="1" max="1" width="5.7109375" style="0" customWidth="1"/>
    <col min="2" max="2" width="64.00390625" style="0" customWidth="1"/>
    <col min="3" max="4" width="15.7109375" style="0" customWidth="1"/>
    <col min="5" max="5" width="6.7109375" style="0" customWidth="1"/>
  </cols>
  <sheetData>
    <row r="1" ht="15.75">
      <c r="A1" s="2" t="s">
        <v>0</v>
      </c>
    </row>
    <row r="2" ht="15.75">
      <c r="A2" s="2" t="s">
        <v>108</v>
      </c>
    </row>
    <row r="3" ht="15.75">
      <c r="A3" s="2"/>
    </row>
    <row r="4" spans="3:4" ht="12.75">
      <c r="C4" s="3" t="s">
        <v>2</v>
      </c>
      <c r="D4" s="4" t="s">
        <v>2</v>
      </c>
    </row>
    <row r="5" spans="4:5" ht="12.75">
      <c r="D5" s="4" t="s">
        <v>3</v>
      </c>
      <c r="E5" s="4"/>
    </row>
    <row r="6" spans="3:5" ht="12.75">
      <c r="C6" s="3" t="s">
        <v>4</v>
      </c>
      <c r="D6" s="4" t="s">
        <v>109</v>
      </c>
      <c r="E6" s="4"/>
    </row>
    <row r="7" spans="3:5" ht="12.75">
      <c r="C7" s="3" t="s">
        <v>7</v>
      </c>
      <c r="D7" s="4" t="s">
        <v>8</v>
      </c>
      <c r="E7" s="4"/>
    </row>
    <row r="8" spans="3:5" ht="12.75">
      <c r="C8" s="3" t="s">
        <v>9</v>
      </c>
      <c r="D8" s="4" t="s">
        <v>10</v>
      </c>
      <c r="E8" s="4"/>
    </row>
    <row r="9" spans="3:5" ht="12.75">
      <c r="C9" s="3" t="s">
        <v>11</v>
      </c>
      <c r="D9" s="4" t="s">
        <v>11</v>
      </c>
      <c r="E9" s="5"/>
    </row>
    <row r="10" spans="1:4" ht="12.75">
      <c r="A10" s="7"/>
      <c r="D10" s="32"/>
    </row>
    <row r="11" spans="1:4" ht="12.75">
      <c r="A11" s="7" t="s">
        <v>110</v>
      </c>
      <c r="C11" s="8">
        <v>-48589</v>
      </c>
      <c r="D11" s="12">
        <v>-7870</v>
      </c>
    </row>
    <row r="12" spans="1:4" ht="12.75">
      <c r="A12" s="7"/>
      <c r="C12" s="8"/>
      <c r="D12" s="12"/>
    </row>
    <row r="13" spans="1:4" ht="12.75">
      <c r="A13" s="7" t="s">
        <v>111</v>
      </c>
      <c r="C13" s="8">
        <v>-8847</v>
      </c>
      <c r="D13" s="12">
        <v>-33299</v>
      </c>
    </row>
    <row r="14" spans="1:4" ht="12.75">
      <c r="A14" s="7"/>
      <c r="C14" s="8"/>
      <c r="D14" s="12"/>
    </row>
    <row r="15" spans="1:4" ht="12.75">
      <c r="A15" s="7" t="s">
        <v>112</v>
      </c>
      <c r="C15" s="10">
        <v>51469</v>
      </c>
      <c r="D15" s="33">
        <v>10317</v>
      </c>
    </row>
    <row r="16" spans="1:4" ht="12.75">
      <c r="A16" s="7"/>
      <c r="C16" s="8"/>
      <c r="D16" s="12"/>
    </row>
    <row r="17" spans="1:4" ht="12.75">
      <c r="A17" s="7" t="s">
        <v>113</v>
      </c>
      <c r="C17" s="8">
        <v>-5967</v>
      </c>
      <c r="D17" s="12">
        <v>-30852</v>
      </c>
    </row>
    <row r="18" spans="1:4" ht="12.75">
      <c r="A18" s="7"/>
      <c r="C18" s="8"/>
      <c r="D18" s="12"/>
    </row>
    <row r="19" spans="1:4" ht="12.75">
      <c r="A19" s="7" t="s">
        <v>114</v>
      </c>
      <c r="C19" s="10">
        <v>8959</v>
      </c>
      <c r="D19" s="33">
        <v>57576</v>
      </c>
    </row>
    <row r="20" spans="1:4" ht="12.75">
      <c r="A20" s="7"/>
      <c r="C20" s="8"/>
      <c r="D20" s="12"/>
    </row>
    <row r="21" spans="1:4" ht="13.5" thickBot="1">
      <c r="A21" s="7" t="s">
        <v>115</v>
      </c>
      <c r="C21" s="15">
        <v>2992</v>
      </c>
      <c r="D21" s="16">
        <v>26724</v>
      </c>
    </row>
    <row r="22" spans="3:4" ht="12.75">
      <c r="C22" s="8"/>
      <c r="D22" s="12"/>
    </row>
    <row r="23" spans="3:4" ht="12.75">
      <c r="C23" s="8"/>
      <c r="D23" s="12"/>
    </row>
    <row r="24" spans="3:4" ht="12.75">
      <c r="C24" s="8"/>
      <c r="D24" s="12"/>
    </row>
    <row r="25" spans="1:5" ht="12.75">
      <c r="A25" s="7" t="s">
        <v>116</v>
      </c>
      <c r="C25" s="7"/>
      <c r="D25" s="32"/>
      <c r="E25" s="9"/>
    </row>
    <row r="26" spans="3:5" ht="12.75">
      <c r="C26" s="7"/>
      <c r="D26" s="32"/>
      <c r="E26" s="9"/>
    </row>
    <row r="27" spans="1:5" ht="12.75">
      <c r="A27" s="7" t="s">
        <v>117</v>
      </c>
      <c r="C27" s="8">
        <v>41135</v>
      </c>
      <c r="D27" s="12">
        <v>32559</v>
      </c>
      <c r="E27" s="9"/>
    </row>
    <row r="28" spans="1:5" ht="12.75">
      <c r="A28" s="7" t="s">
        <v>72</v>
      </c>
      <c r="C28" s="41">
        <v>-38143</v>
      </c>
      <c r="D28" s="33">
        <v>-5835</v>
      </c>
      <c r="E28" s="9"/>
    </row>
    <row r="29" spans="3:5" ht="12.75">
      <c r="C29" s="8"/>
      <c r="D29" s="12"/>
      <c r="E29" s="9"/>
    </row>
    <row r="30" spans="3:5" ht="13.5" thickBot="1">
      <c r="C30" s="15">
        <v>2992</v>
      </c>
      <c r="D30" s="16">
        <v>26724</v>
      </c>
      <c r="E30" s="9"/>
    </row>
    <row r="31" spans="3:5" ht="12.75">
      <c r="C31" s="7"/>
      <c r="D31" s="32"/>
      <c r="E31" s="9"/>
    </row>
    <row r="32" spans="3:5" ht="12.75">
      <c r="C32" s="7"/>
      <c r="E32" s="9"/>
    </row>
    <row r="33" spans="1:5" ht="15.75">
      <c r="A33" s="2" t="s">
        <v>118</v>
      </c>
      <c r="E33" s="9"/>
    </row>
    <row r="34" spans="1:5" ht="15.75">
      <c r="A34" s="2" t="s">
        <v>119</v>
      </c>
      <c r="E34" s="9"/>
    </row>
    <row r="35" spans="1:5" ht="15.75">
      <c r="A35" s="2" t="s">
        <v>78</v>
      </c>
      <c r="E35" s="9"/>
    </row>
    <row r="36" ht="12.75">
      <c r="E36" s="9"/>
    </row>
  </sheetData>
  <printOptions/>
  <pageMargins left="0.5" right="0.2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2010-02-25T03:26:48Z</cp:lastPrinted>
  <dcterms:created xsi:type="dcterms:W3CDTF">2010-02-25T03:01:51Z</dcterms:created>
  <dcterms:modified xsi:type="dcterms:W3CDTF">2010-02-25T03:31:55Z</dcterms:modified>
  <cp:category/>
  <cp:version/>
  <cp:contentType/>
  <cp:contentStatus/>
</cp:coreProperties>
</file>