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75" windowWidth="11355" windowHeight="6780" activeTab="3"/>
  </bookViews>
  <sheets>
    <sheet name="IS" sheetId="1" r:id="rId1"/>
    <sheet name="BS" sheetId="2" r:id="rId2"/>
    <sheet name="Statement of Changes in Equity1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<sst xmlns="http://schemas.openxmlformats.org/spreadsheetml/2006/main" count="182" uniqueCount="115">
  <si>
    <t>IREKA CORPORATION BERHAD</t>
  </si>
  <si>
    <t>RM'000</t>
  </si>
  <si>
    <t>Revenue</t>
  </si>
  <si>
    <t>Profit from operations</t>
  </si>
  <si>
    <t>Property, plant and equipment</t>
  </si>
  <si>
    <t>Other investments</t>
  </si>
  <si>
    <t>Land and development expenditure</t>
  </si>
  <si>
    <t>Goodwill on consolidation</t>
  </si>
  <si>
    <t>Inventories</t>
  </si>
  <si>
    <t>Trade and other receivables</t>
  </si>
  <si>
    <t>Amounts due from customers on contracts</t>
  </si>
  <si>
    <t>Amounts due from jointly controlled entities</t>
  </si>
  <si>
    <t>Trade and other payables</t>
  </si>
  <si>
    <t>Share capital</t>
  </si>
  <si>
    <t>Reserves</t>
  </si>
  <si>
    <t>Minority interests</t>
  </si>
  <si>
    <t>Audited</t>
  </si>
  <si>
    <t>Unaudited</t>
  </si>
  <si>
    <t>Share Capital</t>
  </si>
  <si>
    <t>Share Premium</t>
  </si>
  <si>
    <t>Retained Profits</t>
  </si>
  <si>
    <t>Total</t>
  </si>
  <si>
    <t>Current Year</t>
  </si>
  <si>
    <t>Quarter</t>
  </si>
  <si>
    <t>Preceding Year</t>
  </si>
  <si>
    <t xml:space="preserve">Corresponding </t>
  </si>
  <si>
    <t>To Date</t>
  </si>
  <si>
    <t>Period</t>
  </si>
  <si>
    <t>Earnings per share (sen) :</t>
  </si>
  <si>
    <t>Development properties</t>
  </si>
  <si>
    <t>(The Condensed Consolidated Income Statements should be read in conjuction with the</t>
  </si>
  <si>
    <t>N/A</t>
  </si>
  <si>
    <t>Other Information:-</t>
  </si>
  <si>
    <t>Corresponding</t>
  </si>
  <si>
    <t>-</t>
  </si>
  <si>
    <t>31.3.2006</t>
  </si>
  <si>
    <t>Expenses for Private Placement</t>
  </si>
  <si>
    <t>Balance as at 1.4.2005</t>
  </si>
  <si>
    <t>Net assets per share (RM)</t>
  </si>
  <si>
    <t>Dividends</t>
  </si>
  <si>
    <t>Translation</t>
  </si>
  <si>
    <t>Foreign Currency</t>
  </si>
  <si>
    <t>Cost of sales</t>
  </si>
  <si>
    <t>Gross profit</t>
  </si>
  <si>
    <t>Other income</t>
  </si>
  <si>
    <t>Expenses</t>
  </si>
  <si>
    <t>Share of loss after tax of jointly controlled entities</t>
  </si>
  <si>
    <t>Income tax expense</t>
  </si>
  <si>
    <t>Loss for the period</t>
  </si>
  <si>
    <t>Finance costs</t>
  </si>
  <si>
    <t>Attributable to :</t>
  </si>
  <si>
    <t xml:space="preserve">   Minority interest</t>
  </si>
  <si>
    <t>30.6.2006</t>
  </si>
  <si>
    <t>30.9.2006</t>
  </si>
  <si>
    <t>ASSETS</t>
  </si>
  <si>
    <t>Cash and cash equivalentsbank balances</t>
  </si>
  <si>
    <t>Interest in jointly controlled entities</t>
  </si>
  <si>
    <t>EQUITY AND LIABILITIES</t>
  </si>
  <si>
    <t>Total equity</t>
  </si>
  <si>
    <t>Interest-bearing borrowings</t>
  </si>
  <si>
    <t>Obligations under finance leases</t>
  </si>
  <si>
    <t>Deferred tax liabilities</t>
  </si>
  <si>
    <t>Total liabilities</t>
  </si>
  <si>
    <t>Net change in cash and cash equivalents</t>
  </si>
  <si>
    <t>Cash and cash equivalents as at beginning of financial period</t>
  </si>
  <si>
    <t>Cash and cash equivalents as at end of financial period</t>
  </si>
  <si>
    <t>Total Equity</t>
  </si>
  <si>
    <t xml:space="preserve">Minority </t>
  </si>
  <si>
    <t>Interests</t>
  </si>
  <si>
    <t>Other paybles</t>
  </si>
  <si>
    <t>Balance as at 1.4.2006</t>
  </si>
  <si>
    <t>Exchange difference on translation of :</t>
  </si>
  <si>
    <t xml:space="preserve"> -</t>
  </si>
  <si>
    <t>financial statements of overseas subsidiaries</t>
  </si>
  <si>
    <t>Loss before tax</t>
  </si>
  <si>
    <t xml:space="preserve">   Equity holders of the parent</t>
  </si>
  <si>
    <t xml:space="preserve"> - Diluted, for profit for the period</t>
  </si>
  <si>
    <t xml:space="preserve"> - Basic, for profit for the period</t>
  </si>
  <si>
    <t xml:space="preserve"> Auduted Financial Statements for the year ended 31 March 2006 and the accompayning</t>
  </si>
  <si>
    <t xml:space="preserve">As At </t>
  </si>
  <si>
    <t>As At</t>
  </si>
  <si>
    <t>Non-current assets</t>
  </si>
  <si>
    <t>Current assets</t>
  </si>
  <si>
    <t>TOTAL ASSETS</t>
  </si>
  <si>
    <t>Equity attributable to equity holders of the parent</t>
  </si>
  <si>
    <t>Non-current Liabilities</t>
  </si>
  <si>
    <t>Current liabilities</t>
  </si>
  <si>
    <t>Current tax payable</t>
  </si>
  <si>
    <t>TOTAL EQUITY AND LIABILITIES</t>
  </si>
  <si>
    <t>(The Condensed Consolidated Balance Sheet should be read in conjuction with the</t>
  </si>
  <si>
    <t>Net cash from operating activities</t>
  </si>
  <si>
    <t>Net cash used in investing activities</t>
  </si>
  <si>
    <t>Net cash used in financing activities</t>
  </si>
  <si>
    <t>Cash and bank blances</t>
  </si>
  <si>
    <t>Bank overdrafts</t>
  </si>
  <si>
    <t>Cash and cash equivalents at the end of the financial period comprise the followings:-</t>
  </si>
  <si>
    <t xml:space="preserve"> &lt;------------------------ Attributable to equity holders of the Company --------------------------- &gt;</t>
  </si>
  <si>
    <t xml:space="preserve"> with the Auduted Financial Statements for the year ended 31 March 2006 and the accompayning</t>
  </si>
  <si>
    <t>(The Condensed Consolidated Statement of Changes in Equity should be read in conjuction</t>
  </si>
  <si>
    <t>(The Condensed Consolidated Cash Flow Statement should be read in conjuction with the</t>
  </si>
  <si>
    <t>Other information:-</t>
  </si>
  <si>
    <t>Gross interest income</t>
  </si>
  <si>
    <t>Gross interest expense</t>
  </si>
  <si>
    <t>Loss/profit from operations</t>
  </si>
  <si>
    <t xml:space="preserve"> explanatory notes attached to the Interim Statements)</t>
  </si>
  <si>
    <t>Condensed Consolidated Income Statements for the Quarter Ended 30 September 2006</t>
  </si>
  <si>
    <t>30.9.2005</t>
  </si>
  <si>
    <t>Condensed Consolidated Balance Sheet as at 30 September 2006</t>
  </si>
  <si>
    <t>Condensed Consolidated Statement of Changes in Equity for the Quarter Ended 30 September 2006</t>
  </si>
  <si>
    <t>6 months ended 30.9.2006</t>
  </si>
  <si>
    <t>Balance as at 30.9.2006</t>
  </si>
  <si>
    <t>6 months ended 30.9.2005</t>
  </si>
  <si>
    <t>Balance as at 30.9.2005</t>
  </si>
  <si>
    <t>Profit for the period</t>
  </si>
  <si>
    <t>Condensed Consolidated Cash Flow Statement for the Quarter Ended 30 September 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</si>
</sst>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0_);\(0\)"/>
    <numFmt numFmtId="176" formatCode="0.00_);\(0.00\)"/>
    <numFmt numFmtId="177" formatCode="0.0_);\(0.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9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1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1" fillId="0" borderId="2" xfId="15" applyNumberFormat="1" applyFon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1" fillId="0" borderId="3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43" fontId="0" fillId="0" borderId="4" xfId="15" applyNumberFormat="1" applyBorder="1" applyAlignment="1">
      <alignment/>
    </xf>
    <xf numFmtId="173" fontId="1" fillId="0" borderId="4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1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3" fontId="0" fillId="0" borderId="0" xfId="0" applyNumberFormat="1" applyAlignment="1">
      <alignment/>
    </xf>
    <xf numFmtId="173" fontId="0" fillId="0" borderId="1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0" fontId="8" fillId="0" borderId="0" xfId="0" applyFont="1" applyAlignment="1">
      <alignment horizontal="center"/>
    </xf>
    <xf numFmtId="173" fontId="0" fillId="0" borderId="2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0" fillId="0" borderId="5" xfId="15" applyNumberFormat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A23" sqref="A23"/>
    </sheetView>
  </sheetViews>
  <sheetFormatPr defaultColWidth="9.140625" defaultRowHeight="12.75"/>
  <cols>
    <col min="1" max="1" width="39.140625" style="0" customWidth="1"/>
    <col min="2" max="2" width="13.57421875" style="0" customWidth="1"/>
    <col min="3" max="3" width="14.421875" style="0" customWidth="1"/>
    <col min="4" max="4" width="13.28125" style="0" customWidth="1"/>
    <col min="5" max="5" width="16.28125" style="0" customWidth="1"/>
  </cols>
  <sheetData>
    <row r="1" ht="15.75">
      <c r="A1" s="5" t="s">
        <v>0</v>
      </c>
    </row>
    <row r="2" ht="15.75">
      <c r="A2" s="5" t="s">
        <v>105</v>
      </c>
    </row>
    <row r="4" spans="2:5" ht="12.75">
      <c r="B4" s="2" t="s">
        <v>17</v>
      </c>
      <c r="C4" s="4" t="s">
        <v>17</v>
      </c>
      <c r="D4" s="2" t="s">
        <v>17</v>
      </c>
      <c r="E4" s="1" t="s">
        <v>17</v>
      </c>
    </row>
    <row r="5" spans="2:5" ht="12.75">
      <c r="B5" s="2"/>
      <c r="C5" s="4" t="s">
        <v>24</v>
      </c>
      <c r="D5" s="2"/>
      <c r="E5" s="1" t="s">
        <v>24</v>
      </c>
    </row>
    <row r="6" spans="2:5" ht="12.75">
      <c r="B6" s="2" t="s">
        <v>22</v>
      </c>
      <c r="C6" s="4" t="s">
        <v>25</v>
      </c>
      <c r="D6" s="2" t="s">
        <v>22</v>
      </c>
      <c r="E6" s="1" t="s">
        <v>25</v>
      </c>
    </row>
    <row r="7" spans="2:5" ht="12.75">
      <c r="B7" s="2" t="s">
        <v>23</v>
      </c>
      <c r="C7" s="4" t="s">
        <v>23</v>
      </c>
      <c r="D7" s="2" t="s">
        <v>26</v>
      </c>
      <c r="E7" s="1" t="s">
        <v>27</v>
      </c>
    </row>
    <row r="8" spans="2:5" ht="12.75">
      <c r="B8" s="2" t="s">
        <v>53</v>
      </c>
      <c r="C8" s="1" t="s">
        <v>106</v>
      </c>
      <c r="D8" s="2" t="s">
        <v>53</v>
      </c>
      <c r="E8" s="1" t="s">
        <v>106</v>
      </c>
    </row>
    <row r="9" spans="2:5" ht="12.75">
      <c r="B9" s="2" t="s">
        <v>1</v>
      </c>
      <c r="C9" s="1" t="s">
        <v>1</v>
      </c>
      <c r="D9" s="2" t="s">
        <v>1</v>
      </c>
      <c r="E9" s="1" t="s">
        <v>1</v>
      </c>
    </row>
    <row r="10" spans="2:4" ht="12.75">
      <c r="B10" s="3"/>
      <c r="D10" s="3"/>
    </row>
    <row r="11" spans="1:5" ht="12.75">
      <c r="A11" s="3" t="s">
        <v>2</v>
      </c>
      <c r="B11" s="8">
        <v>90099</v>
      </c>
      <c r="C11" s="9">
        <v>110935</v>
      </c>
      <c r="D11" s="8">
        <v>158885</v>
      </c>
      <c r="E11" s="9">
        <v>209001</v>
      </c>
    </row>
    <row r="12" spans="2:5" ht="12.75">
      <c r="B12" s="8"/>
      <c r="C12" s="9"/>
      <c r="D12" s="8"/>
      <c r="E12" s="9"/>
    </row>
    <row r="13" spans="1:5" ht="12.75">
      <c r="A13" t="s">
        <v>42</v>
      </c>
      <c r="B13" s="8">
        <v>-75770</v>
      </c>
      <c r="C13" s="9">
        <v>-85371</v>
      </c>
      <c r="D13" s="8">
        <v>-131584</v>
      </c>
      <c r="E13" s="9">
        <v>-162825</v>
      </c>
    </row>
    <row r="14" spans="2:5" ht="12.75">
      <c r="B14" s="13"/>
      <c r="C14" s="14"/>
      <c r="D14" s="13"/>
      <c r="E14" s="14"/>
    </row>
    <row r="15" spans="1:5" ht="12.75">
      <c r="A15" s="3" t="s">
        <v>43</v>
      </c>
      <c r="B15" s="8">
        <v>14329</v>
      </c>
      <c r="C15" s="9">
        <v>25564</v>
      </c>
      <c r="D15" s="8">
        <v>27301</v>
      </c>
      <c r="E15" s="9">
        <v>46176</v>
      </c>
    </row>
    <row r="16" spans="2:5" ht="12.75">
      <c r="B16" s="8"/>
      <c r="C16" s="9"/>
      <c r="D16" s="8"/>
      <c r="E16" s="9"/>
    </row>
    <row r="17" spans="1:5" ht="12.75">
      <c r="A17" t="s">
        <v>44</v>
      </c>
      <c r="B17" s="8">
        <v>892</v>
      </c>
      <c r="C17" s="9">
        <v>448</v>
      </c>
      <c r="D17" s="8">
        <v>1822</v>
      </c>
      <c r="E17" s="9">
        <v>1015</v>
      </c>
    </row>
    <row r="18" spans="2:5" ht="12.75">
      <c r="B18" s="8"/>
      <c r="C18" s="9"/>
      <c r="D18" s="8"/>
      <c r="E18" s="9"/>
    </row>
    <row r="19" spans="1:5" ht="12.75">
      <c r="A19" t="s">
        <v>45</v>
      </c>
      <c r="B19" s="8">
        <v>-14022.685200000002</v>
      </c>
      <c r="C19" s="9">
        <v>-14364</v>
      </c>
      <c r="D19" s="8">
        <v>-27944.08322</v>
      </c>
      <c r="E19" s="9">
        <v>-28084.457</v>
      </c>
    </row>
    <row r="20" spans="2:5" ht="12.75">
      <c r="B20" s="13"/>
      <c r="C20" s="14"/>
      <c r="D20" s="13"/>
      <c r="E20" s="14"/>
    </row>
    <row r="21" spans="1:5" ht="12.75">
      <c r="A21" s="3" t="s">
        <v>3</v>
      </c>
      <c r="B21" s="8">
        <v>1198.3147999999983</v>
      </c>
      <c r="C21" s="9">
        <v>11648</v>
      </c>
      <c r="D21" s="8">
        <v>1178.9167799999996</v>
      </c>
      <c r="E21" s="9">
        <v>19106.543</v>
      </c>
    </row>
    <row r="22" spans="2:5" ht="12.75">
      <c r="B22" s="8"/>
      <c r="C22" s="9"/>
      <c r="D22" s="8"/>
      <c r="E22" s="9"/>
    </row>
    <row r="23" spans="1:5" ht="12.75">
      <c r="A23" s="34" t="s">
        <v>46</v>
      </c>
      <c r="B23" s="8">
        <v>-1</v>
      </c>
      <c r="C23" s="9">
        <v>-1</v>
      </c>
      <c r="D23" s="8">
        <v>-2</v>
      </c>
      <c r="E23" s="9">
        <v>-3</v>
      </c>
    </row>
    <row r="24" spans="2:5" ht="12.75">
      <c r="B24" s="8"/>
      <c r="C24" s="9"/>
      <c r="D24" s="8"/>
      <c r="E24" s="9"/>
    </row>
    <row r="25" spans="1:5" ht="12.75">
      <c r="A25" t="s">
        <v>49</v>
      </c>
      <c r="B25" s="8">
        <v>-8375</v>
      </c>
      <c r="C25" s="9">
        <v>-6461</v>
      </c>
      <c r="D25" s="8">
        <v>-15308</v>
      </c>
      <c r="E25" s="9">
        <v>-12613</v>
      </c>
    </row>
    <row r="26" spans="2:5" ht="12.75">
      <c r="B26" s="13"/>
      <c r="C26" s="14"/>
      <c r="D26" s="13"/>
      <c r="E26" s="14"/>
    </row>
    <row r="27" spans="1:5" ht="12.75">
      <c r="A27" s="3" t="s">
        <v>74</v>
      </c>
      <c r="B27" s="8">
        <v>-7177.685200000002</v>
      </c>
      <c r="C27" s="9">
        <v>5186</v>
      </c>
      <c r="D27" s="8">
        <v>-14131.08322</v>
      </c>
      <c r="E27" s="9">
        <v>6490.5430000000015</v>
      </c>
    </row>
    <row r="28" spans="2:5" ht="12.75">
      <c r="B28" s="8"/>
      <c r="C28" s="9"/>
      <c r="D28" s="8"/>
      <c r="E28" s="9"/>
    </row>
    <row r="29" spans="1:5" ht="12.75">
      <c r="A29" t="s">
        <v>47</v>
      </c>
      <c r="B29" s="8">
        <v>-126</v>
      </c>
      <c r="C29" s="9">
        <v>-2298</v>
      </c>
      <c r="D29" s="8">
        <v>-685</v>
      </c>
      <c r="E29" s="9">
        <v>-4851</v>
      </c>
    </row>
    <row r="30" spans="2:5" ht="12.75">
      <c r="B30" s="8"/>
      <c r="C30" s="9"/>
      <c r="D30" s="8"/>
      <c r="E30" s="9"/>
    </row>
    <row r="31" spans="1:5" ht="13.5" thickBot="1">
      <c r="A31" s="3" t="s">
        <v>48</v>
      </c>
      <c r="B31" s="17">
        <v>-7303.685200000002</v>
      </c>
      <c r="C31" s="15">
        <v>2888</v>
      </c>
      <c r="D31" s="17">
        <v>-14816.08322</v>
      </c>
      <c r="E31" s="15">
        <v>1639.5430000000015</v>
      </c>
    </row>
    <row r="32" spans="2:5" ht="12.75">
      <c r="B32" s="8"/>
      <c r="C32" s="9"/>
      <c r="D32" s="8"/>
      <c r="E32" s="9"/>
    </row>
    <row r="33" spans="2:5" ht="12.75">
      <c r="B33" s="8"/>
      <c r="C33" s="9"/>
      <c r="D33" s="8"/>
      <c r="E33" s="9"/>
    </row>
    <row r="34" spans="1:5" ht="12.75">
      <c r="A34" s="3" t="s">
        <v>50</v>
      </c>
      <c r="B34" s="8"/>
      <c r="C34" s="9"/>
      <c r="D34" s="8"/>
      <c r="E34" s="9"/>
    </row>
    <row r="35" spans="2:5" ht="12.75">
      <c r="B35" s="8"/>
      <c r="C35" s="9"/>
      <c r="D35" s="8"/>
      <c r="E35" s="9"/>
    </row>
    <row r="36" spans="1:5" ht="12.75">
      <c r="A36" t="s">
        <v>75</v>
      </c>
      <c r="B36" s="8">
        <v>-7441.685200000002</v>
      </c>
      <c r="C36" s="9">
        <v>2307</v>
      </c>
      <c r="D36" s="8">
        <v>-14967.08322</v>
      </c>
      <c r="E36" s="9">
        <v>413.5430000000015</v>
      </c>
    </row>
    <row r="37" spans="1:5" ht="12.75">
      <c r="A37" t="s">
        <v>51</v>
      </c>
      <c r="B37" s="8">
        <v>138</v>
      </c>
      <c r="C37" s="9">
        <v>581</v>
      </c>
      <c r="D37" s="8">
        <v>151</v>
      </c>
      <c r="E37" s="9">
        <v>1226</v>
      </c>
    </row>
    <row r="38" spans="2:5" ht="12.75">
      <c r="B38" s="8"/>
      <c r="C38" s="9"/>
      <c r="D38" s="8"/>
      <c r="E38" s="9"/>
    </row>
    <row r="39" spans="1:5" ht="13.5" thickBot="1">
      <c r="A39" s="3" t="s">
        <v>48</v>
      </c>
      <c r="B39" s="17">
        <v>-7303.685200000002</v>
      </c>
      <c r="C39" s="15">
        <v>2888</v>
      </c>
      <c r="D39" s="17">
        <v>-14816.08322</v>
      </c>
      <c r="E39" s="15">
        <v>1639.5430000000015</v>
      </c>
    </row>
    <row r="40" spans="2:5" ht="12.75">
      <c r="B40" s="8"/>
      <c r="C40" s="9"/>
      <c r="D40" s="8"/>
      <c r="E40" s="9"/>
    </row>
    <row r="41" spans="2:5" ht="12.75">
      <c r="B41" s="8"/>
      <c r="C41" s="9"/>
      <c r="D41" s="8"/>
      <c r="E41" s="9"/>
    </row>
    <row r="42" spans="1:5" ht="12.75">
      <c r="A42" s="3" t="s">
        <v>28</v>
      </c>
      <c r="B42" s="8"/>
      <c r="C42" s="9"/>
      <c r="D42" s="8"/>
      <c r="E42" s="9"/>
    </row>
    <row r="43" spans="1:5" ht="12.75">
      <c r="A43" t="s">
        <v>77</v>
      </c>
      <c r="B43" s="8">
        <v>-6.53</v>
      </c>
      <c r="C43" s="9">
        <v>2.02</v>
      </c>
      <c r="D43" s="8">
        <v>-13.14</v>
      </c>
      <c r="E43" s="9">
        <v>0.36</v>
      </c>
    </row>
    <row r="44" spans="1:5" ht="12.75">
      <c r="A44" t="s">
        <v>76</v>
      </c>
      <c r="B44" s="8" t="s">
        <v>31</v>
      </c>
      <c r="C44" s="9" t="s">
        <v>31</v>
      </c>
      <c r="D44" s="8" t="s">
        <v>31</v>
      </c>
      <c r="E44" s="9" t="s">
        <v>31</v>
      </c>
    </row>
    <row r="45" spans="2:5" ht="12.75">
      <c r="B45" s="8"/>
      <c r="C45" s="9"/>
      <c r="D45" s="8"/>
      <c r="E45" s="9"/>
    </row>
    <row r="46" spans="2:5" ht="12.75">
      <c r="B46" s="8"/>
      <c r="C46" s="9"/>
      <c r="D46" s="8"/>
      <c r="E46" s="9"/>
    </row>
    <row r="47" spans="1:5" ht="15.75">
      <c r="A47" s="5" t="s">
        <v>30</v>
      </c>
      <c r="B47" s="8"/>
      <c r="C47" s="9"/>
      <c r="D47" s="8"/>
      <c r="E47" s="9"/>
    </row>
    <row r="48" spans="1:5" ht="15.75">
      <c r="A48" s="5" t="s">
        <v>78</v>
      </c>
      <c r="B48" s="8"/>
      <c r="C48" s="9"/>
      <c r="D48" s="8"/>
      <c r="E48" s="9"/>
    </row>
    <row r="49" spans="1:5" ht="15.75">
      <c r="A49" s="5" t="s">
        <v>104</v>
      </c>
      <c r="B49" s="8"/>
      <c r="C49" s="9"/>
      <c r="D49" s="8"/>
      <c r="E49" s="9"/>
    </row>
    <row r="50" spans="2:5" ht="12.75">
      <c r="B50" s="8"/>
      <c r="C50" s="9"/>
      <c r="D50" s="8"/>
      <c r="E50" s="9"/>
    </row>
    <row r="51" spans="2:5" ht="12.75">
      <c r="B51" s="8"/>
      <c r="C51" s="9"/>
      <c r="D51" s="8"/>
      <c r="E51" s="9"/>
    </row>
    <row r="52" spans="2:5" ht="12.75">
      <c r="B52" s="8"/>
      <c r="C52" s="9"/>
      <c r="D52" s="8"/>
      <c r="E52" s="9"/>
    </row>
    <row r="53" spans="1:5" ht="12.75">
      <c r="A53" s="3" t="s">
        <v>100</v>
      </c>
      <c r="B53" s="8"/>
      <c r="C53" s="9"/>
      <c r="D53" s="8"/>
      <c r="E53" s="9"/>
    </row>
    <row r="54" spans="2:5" ht="12.75">
      <c r="B54" s="8"/>
      <c r="C54" s="9"/>
      <c r="D54" s="8"/>
      <c r="E54" s="9"/>
    </row>
    <row r="55" spans="1:5" ht="12.75">
      <c r="A55" t="s">
        <v>103</v>
      </c>
      <c r="B55" s="8">
        <v>1198.3147999999983</v>
      </c>
      <c r="C55" s="9">
        <v>11648</v>
      </c>
      <c r="D55" s="8">
        <v>1178.9167799999996</v>
      </c>
      <c r="E55" s="9">
        <v>19106.543</v>
      </c>
    </row>
    <row r="56" spans="2:5" ht="12.75">
      <c r="B56" s="8"/>
      <c r="C56" s="9"/>
      <c r="D56" s="8"/>
      <c r="E56" s="9"/>
    </row>
    <row r="57" spans="1:5" ht="12.75">
      <c r="A57" t="s">
        <v>101</v>
      </c>
      <c r="B57" s="8">
        <v>64</v>
      </c>
      <c r="C57" s="9">
        <v>60</v>
      </c>
      <c r="D57" s="8">
        <v>73</v>
      </c>
      <c r="E57" s="9">
        <v>413</v>
      </c>
    </row>
    <row r="58" spans="2:5" ht="12.75">
      <c r="B58" s="8"/>
      <c r="C58" s="9"/>
      <c r="D58" s="8"/>
      <c r="E58" s="9"/>
    </row>
    <row r="59" spans="1:5" ht="12.75">
      <c r="A59" t="s">
        <v>102</v>
      </c>
      <c r="B59" s="8">
        <v>-8375</v>
      </c>
      <c r="C59" s="9">
        <v>-6462</v>
      </c>
      <c r="D59" s="8">
        <v>-15308</v>
      </c>
      <c r="E59" s="9">
        <v>-12614</v>
      </c>
    </row>
    <row r="60" spans="2:5" ht="12.75">
      <c r="B60" s="8"/>
      <c r="C60" s="9"/>
      <c r="D60" s="9"/>
      <c r="E60" s="9"/>
    </row>
  </sheetData>
  <printOptions/>
  <pageMargins left="1" right="0.5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workbookViewId="0" topLeftCell="A51">
      <selection activeCell="E64" sqref="E64"/>
    </sheetView>
  </sheetViews>
  <sheetFormatPr defaultColWidth="9.140625" defaultRowHeight="12.75"/>
  <cols>
    <col min="1" max="1" width="55.7109375" style="0" customWidth="1"/>
    <col min="2" max="2" width="15.7109375" style="0" customWidth="1"/>
    <col min="3" max="3" width="24.7109375" style="0" customWidth="1"/>
    <col min="4" max="4" width="15.7109375" style="0" customWidth="1"/>
  </cols>
  <sheetData>
    <row r="1" ht="15">
      <c r="A1" s="24" t="s">
        <v>0</v>
      </c>
    </row>
    <row r="2" ht="15">
      <c r="A2" s="24" t="s">
        <v>107</v>
      </c>
    </row>
    <row r="3" ht="15.75">
      <c r="A3" s="5"/>
    </row>
    <row r="5" spans="2:3" ht="12.75">
      <c r="B5" s="2" t="s">
        <v>17</v>
      </c>
      <c r="C5" s="1" t="s">
        <v>16</v>
      </c>
    </row>
    <row r="6" spans="2:3" ht="12.75">
      <c r="B6" s="2" t="s">
        <v>79</v>
      </c>
      <c r="C6" s="4" t="s">
        <v>80</v>
      </c>
    </row>
    <row r="7" spans="2:3" ht="12.75">
      <c r="B7" s="2" t="s">
        <v>53</v>
      </c>
      <c r="C7" s="4" t="s">
        <v>35</v>
      </c>
    </row>
    <row r="8" spans="2:3" ht="12.75">
      <c r="B8" s="2" t="s">
        <v>1</v>
      </c>
      <c r="C8" s="1" t="s">
        <v>1</v>
      </c>
    </row>
    <row r="9" spans="2:3" ht="12.75">
      <c r="B9" s="2"/>
      <c r="C9" s="28"/>
    </row>
    <row r="10" spans="1:3" ht="12.75">
      <c r="A10" s="3" t="s">
        <v>54</v>
      </c>
      <c r="B10" s="2"/>
      <c r="C10" s="1"/>
    </row>
    <row r="11" spans="1:2" ht="12.75">
      <c r="A11" s="3" t="s">
        <v>81</v>
      </c>
      <c r="B11" s="3"/>
    </row>
    <row r="12" spans="1:3" ht="12.75">
      <c r="A12" t="s">
        <v>4</v>
      </c>
      <c r="B12" s="8">
        <v>439142</v>
      </c>
      <c r="C12" s="9">
        <v>445174</v>
      </c>
    </row>
    <row r="13" spans="1:3" ht="12.75">
      <c r="A13" t="s">
        <v>56</v>
      </c>
      <c r="B13" s="8">
        <v>140</v>
      </c>
      <c r="C13" s="9">
        <v>140</v>
      </c>
    </row>
    <row r="14" spans="1:3" ht="12.75">
      <c r="A14" t="s">
        <v>5</v>
      </c>
      <c r="B14" s="8">
        <v>6524</v>
      </c>
      <c r="C14" s="9">
        <v>5869</v>
      </c>
    </row>
    <row r="15" spans="1:3" ht="12.75">
      <c r="A15" t="s">
        <v>6</v>
      </c>
      <c r="B15" s="8">
        <v>67539</v>
      </c>
      <c r="C15" s="9">
        <v>124028</v>
      </c>
    </row>
    <row r="16" spans="1:3" ht="12.75">
      <c r="A16" t="s">
        <v>7</v>
      </c>
      <c r="B16" s="8">
        <v>12580</v>
      </c>
      <c r="C16" s="9">
        <v>13512</v>
      </c>
    </row>
    <row r="17" spans="1:3" ht="12.75">
      <c r="A17" s="3"/>
      <c r="B17" s="22">
        <f>SUM(B12:B16)</f>
        <v>525925</v>
      </c>
      <c r="C17" s="10">
        <f>SUM(C12:C16)</f>
        <v>588723</v>
      </c>
    </row>
    <row r="18" spans="1:3" ht="12.75">
      <c r="A18" s="3"/>
      <c r="B18" s="11"/>
      <c r="C18" s="12"/>
    </row>
    <row r="19" spans="1:3" ht="12.75">
      <c r="A19" s="3" t="s">
        <v>82</v>
      </c>
      <c r="B19" s="8"/>
      <c r="C19" s="9"/>
    </row>
    <row r="20" spans="1:3" ht="12.75">
      <c r="A20" t="s">
        <v>8</v>
      </c>
      <c r="B20" s="8">
        <v>8620</v>
      </c>
      <c r="C20" s="16">
        <v>9855</v>
      </c>
    </row>
    <row r="21" spans="1:3" ht="12.75">
      <c r="A21" t="s">
        <v>29</v>
      </c>
      <c r="B21" s="8">
        <v>173007</v>
      </c>
      <c r="C21" s="9">
        <v>88546</v>
      </c>
    </row>
    <row r="22" spans="1:3" ht="12.75">
      <c r="A22" t="s">
        <v>9</v>
      </c>
      <c r="B22" s="8">
        <f>SUM(98748102.87+29972.59+16331871.21+548250)/1000</f>
        <v>115658.19667000002</v>
      </c>
      <c r="C22" s="16">
        <f>132169+1</f>
        <v>132170</v>
      </c>
    </row>
    <row r="23" spans="1:3" ht="12.75">
      <c r="A23" t="s">
        <v>10</v>
      </c>
      <c r="B23" s="8">
        <v>72632</v>
      </c>
      <c r="C23" s="9">
        <v>73890</v>
      </c>
    </row>
    <row r="24" spans="1:3" ht="12.75">
      <c r="A24" t="s">
        <v>11</v>
      </c>
      <c r="B24" s="8">
        <v>11713</v>
      </c>
      <c r="C24" s="9">
        <v>11840</v>
      </c>
    </row>
    <row r="25" spans="1:3" ht="12.75">
      <c r="A25" t="s">
        <v>55</v>
      </c>
      <c r="B25" s="8">
        <f>SUM(207636.21+13667861.93)/1000-1</f>
        <v>13874.49814</v>
      </c>
      <c r="C25" s="9">
        <v>8959</v>
      </c>
    </row>
    <row r="26" spans="1:3" ht="12.75">
      <c r="A26" s="3"/>
      <c r="B26" s="22">
        <f>SUM(B20:B25)</f>
        <v>395504.69481</v>
      </c>
      <c r="C26" s="10">
        <f>SUM(C20:C25)</f>
        <v>325260</v>
      </c>
    </row>
    <row r="27" spans="2:3" ht="12.75">
      <c r="B27" s="11"/>
      <c r="C27" s="12"/>
    </row>
    <row r="28" spans="1:3" ht="13.5" thickBot="1">
      <c r="A28" s="3" t="s">
        <v>83</v>
      </c>
      <c r="B28" s="20">
        <f>+B17+B26</f>
        <v>921429.69481</v>
      </c>
      <c r="C28" s="21">
        <f>+C17+C26</f>
        <v>913983</v>
      </c>
    </row>
    <row r="29" spans="1:3" ht="12.75">
      <c r="A29" s="3"/>
      <c r="B29" s="11"/>
      <c r="C29" s="27"/>
    </row>
    <row r="30" spans="2:3" ht="12.75">
      <c r="B30" s="11"/>
      <c r="C30" s="12"/>
    </row>
    <row r="31" spans="1:3" ht="12.75">
      <c r="A31" s="3" t="s">
        <v>57</v>
      </c>
      <c r="B31" s="11"/>
      <c r="C31" s="12"/>
    </row>
    <row r="32" spans="1:3" ht="12.75">
      <c r="A32" s="3" t="s">
        <v>84</v>
      </c>
      <c r="B32" s="11"/>
      <c r="C32" s="12"/>
    </row>
    <row r="33" spans="1:3" ht="12.75">
      <c r="A33" t="s">
        <v>13</v>
      </c>
      <c r="B33" s="11">
        <v>113915</v>
      </c>
      <c r="C33" s="12">
        <v>113915</v>
      </c>
    </row>
    <row r="34" spans="1:3" ht="12.75">
      <c r="A34" t="s">
        <v>14</v>
      </c>
      <c r="B34" s="13">
        <f>SUM(21925906.26+3594364-72070-14967106.69)/1000</f>
        <v>10481.093570000003</v>
      </c>
      <c r="C34" s="14">
        <v>33705</v>
      </c>
    </row>
    <row r="35" spans="1:3" ht="12.75">
      <c r="A35" s="3"/>
      <c r="B35" s="8">
        <f>SUM(B33:B34)</f>
        <v>124396.09357</v>
      </c>
      <c r="C35" s="9">
        <f>SUM(C33:C34)</f>
        <v>147620</v>
      </c>
    </row>
    <row r="36" spans="1:3" ht="12.75">
      <c r="A36" s="3" t="s">
        <v>15</v>
      </c>
      <c r="B36" s="13">
        <v>1195</v>
      </c>
      <c r="C36" s="14">
        <v>1204</v>
      </c>
    </row>
    <row r="37" spans="1:3" ht="12.75">
      <c r="A37" s="3" t="s">
        <v>58</v>
      </c>
      <c r="B37" s="13">
        <f>SUM(B35:B36)</f>
        <v>125591.09357</v>
      </c>
      <c r="C37" s="14">
        <f>SUM(C35:C36)</f>
        <v>148824</v>
      </c>
    </row>
    <row r="38" spans="2:3" ht="12.75">
      <c r="B38" s="8"/>
      <c r="C38" s="9"/>
    </row>
    <row r="39" spans="1:3" ht="12.75">
      <c r="A39" s="3" t="s">
        <v>85</v>
      </c>
      <c r="B39" s="8"/>
      <c r="C39" s="9"/>
    </row>
    <row r="40" spans="1:4" ht="12.75">
      <c r="A40" s="23" t="s">
        <v>59</v>
      </c>
      <c r="B40" s="8">
        <v>421399</v>
      </c>
      <c r="C40" s="9">
        <f>398339-956</f>
        <v>397383</v>
      </c>
      <c r="D40" s="25"/>
    </row>
    <row r="41" spans="1:4" ht="12.75">
      <c r="A41" s="23" t="s">
        <v>60</v>
      </c>
      <c r="B41" s="8">
        <v>948</v>
      </c>
      <c r="C41" s="9">
        <v>956</v>
      </c>
      <c r="D41" s="25"/>
    </row>
    <row r="42" spans="1:3" ht="12.75">
      <c r="A42" s="23" t="s">
        <v>69</v>
      </c>
      <c r="B42" s="8">
        <v>15717</v>
      </c>
      <c r="C42" s="9">
        <v>0</v>
      </c>
    </row>
    <row r="43" spans="1:3" ht="12.75">
      <c r="A43" s="23" t="s">
        <v>61</v>
      </c>
      <c r="B43" s="8">
        <v>3285</v>
      </c>
      <c r="C43" s="9">
        <v>3293</v>
      </c>
    </row>
    <row r="44" spans="1:3" ht="12.75">
      <c r="A44" s="3"/>
      <c r="B44" s="22">
        <f>SUM(B40:B43)</f>
        <v>441349</v>
      </c>
      <c r="C44" s="10">
        <f>SUM(C40:C43)</f>
        <v>401632</v>
      </c>
    </row>
    <row r="45" spans="1:3" ht="12.75">
      <c r="A45" s="3" t="s">
        <v>86</v>
      </c>
      <c r="B45" s="8"/>
      <c r="C45" s="9"/>
    </row>
    <row r="46" spans="1:3" ht="12.75">
      <c r="A46" t="s">
        <v>12</v>
      </c>
      <c r="B46" s="8">
        <f>SUM(43941985.57+83083711.48+43533338.73)/1000</f>
        <v>170559.03578</v>
      </c>
      <c r="C46" s="9">
        <v>193298</v>
      </c>
    </row>
    <row r="47" spans="1:4" ht="12.75">
      <c r="A47" s="23" t="s">
        <v>59</v>
      </c>
      <c r="B47" s="8">
        <f>SUM(70648134.46+42703984.15+20449000+4977145.49+33884386.19)/1000</f>
        <v>172662.65029</v>
      </c>
      <c r="C47" s="16">
        <f>129004+27333-1532</f>
        <v>154805</v>
      </c>
      <c r="D47" s="25"/>
    </row>
    <row r="48" spans="1:4" ht="12.75">
      <c r="A48" s="23" t="s">
        <v>60</v>
      </c>
      <c r="B48" s="8">
        <v>902</v>
      </c>
      <c r="C48" s="9">
        <v>1532</v>
      </c>
      <c r="D48" s="25"/>
    </row>
    <row r="49" spans="1:3" ht="12.75">
      <c r="A49" t="s">
        <v>87</v>
      </c>
      <c r="B49" s="8">
        <v>10366</v>
      </c>
      <c r="C49" s="9">
        <v>13892</v>
      </c>
    </row>
    <row r="50" spans="1:3" ht="12.75">
      <c r="A50" s="3"/>
      <c r="B50" s="22">
        <f>SUM(B46:B49)</f>
        <v>354489.68607</v>
      </c>
      <c r="C50" s="26">
        <f>SUM(C46:C49)</f>
        <v>363527</v>
      </c>
    </row>
    <row r="51" spans="2:3" ht="12.75">
      <c r="B51" s="11"/>
      <c r="C51" s="12"/>
    </row>
    <row r="52" spans="1:3" ht="12.75">
      <c r="A52" s="3" t="s">
        <v>62</v>
      </c>
      <c r="B52" s="11">
        <f>+B44+B50</f>
        <v>795838.68607</v>
      </c>
      <c r="C52" s="27">
        <f>+C44+C50</f>
        <v>765159</v>
      </c>
    </row>
    <row r="53" spans="1:3" ht="12.75">
      <c r="A53" s="3"/>
      <c r="B53" s="8"/>
      <c r="C53" s="9"/>
    </row>
    <row r="54" spans="1:3" ht="13.5" thickBot="1">
      <c r="A54" s="3" t="s">
        <v>88</v>
      </c>
      <c r="B54" s="20">
        <f>+B37+B52</f>
        <v>921429.7796400001</v>
      </c>
      <c r="C54" s="21">
        <f>+C37+C52</f>
        <v>913983</v>
      </c>
    </row>
    <row r="55" spans="2:3" ht="12.75">
      <c r="B55" s="8"/>
      <c r="C55" s="9"/>
    </row>
    <row r="56" spans="2:3" ht="12.75">
      <c r="B56" s="8"/>
      <c r="C56" s="9"/>
    </row>
    <row r="57" spans="1:5" ht="15.75">
      <c r="A57" s="5" t="s">
        <v>89</v>
      </c>
      <c r="B57" s="8"/>
      <c r="C57" s="9"/>
      <c r="D57" s="8"/>
      <c r="E57" s="9"/>
    </row>
    <row r="58" spans="1:5" ht="15.75">
      <c r="A58" s="5" t="s">
        <v>78</v>
      </c>
      <c r="B58" s="8"/>
      <c r="C58" s="9"/>
      <c r="D58" s="8"/>
      <c r="E58" s="9"/>
    </row>
    <row r="59" spans="1:5" ht="15.75">
      <c r="A59" s="5" t="s">
        <v>104</v>
      </c>
      <c r="B59" s="8"/>
      <c r="C59" s="9"/>
      <c r="D59" s="8"/>
      <c r="E59" s="9"/>
    </row>
    <row r="60" spans="2:5" ht="8.25" customHeight="1">
      <c r="B60" s="8"/>
      <c r="C60" s="9"/>
      <c r="D60" s="8"/>
      <c r="E60" s="9"/>
    </row>
    <row r="61" spans="2:5" ht="8.25" customHeight="1">
      <c r="B61" s="8"/>
      <c r="C61" s="9"/>
      <c r="D61" s="8"/>
      <c r="E61" s="9"/>
    </row>
    <row r="62" spans="1:3" ht="12.75">
      <c r="A62" s="3" t="s">
        <v>32</v>
      </c>
      <c r="B62" s="8"/>
      <c r="C62" s="9"/>
    </row>
    <row r="63" spans="2:3" ht="12.75">
      <c r="B63" s="8"/>
      <c r="C63" s="9"/>
    </row>
    <row r="64" spans="1:3" ht="13.5" thickBot="1">
      <c r="A64" t="s">
        <v>38</v>
      </c>
      <c r="B64" s="19">
        <f>+B37/B33</f>
        <v>1.1024982975903086</v>
      </c>
      <c r="C64" s="19">
        <f>+C37/C33</f>
        <v>1.3064477900188738</v>
      </c>
    </row>
    <row r="65" spans="2:3" ht="12.75">
      <c r="B65" s="8"/>
      <c r="C65" s="9"/>
    </row>
    <row r="66" spans="2:3" ht="12.75">
      <c r="B66" s="8"/>
      <c r="C66" s="9"/>
    </row>
    <row r="67" spans="2:3" ht="12.75">
      <c r="B67" s="8"/>
      <c r="C67" s="9"/>
    </row>
    <row r="68" spans="2:3" ht="12.75">
      <c r="B68" s="8"/>
      <c r="C68" s="9"/>
    </row>
    <row r="69" spans="2:3" ht="12.75">
      <c r="B69" s="8"/>
      <c r="C69" s="9"/>
    </row>
    <row r="70" spans="2:3" ht="12.75">
      <c r="B70" s="8"/>
      <c r="C70" s="9"/>
    </row>
    <row r="71" spans="2:3" ht="12.75">
      <c r="B71" s="8"/>
      <c r="C71" s="9"/>
    </row>
    <row r="72" spans="2:3" ht="12.75">
      <c r="B72" s="8"/>
      <c r="C72" s="9"/>
    </row>
    <row r="73" spans="2:3" ht="12.75">
      <c r="B73" s="8"/>
      <c r="C73" s="9"/>
    </row>
    <row r="74" spans="2:3" ht="12.75">
      <c r="B74" s="8"/>
      <c r="C74" s="9"/>
    </row>
    <row r="75" spans="2:3" ht="12.75">
      <c r="B75" s="8"/>
      <c r="C75" s="9"/>
    </row>
    <row r="76" spans="2:3" ht="12.75">
      <c r="B76" s="8"/>
      <c r="C76" s="9"/>
    </row>
    <row r="77" spans="2:3" ht="12.75">
      <c r="B77" s="8"/>
      <c r="C77" s="9"/>
    </row>
    <row r="78" spans="2:3" ht="12.75">
      <c r="B78" s="8"/>
      <c r="C78" s="9"/>
    </row>
    <row r="79" spans="2:3" ht="12.75">
      <c r="B79" s="8"/>
      <c r="C79" s="9"/>
    </row>
    <row r="80" spans="2:3" ht="12.75">
      <c r="B80" s="8"/>
      <c r="C80" s="9"/>
    </row>
    <row r="81" spans="2:3" ht="12.75">
      <c r="B81" s="8"/>
      <c r="C81" s="9"/>
    </row>
    <row r="82" spans="2:3" ht="12.75">
      <c r="B82" s="8"/>
      <c r="C82" s="9"/>
    </row>
    <row r="83" spans="2:3" ht="12.75">
      <c r="B83" s="8"/>
      <c r="C83" s="9"/>
    </row>
    <row r="84" spans="2:3" ht="12.75">
      <c r="B84" s="8"/>
      <c r="C84" s="9"/>
    </row>
    <row r="85" spans="2:3" ht="12.75">
      <c r="B85" s="8"/>
      <c r="C85" s="9"/>
    </row>
    <row r="86" spans="2:3" ht="12.75">
      <c r="B86" s="8"/>
      <c r="C86" s="9"/>
    </row>
    <row r="87" spans="2:3" ht="12.75">
      <c r="B87" s="8"/>
      <c r="C87" s="9"/>
    </row>
    <row r="88" spans="2:3" ht="12.75">
      <c r="B88" s="8"/>
      <c r="C88" s="9"/>
    </row>
    <row r="89" spans="2:3" ht="12.75">
      <c r="B89" s="8"/>
      <c r="C89" s="9"/>
    </row>
    <row r="90" spans="2:3" ht="12.75">
      <c r="B90" s="8"/>
      <c r="C90" s="9"/>
    </row>
    <row r="91" spans="2:3" ht="12.75">
      <c r="B91" s="8"/>
      <c r="C91" s="9"/>
    </row>
    <row r="92" spans="2:3" ht="12.75">
      <c r="B92" s="8"/>
      <c r="C92" s="9"/>
    </row>
    <row r="93" spans="2:3" ht="12.75">
      <c r="B93" s="8"/>
      <c r="C93" s="9"/>
    </row>
    <row r="94" spans="2:3" ht="12.75">
      <c r="B94" s="8"/>
      <c r="C94" s="9"/>
    </row>
    <row r="95" spans="2:3" ht="12.75">
      <c r="B95" s="8"/>
      <c r="C95" s="9"/>
    </row>
    <row r="96" spans="2:3" ht="12.75">
      <c r="B96" s="8"/>
      <c r="C96" s="9"/>
    </row>
    <row r="97" spans="2:3" ht="12.75">
      <c r="B97" s="8"/>
      <c r="C97" s="9"/>
    </row>
    <row r="98" spans="2:3" ht="12.75">
      <c r="B98" s="8"/>
      <c r="C98" s="9"/>
    </row>
    <row r="99" spans="2:3" ht="12.75">
      <c r="B99" s="8"/>
      <c r="C99" s="9"/>
    </row>
    <row r="100" spans="2:3" ht="12.75">
      <c r="B100" s="8"/>
      <c r="C100" s="9"/>
    </row>
    <row r="101" spans="2:3" ht="12.75">
      <c r="B101" s="8"/>
      <c r="C101" s="9"/>
    </row>
    <row r="102" spans="2:3" ht="12.75">
      <c r="B102" s="8"/>
      <c r="C102" s="9"/>
    </row>
    <row r="103" spans="2:3" ht="12.75">
      <c r="B103" s="8"/>
      <c r="C103" s="9"/>
    </row>
    <row r="104" spans="2:3" ht="12.75">
      <c r="B104" s="8"/>
      <c r="C104" s="9"/>
    </row>
    <row r="105" spans="2:3" ht="12.75">
      <c r="B105" s="8"/>
      <c r="C105" s="9"/>
    </row>
    <row r="106" spans="2:3" ht="12.75">
      <c r="B106" s="8"/>
      <c r="C106" s="9"/>
    </row>
    <row r="107" spans="2:3" ht="12.75">
      <c r="B107" s="8"/>
      <c r="C107" s="9"/>
    </row>
    <row r="108" spans="2:3" ht="12.75">
      <c r="B108" s="8"/>
      <c r="C108" s="9"/>
    </row>
    <row r="109" spans="2:3" ht="12.75">
      <c r="B109" s="8"/>
      <c r="C109" s="9"/>
    </row>
    <row r="110" spans="2:3" ht="12.75">
      <c r="B110" s="8"/>
      <c r="C110" s="9"/>
    </row>
    <row r="111" spans="2:3" ht="12.75">
      <c r="B111" s="8"/>
      <c r="C111" s="9"/>
    </row>
    <row r="112" spans="2:3" ht="12.75">
      <c r="B112" s="8"/>
      <c r="C112" s="9"/>
    </row>
    <row r="113" spans="2:3" ht="12.75">
      <c r="B113" s="8"/>
      <c r="C113" s="9"/>
    </row>
    <row r="114" spans="2:3" ht="12.75">
      <c r="B114" s="8"/>
      <c r="C114" s="9"/>
    </row>
    <row r="115" spans="2:3" ht="12.75">
      <c r="B115" s="8"/>
      <c r="C115" s="9"/>
    </row>
    <row r="116" spans="2:3" ht="12.75">
      <c r="B116" s="8"/>
      <c r="C116" s="9"/>
    </row>
    <row r="117" spans="2:3" ht="12.75">
      <c r="B117" s="8"/>
      <c r="C117" s="9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</sheetData>
  <printOptions/>
  <pageMargins left="1" right="0.5" top="0.75" bottom="0.5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D3">
      <selection activeCell="D43" sqref="D43"/>
    </sheetView>
  </sheetViews>
  <sheetFormatPr defaultColWidth="9.140625" defaultRowHeight="12.75"/>
  <cols>
    <col min="1" max="1" width="2.28125" style="0" customWidth="1"/>
    <col min="2" max="2" width="39.28125" style="0" customWidth="1"/>
    <col min="3" max="3" width="15.28125" style="0" customWidth="1"/>
    <col min="4" max="4" width="15.00390625" style="0" customWidth="1"/>
    <col min="5" max="5" width="13.00390625" style="0" customWidth="1"/>
    <col min="6" max="6" width="16.421875" style="0" customWidth="1"/>
    <col min="7" max="7" width="11.140625" style="0" customWidth="1"/>
    <col min="8" max="8" width="12.140625" style="0" customWidth="1"/>
    <col min="9" max="9" width="13.00390625" style="0" customWidth="1"/>
  </cols>
  <sheetData>
    <row r="1" ht="12.75">
      <c r="A1" s="3" t="s">
        <v>0</v>
      </c>
    </row>
    <row r="2" ht="12.75">
      <c r="A2" s="3" t="s">
        <v>108</v>
      </c>
    </row>
    <row r="4" spans="3:9" ht="12.75">
      <c r="C4" s="3" t="s">
        <v>96</v>
      </c>
      <c r="D4" s="3"/>
      <c r="E4" s="3"/>
      <c r="F4" s="3"/>
      <c r="G4" s="3"/>
      <c r="H4" s="3"/>
      <c r="I4" s="3"/>
    </row>
    <row r="5" spans="3:9" ht="12.75">
      <c r="C5" s="3"/>
      <c r="D5" s="3"/>
      <c r="E5" s="3" t="s">
        <v>41</v>
      </c>
      <c r="F5" s="3"/>
      <c r="G5" s="3"/>
      <c r="H5" s="2" t="s">
        <v>67</v>
      </c>
      <c r="I5" s="2" t="s">
        <v>17</v>
      </c>
    </row>
    <row r="6" spans="3:9" ht="12.75">
      <c r="C6" s="2" t="s">
        <v>18</v>
      </c>
      <c r="D6" s="2" t="s">
        <v>19</v>
      </c>
      <c r="E6" s="2" t="s">
        <v>40</v>
      </c>
      <c r="F6" s="2" t="s">
        <v>20</v>
      </c>
      <c r="G6" s="2" t="s">
        <v>21</v>
      </c>
      <c r="H6" s="2" t="s">
        <v>68</v>
      </c>
      <c r="I6" s="2" t="s">
        <v>66</v>
      </c>
    </row>
    <row r="7" spans="3:9" ht="12.75"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</row>
    <row r="9" ht="12.75">
      <c r="A9" s="7" t="s">
        <v>109</v>
      </c>
    </row>
    <row r="11" spans="1:9" ht="12.75">
      <c r="A11" t="s">
        <v>70</v>
      </c>
      <c r="C11" s="8">
        <v>113915</v>
      </c>
      <c r="D11" s="8">
        <v>21938</v>
      </c>
      <c r="E11" s="8">
        <v>-57</v>
      </c>
      <c r="F11" s="8">
        <v>3594</v>
      </c>
      <c r="G11" s="8">
        <v>139390</v>
      </c>
      <c r="H11" s="8">
        <v>1044</v>
      </c>
      <c r="I11" s="8">
        <v>140434</v>
      </c>
    </row>
    <row r="12" spans="3:9" ht="12.75">
      <c r="C12" s="8"/>
      <c r="D12" s="8"/>
      <c r="E12" s="8"/>
      <c r="F12" s="8"/>
      <c r="G12" s="8"/>
      <c r="H12" s="8"/>
      <c r="I12" s="8"/>
    </row>
    <row r="13" spans="1:9" ht="12.75">
      <c r="A13" t="s">
        <v>71</v>
      </c>
      <c r="C13" s="8"/>
      <c r="D13" s="8"/>
      <c r="E13" s="8"/>
      <c r="F13" s="8"/>
      <c r="G13" s="8"/>
      <c r="H13" s="8"/>
      <c r="I13" s="8"/>
    </row>
    <row r="14" spans="1:9" ht="12.75">
      <c r="A14" t="s">
        <v>72</v>
      </c>
      <c r="B14" t="s">
        <v>73</v>
      </c>
      <c r="C14" s="8">
        <v>0</v>
      </c>
      <c r="D14" s="8">
        <v>0</v>
      </c>
      <c r="E14" s="8">
        <v>-15</v>
      </c>
      <c r="F14" s="8">
        <v>0</v>
      </c>
      <c r="G14" s="8">
        <v>-15</v>
      </c>
      <c r="H14" s="8">
        <v>0</v>
      </c>
      <c r="I14" s="8">
        <v>-15</v>
      </c>
    </row>
    <row r="15" spans="3:9" ht="12.75">
      <c r="C15" s="8"/>
      <c r="D15" s="8"/>
      <c r="E15" s="8"/>
      <c r="F15" s="8"/>
      <c r="G15" s="8"/>
      <c r="H15" s="8"/>
      <c r="I15" s="8"/>
    </row>
    <row r="16" spans="1:9" ht="12.75">
      <c r="A16" t="s">
        <v>48</v>
      </c>
      <c r="C16" s="8">
        <v>0</v>
      </c>
      <c r="D16" s="8">
        <v>0</v>
      </c>
      <c r="E16" s="8">
        <v>0</v>
      </c>
      <c r="F16" s="8">
        <v>-14967.08322</v>
      </c>
      <c r="G16" s="8">
        <v>-14967.08322</v>
      </c>
      <c r="H16" s="8">
        <v>151</v>
      </c>
      <c r="I16" s="8">
        <v>-14816.08322</v>
      </c>
    </row>
    <row r="17" spans="3:9" ht="12.75">
      <c r="C17" s="8"/>
      <c r="D17" s="8"/>
      <c r="E17" s="8"/>
      <c r="F17" s="8"/>
      <c r="G17" s="8"/>
      <c r="H17" s="8"/>
      <c r="I17" s="8"/>
    </row>
    <row r="18" spans="1:9" ht="12.75">
      <c r="A18" t="s">
        <v>36</v>
      </c>
      <c r="C18" s="8">
        <v>0</v>
      </c>
      <c r="D18" s="8">
        <v>-12</v>
      </c>
      <c r="E18" s="8">
        <v>0</v>
      </c>
      <c r="F18" s="8">
        <v>0</v>
      </c>
      <c r="G18" s="8">
        <v>-12</v>
      </c>
      <c r="H18" s="8">
        <v>0</v>
      </c>
      <c r="I18" s="8">
        <v>-12</v>
      </c>
    </row>
    <row r="19" spans="3:9" ht="12.75">
      <c r="C19" s="8"/>
      <c r="D19" s="8"/>
      <c r="E19" s="8"/>
      <c r="F19" s="8"/>
      <c r="G19" s="8"/>
      <c r="H19" s="8"/>
      <c r="I19" s="8"/>
    </row>
    <row r="20" spans="1:9" ht="12.75">
      <c r="A20" t="s">
        <v>39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3:9" ht="12.75">
      <c r="C21" s="8"/>
      <c r="D21" s="8"/>
      <c r="E21" s="8"/>
      <c r="F21" s="8"/>
      <c r="G21" s="8"/>
      <c r="H21" s="8"/>
      <c r="I21" s="8"/>
    </row>
    <row r="22" spans="1:9" ht="13.5" thickBot="1">
      <c r="A22" t="s">
        <v>110</v>
      </c>
      <c r="C22" s="30">
        <v>113915</v>
      </c>
      <c r="D22" s="30">
        <v>21926</v>
      </c>
      <c r="E22" s="30">
        <v>-72</v>
      </c>
      <c r="F22" s="30">
        <v>-11373.08322</v>
      </c>
      <c r="G22" s="30">
        <v>124395.91678</v>
      </c>
      <c r="H22" s="30">
        <v>1195</v>
      </c>
      <c r="I22" s="30">
        <v>125590.91678</v>
      </c>
    </row>
    <row r="23" ht="13.5" thickTop="1"/>
    <row r="25" ht="9.75" customHeight="1"/>
    <row r="26" ht="12.75">
      <c r="C26" t="s">
        <v>96</v>
      </c>
    </row>
    <row r="27" spans="5:9" ht="12.75">
      <c r="E27" t="s">
        <v>41</v>
      </c>
      <c r="H27" s="1" t="s">
        <v>67</v>
      </c>
      <c r="I27" s="1" t="s">
        <v>17</v>
      </c>
    </row>
    <row r="28" spans="3:9" ht="12.75">
      <c r="C28" s="1" t="s">
        <v>18</v>
      </c>
      <c r="D28" s="1" t="s">
        <v>19</v>
      </c>
      <c r="E28" s="1" t="s">
        <v>40</v>
      </c>
      <c r="F28" s="1" t="s">
        <v>20</v>
      </c>
      <c r="G28" s="1" t="s">
        <v>21</v>
      </c>
      <c r="H28" s="1" t="s">
        <v>68</v>
      </c>
      <c r="I28" s="1" t="s">
        <v>66</v>
      </c>
    </row>
    <row r="29" spans="3:9" ht="12.75">
      <c r="C29" s="1" t="s">
        <v>1</v>
      </c>
      <c r="D29" s="1" t="s">
        <v>1</v>
      </c>
      <c r="E29" s="1" t="s">
        <v>1</v>
      </c>
      <c r="F29" s="1" t="s">
        <v>1</v>
      </c>
      <c r="G29" s="1" t="s">
        <v>1</v>
      </c>
      <c r="H29" s="1" t="s">
        <v>1</v>
      </c>
      <c r="I29" s="1" t="s">
        <v>1</v>
      </c>
    </row>
    <row r="30" ht="9" customHeight="1"/>
    <row r="31" ht="12.75">
      <c r="A31" s="6" t="s">
        <v>111</v>
      </c>
    </row>
    <row r="33" spans="1:9" ht="12.75">
      <c r="A33" t="s">
        <v>37</v>
      </c>
      <c r="C33" s="9">
        <v>113915</v>
      </c>
      <c r="D33" s="9">
        <v>21946</v>
      </c>
      <c r="E33" s="9">
        <v>0</v>
      </c>
      <c r="F33" s="9">
        <v>10560</v>
      </c>
      <c r="G33" s="9">
        <v>146421</v>
      </c>
      <c r="H33" s="9">
        <v>734</v>
      </c>
      <c r="I33" s="9">
        <v>147155</v>
      </c>
    </row>
    <row r="34" spans="3:9" ht="12.75">
      <c r="C34" s="9"/>
      <c r="D34" s="9"/>
      <c r="E34" s="9"/>
      <c r="F34" s="9"/>
      <c r="G34" s="9"/>
      <c r="H34" s="9"/>
      <c r="I34" s="9"/>
    </row>
    <row r="35" spans="1:9" ht="12.75">
      <c r="A35" t="s">
        <v>113</v>
      </c>
      <c r="C35" s="9">
        <v>0</v>
      </c>
      <c r="D35" s="9">
        <v>0</v>
      </c>
      <c r="E35" s="9">
        <v>0</v>
      </c>
      <c r="F35" s="9">
        <v>414</v>
      </c>
      <c r="G35" s="9">
        <v>414</v>
      </c>
      <c r="H35" s="9">
        <v>1226</v>
      </c>
      <c r="I35" s="9">
        <v>1640</v>
      </c>
    </row>
    <row r="36" spans="3:9" ht="12.75">
      <c r="C36" s="9"/>
      <c r="D36" s="9"/>
      <c r="E36" s="9"/>
      <c r="F36" s="9"/>
      <c r="G36" s="9"/>
      <c r="H36" s="9"/>
      <c r="I36" s="9"/>
    </row>
    <row r="37" spans="1:9" ht="12.75">
      <c r="A37" t="s">
        <v>36</v>
      </c>
      <c r="C37" s="9">
        <v>0</v>
      </c>
      <c r="D37" s="9">
        <v>-6</v>
      </c>
      <c r="E37" s="9">
        <v>0</v>
      </c>
      <c r="F37" s="9" t="s">
        <v>34</v>
      </c>
      <c r="G37" s="9">
        <v>-6</v>
      </c>
      <c r="H37" s="9">
        <v>0</v>
      </c>
      <c r="I37" s="9">
        <v>-6</v>
      </c>
    </row>
    <row r="38" spans="3:9" ht="12.75">
      <c r="C38" s="9"/>
      <c r="D38" s="9"/>
      <c r="E38" s="9"/>
      <c r="F38" s="9"/>
      <c r="G38" s="9"/>
      <c r="H38" s="9"/>
      <c r="I38" s="9"/>
    </row>
    <row r="39" spans="1:9" ht="13.5" thickBot="1">
      <c r="A39" t="s">
        <v>112</v>
      </c>
      <c r="C39" s="31">
        <v>113915</v>
      </c>
      <c r="D39" s="31">
        <v>21940</v>
      </c>
      <c r="E39" s="31">
        <v>0</v>
      </c>
      <c r="F39" s="31">
        <v>10974</v>
      </c>
      <c r="G39" s="31">
        <v>146829</v>
      </c>
      <c r="H39" s="31">
        <v>1960</v>
      </c>
      <c r="I39" s="31">
        <v>148789</v>
      </c>
    </row>
    <row r="40" ht="13.5" thickTop="1"/>
    <row r="41" ht="8.25" customHeight="1"/>
    <row r="42" ht="12.75">
      <c r="A42" s="3" t="s">
        <v>98</v>
      </c>
    </row>
    <row r="43" ht="12.75">
      <c r="A43" s="3" t="s">
        <v>97</v>
      </c>
    </row>
    <row r="44" ht="12.75">
      <c r="A44" s="3" t="s">
        <v>104</v>
      </c>
    </row>
  </sheetData>
  <printOptions horizontalCentered="1" verticalCentered="1"/>
  <pageMargins left="0.5" right="0.5" top="0.5" bottom="0.25" header="0.5" footer="0.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C7" sqref="C7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5" width="15.7109375" style="0" customWidth="1"/>
  </cols>
  <sheetData>
    <row r="1" ht="15.75">
      <c r="A1" s="5" t="s">
        <v>0</v>
      </c>
    </row>
    <row r="2" ht="15.75">
      <c r="A2" s="5" t="s">
        <v>114</v>
      </c>
    </row>
    <row r="3" spans="1:4" ht="15.75">
      <c r="A3" s="5"/>
      <c r="D3" s="33"/>
    </row>
    <row r="4" spans="3:4" ht="12.75">
      <c r="C4" s="2" t="s">
        <v>17</v>
      </c>
      <c r="D4" s="4" t="s">
        <v>17</v>
      </c>
    </row>
    <row r="5" spans="4:5" ht="12.75">
      <c r="D5" s="4" t="s">
        <v>24</v>
      </c>
      <c r="E5" s="4"/>
    </row>
    <row r="6" spans="3:5" ht="12.75">
      <c r="C6" s="2" t="s">
        <v>22</v>
      </c>
      <c r="D6" s="4" t="s">
        <v>33</v>
      </c>
      <c r="E6" s="4"/>
    </row>
    <row r="7" spans="3:5" ht="12.75">
      <c r="C7" s="2" t="s">
        <v>26</v>
      </c>
      <c r="D7" s="4" t="s">
        <v>27</v>
      </c>
      <c r="E7" s="4"/>
    </row>
    <row r="8" spans="3:5" ht="12.75">
      <c r="C8" s="2" t="s">
        <v>53</v>
      </c>
      <c r="D8" s="4" t="s">
        <v>52</v>
      </c>
      <c r="E8" s="4"/>
    </row>
    <row r="9" spans="3:5" ht="12.75">
      <c r="C9" s="2" t="s">
        <v>1</v>
      </c>
      <c r="D9" s="4" t="s">
        <v>1</v>
      </c>
      <c r="E9" s="1"/>
    </row>
    <row r="10" spans="1:4" ht="12.75">
      <c r="A10" s="3"/>
      <c r="D10" s="23"/>
    </row>
    <row r="11" spans="1:4" ht="12.75">
      <c r="A11" s="3" t="s">
        <v>90</v>
      </c>
      <c r="C11" s="8">
        <v>67027</v>
      </c>
      <c r="D11" s="18">
        <v>55056</v>
      </c>
    </row>
    <row r="12" spans="1:4" ht="12.75">
      <c r="A12" s="3"/>
      <c r="C12" s="8"/>
      <c r="D12" s="18"/>
    </row>
    <row r="13" spans="1:4" ht="12.75">
      <c r="A13" s="3" t="s">
        <v>91</v>
      </c>
      <c r="C13" s="8">
        <v>-71599</v>
      </c>
      <c r="D13" s="18">
        <v>-42116</v>
      </c>
    </row>
    <row r="14" spans="1:4" ht="12.75">
      <c r="A14" s="3"/>
      <c r="C14" s="8"/>
      <c r="D14" s="18"/>
    </row>
    <row r="15" spans="1:4" ht="12.75">
      <c r="A15" s="3" t="s">
        <v>92</v>
      </c>
      <c r="C15" s="13">
        <v>-87</v>
      </c>
      <c r="D15" s="29">
        <v>-16335</v>
      </c>
    </row>
    <row r="16" spans="1:4" ht="12.75">
      <c r="A16" s="3"/>
      <c r="C16" s="8"/>
      <c r="D16" s="18"/>
    </row>
    <row r="17" spans="1:4" ht="12.75">
      <c r="A17" s="3" t="s">
        <v>63</v>
      </c>
      <c r="C17" s="8">
        <f>SUM(C11:C15)</f>
        <v>-4659</v>
      </c>
      <c r="D17" s="18">
        <f>SUM(D11:D15)</f>
        <v>-3395</v>
      </c>
    </row>
    <row r="18" spans="1:4" ht="12.75">
      <c r="A18" s="3"/>
      <c r="C18" s="8"/>
      <c r="D18" s="18"/>
    </row>
    <row r="19" spans="1:4" ht="12.75">
      <c r="A19" s="3" t="s">
        <v>64</v>
      </c>
      <c r="C19" s="13">
        <v>-15350</v>
      </c>
      <c r="D19" s="29">
        <v>-13406</v>
      </c>
    </row>
    <row r="20" spans="1:4" ht="12.75">
      <c r="A20" s="3"/>
      <c r="C20" s="8"/>
      <c r="D20" s="18"/>
    </row>
    <row r="21" spans="1:4" ht="13.5" thickBot="1">
      <c r="A21" s="3" t="s">
        <v>65</v>
      </c>
      <c r="C21" s="20">
        <f>SUM(C17:C19)</f>
        <v>-20009</v>
      </c>
      <c r="D21" s="21">
        <f>SUM(D17:D19)</f>
        <v>-16801</v>
      </c>
    </row>
    <row r="22" spans="3:4" ht="12.75">
      <c r="C22" s="8"/>
      <c r="D22" s="18"/>
    </row>
    <row r="23" spans="3:4" ht="12.75">
      <c r="C23" s="8"/>
      <c r="D23" s="18"/>
    </row>
    <row r="24" spans="1:5" ht="12.75">
      <c r="A24" t="s">
        <v>95</v>
      </c>
      <c r="C24" s="3"/>
      <c r="D24" s="23"/>
      <c r="E24" s="9"/>
    </row>
    <row r="25" spans="3:5" ht="12.75">
      <c r="C25" s="3"/>
      <c r="D25" s="23"/>
      <c r="E25" s="9"/>
    </row>
    <row r="26" spans="1:5" ht="12.75">
      <c r="A26" s="3" t="s">
        <v>93</v>
      </c>
      <c r="C26" s="8">
        <f>SUM(207636.21+13667861.93)/1000</f>
        <v>13875.49814</v>
      </c>
      <c r="D26" s="18">
        <v>10696</v>
      </c>
      <c r="E26" s="9"/>
    </row>
    <row r="27" spans="1:5" ht="12.75">
      <c r="A27" s="3" t="s">
        <v>94</v>
      </c>
      <c r="C27" s="13">
        <v>-33884</v>
      </c>
      <c r="D27" s="29">
        <v>-27497</v>
      </c>
      <c r="E27" s="9"/>
    </row>
    <row r="28" spans="3:5" ht="12.75">
      <c r="C28" s="8"/>
      <c r="D28" s="18"/>
      <c r="E28" s="9"/>
    </row>
    <row r="29" spans="3:5" ht="13.5" thickBot="1">
      <c r="C29" s="20">
        <f>SUM(C26:C27)</f>
        <v>-20008.50186</v>
      </c>
      <c r="D29" s="21">
        <f>SUM(D26:D27)</f>
        <v>-16801</v>
      </c>
      <c r="E29" s="9"/>
    </row>
    <row r="30" spans="3:5" ht="12.75">
      <c r="C30" s="3"/>
      <c r="D30" s="23"/>
      <c r="E30" s="9"/>
    </row>
    <row r="31" spans="3:5" ht="12.75">
      <c r="C31" s="3"/>
      <c r="E31" s="9"/>
    </row>
    <row r="32" spans="1:5" ht="15.75">
      <c r="A32" s="5" t="s">
        <v>99</v>
      </c>
      <c r="E32" s="9"/>
    </row>
    <row r="33" spans="1:5" ht="15.75">
      <c r="A33" s="5" t="s">
        <v>78</v>
      </c>
      <c r="E33" s="9"/>
    </row>
    <row r="34" spans="1:5" ht="15.75">
      <c r="A34" s="5" t="s">
        <v>104</v>
      </c>
      <c r="E34" s="9"/>
    </row>
    <row r="35" ht="12.75">
      <c r="E35" s="9"/>
    </row>
    <row r="36" ht="12.75">
      <c r="E36" s="9"/>
    </row>
    <row r="37" ht="12.75">
      <c r="E37" s="9"/>
    </row>
    <row r="38" ht="12.75">
      <c r="E38" s="9"/>
    </row>
    <row r="39" ht="12.75">
      <c r="E39" s="9"/>
    </row>
    <row r="40" spans="2:5" ht="12.75">
      <c r="B40" s="32"/>
      <c r="E40" s="9"/>
    </row>
    <row r="41" ht="12.75">
      <c r="E41" s="9"/>
    </row>
    <row r="42" ht="12.75">
      <c r="E42" s="9"/>
    </row>
    <row r="43" ht="12.75">
      <c r="E43" s="9"/>
    </row>
    <row r="44" ht="12.75">
      <c r="E44" s="9"/>
    </row>
    <row r="45" ht="12.75">
      <c r="E45" s="9"/>
    </row>
    <row r="46" ht="12.75">
      <c r="E46" s="9"/>
    </row>
    <row r="47" ht="12.75">
      <c r="E47" s="9"/>
    </row>
    <row r="48" ht="12.75">
      <c r="E48" s="9"/>
    </row>
    <row r="49" ht="12.75">
      <c r="E49" s="9"/>
    </row>
  </sheetData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Ireka Construction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Ireka Construction Berhad</dc:creator>
  <cp:keywords/>
  <dc:description/>
  <cp:lastModifiedBy>ICB</cp:lastModifiedBy>
  <cp:lastPrinted>2006-11-29T07:50:02Z</cp:lastPrinted>
  <dcterms:created xsi:type="dcterms:W3CDTF">2002-11-01T02:02:35Z</dcterms:created>
  <dcterms:modified xsi:type="dcterms:W3CDTF">2006-11-29T07:50:47Z</dcterms:modified>
  <cp:category/>
  <cp:version/>
  <cp:contentType/>
  <cp:contentStatus/>
</cp:coreProperties>
</file>