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1385" windowHeight="6450" activeTab="0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<sst xmlns="http://schemas.openxmlformats.org/spreadsheetml/2006/main" count="194" uniqueCount="126">
  <si>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</si>
  <si>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</si>
  <si>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</si>
  <si>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</si>
  <si>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</si>
  <si>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</si>
  <si>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</si>
  <si>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 xml:space="preserve"> - basic</t>
  </si>
  <si>
    <t>Share of results of jointly controlled entities</t>
  </si>
  <si>
    <t>Profit from ordinary activities before taxation</t>
  </si>
  <si>
    <t>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</si>
  <si>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</si>
  <si>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</si>
  <si>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</si>
  <si>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</si>
  <si>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</si>
  <si>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</si>
  <si>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</si>
  <si>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</si>
  <si>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</si>
  <si>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</si>
  <si>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</si>
  <si>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</si>
  <si>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</si>
  <si>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</si>
  <si>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</si>
  <si>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</si>
  <si>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</si>
  <si>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</si>
  <si>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</si>
  <si>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</si>
  <si>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</si>
  <si>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</si>
  <si>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</si>
  <si>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</si>
  <si>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</si>
  <si>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</si>
  <si>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</si>
  <si>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</si>
  <si>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</si>
  <si>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</si>
  <si>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</si>
  <si>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</si>
  <si>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</si>
  <si>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</si>
  <si>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</si>
  <si>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</si>
  <si>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</si>
  <si>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</si>
  <si>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</si>
  <si>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</si>
  <si>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</si>
  <si>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</si>
  <si>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</si>
  <si>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</si>
  <si>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</si>
  <si>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</si>
  <si>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</si>
  <si>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</si>
  <si>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</si>
  <si>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</si>
  <si>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</si>
  <si>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</si>
  <si>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</si>
  <si>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</si>
  <si>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</si>
  <si>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</si>
  <si>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</si>
  <si>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</si>
  <si>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</si>
  <si>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</si>
  <si>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</si>
  <si>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</si>
  <si>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</si>
  <si>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</si>
  <si>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</si>
  <si>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</si>
  <si>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</si>
  <si>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</si>
  <si>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</si>
  <si>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</si>
  <si>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</si>
  <si>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</si>
  <si>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</si>
  <si>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</si>
  <si>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</si>
  <si>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Other Information:-</t>
  </si>
  <si>
    <t>Gross interest income</t>
  </si>
  <si>
    <t>Gross interest expense</t>
  </si>
  <si>
    <t>Net tangible assets per share (RM)</t>
  </si>
  <si>
    <t>Net cash flow generated from financing activities</t>
  </si>
  <si>
    <t>Disposals</t>
  </si>
  <si>
    <t>Corresponding</t>
  </si>
  <si>
    <t>Loss on disposals</t>
  </si>
  <si>
    <t>31.3.2005</t>
  </si>
  <si>
    <t>Property development expenditure</t>
  </si>
  <si>
    <t>Balance as at 1.4.2004</t>
  </si>
  <si>
    <t>Issue of shares</t>
  </si>
  <si>
    <t>-</t>
  </si>
  <si>
    <t>Deferred tax asset</t>
  </si>
  <si>
    <t>Net (decrease)/increase in cash and cash equivalents</t>
  </si>
  <si>
    <t>Share of losses of jointly controlled entities</t>
  </si>
  <si>
    <t>Net loss for the period</t>
  </si>
  <si>
    <t>Net current liabilities</t>
  </si>
  <si>
    <t>Profit/(Loss) from ordinary activities after taxation</t>
  </si>
  <si>
    <t>Net profit/(loss) for the period</t>
  </si>
  <si>
    <t>Amortisation of goodwill</t>
  </si>
  <si>
    <t>Gain on disposals</t>
  </si>
  <si>
    <t>Written off</t>
  </si>
  <si>
    <t>Incidental expenses charged from land &amp; development account</t>
  </si>
  <si>
    <t>30.9.2005</t>
  </si>
  <si>
    <t xml:space="preserve"> Annual Financial Report of the Group for the year ended 31 March 2005)</t>
  </si>
  <si>
    <t xml:space="preserve"> with the Annual Financial Report of the Group for the year ended 31 March 2005)</t>
  </si>
  <si>
    <t xml:space="preserve"> the Annual Financial Report of the Group for the year ended 31 March 2005)</t>
  </si>
  <si>
    <t>Net profit/(loss) from ordinary activities before taxation</t>
  </si>
  <si>
    <t>Expenses for Private Placement</t>
  </si>
  <si>
    <t>Condensed Consolidated Income Statements for the Quarter Ended 30 September 2005</t>
  </si>
  <si>
    <t>30.9.2004</t>
  </si>
  <si>
    <t>Condensed Consolidated Balance Sheet for the Quarter Ended 30 September 2005</t>
  </si>
  <si>
    <t>Quarter Ended 30 September 2005</t>
  </si>
  <si>
    <t>6 months ended 30.9.2004</t>
  </si>
  <si>
    <t>6 months ended 30.9.2005</t>
  </si>
  <si>
    <t>Condensed Consolidated Cash Flow Statement for the Quarter Ended 30 September 2005</t>
  </si>
  <si>
    <t>Balance as at 30.9.2005</t>
  </si>
  <si>
    <t>Balance as at 30.9.2004</t>
  </si>
  <si>
    <t>Balance as at 1.4.2005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</si>
</sst>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3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7" fillId="0" borderId="0" xfId="2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-@sum(59637293.3+2417877.11+1218963.5)/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workbookViewId="0" topLeftCell="A1">
      <selection activeCell="A7" sqref="A7"/>
    </sheetView>
  </sheetViews>
  <sheetFormatPr defaultColWidth="9.140625" defaultRowHeight="12.75"/>
  <cols>
    <col min="1" max="1" width="42.7109375" style="0" customWidth="1"/>
    <col min="2" max="2" width="13.8515625" style="0" customWidth="1"/>
    <col min="3" max="3" width="15.140625" style="0" customWidth="1"/>
    <col min="4" max="4" width="14.57421875" style="0" customWidth="1"/>
    <col min="5" max="5" width="14.7109375" style="0" customWidth="1"/>
  </cols>
  <sheetData>
    <row r="1" ht="15.75">
      <c r="A1" s="5" t="s">
        <v>0</v>
      </c>
    </row>
    <row r="2" ht="15.75">
      <c r="A2" s="5" t="s">
        <v>116</v>
      </c>
    </row>
    <row r="3" ht="15.75">
      <c r="A3" s="5"/>
    </row>
    <row r="4" spans="2:5" ht="12.75">
      <c r="B4" s="2" t="s">
        <v>55</v>
      </c>
      <c r="C4" s="4" t="s">
        <v>55</v>
      </c>
      <c r="D4" s="2" t="s">
        <v>55</v>
      </c>
      <c r="E4" s="4" t="s">
        <v>55</v>
      </c>
    </row>
    <row r="5" spans="3:5" ht="12.75">
      <c r="C5" s="4" t="s">
        <v>65</v>
      </c>
      <c r="E5" s="4" t="s">
        <v>65</v>
      </c>
    </row>
    <row r="6" spans="2:5" ht="12.75">
      <c r="B6" s="2" t="s">
        <v>63</v>
      </c>
      <c r="C6" s="4" t="s">
        <v>66</v>
      </c>
      <c r="D6" s="2" t="s">
        <v>63</v>
      </c>
      <c r="E6" s="4" t="s">
        <v>66</v>
      </c>
    </row>
    <row r="7" spans="2:5" ht="12.75">
      <c r="B7" s="2" t="s">
        <v>64</v>
      </c>
      <c r="C7" s="4" t="s">
        <v>64</v>
      </c>
      <c r="D7" s="2" t="s">
        <v>67</v>
      </c>
      <c r="E7" s="4" t="s">
        <v>68</v>
      </c>
    </row>
    <row r="8" spans="2:5" ht="12.75">
      <c r="B8" s="2" t="s">
        <v>110</v>
      </c>
      <c r="C8" s="4" t="s">
        <v>117</v>
      </c>
      <c r="D8" s="2" t="s">
        <v>110</v>
      </c>
      <c r="E8" s="4" t="s">
        <v>117</v>
      </c>
    </row>
    <row r="9" spans="2:5" ht="12.75">
      <c r="B9" s="2" t="s">
        <v>1</v>
      </c>
      <c r="C9" s="1" t="s">
        <v>1</v>
      </c>
      <c r="D9" s="2" t="s">
        <v>1</v>
      </c>
      <c r="E9" s="1" t="s">
        <v>1</v>
      </c>
    </row>
    <row r="10" spans="2:4" ht="12.75">
      <c r="B10" s="3"/>
      <c r="D10" s="3"/>
    </row>
    <row r="11" spans="1:5" ht="12.75">
      <c r="A11" t="s">
        <v>2</v>
      </c>
      <c r="B11" s="8">
        <v>110935</v>
      </c>
      <c r="C11" s="9">
        <v>111406</v>
      </c>
      <c r="D11" s="8">
        <v>209001</v>
      </c>
      <c r="E11" s="9">
        <v>223650</v>
      </c>
    </row>
    <row r="12" spans="2:5" ht="12.75">
      <c r="B12" s="8"/>
      <c r="C12" s="9"/>
      <c r="D12" s="8"/>
      <c r="E12" s="9"/>
    </row>
    <row r="13" spans="1:5" ht="12.75">
      <c r="A13" t="s">
        <v>75</v>
      </c>
      <c r="B13" s="8">
        <v>-99734.86300000001</v>
      </c>
      <c r="C13" s="28">
        <v>-103087</v>
      </c>
      <c r="D13" s="8">
        <v>-190908.67</v>
      </c>
      <c r="E13" s="9">
        <v>-212729</v>
      </c>
    </row>
    <row r="14" spans="2:5" ht="12.75">
      <c r="B14" s="8"/>
      <c r="C14" s="9"/>
      <c r="D14" s="8"/>
      <c r="E14" s="9"/>
    </row>
    <row r="15" spans="1:5" ht="12.75">
      <c r="A15" t="s">
        <v>3</v>
      </c>
      <c r="B15" s="8">
        <v>448</v>
      </c>
      <c r="C15" s="9">
        <v>261</v>
      </c>
      <c r="D15" s="8">
        <v>1015</v>
      </c>
      <c r="E15" s="9">
        <v>1026</v>
      </c>
    </row>
    <row r="16" spans="2:5" ht="12.75">
      <c r="B16" s="13"/>
      <c r="C16" s="14"/>
      <c r="D16" s="13"/>
      <c r="E16" s="14"/>
    </row>
    <row r="17" spans="1:5" ht="12.75">
      <c r="A17" t="s">
        <v>4</v>
      </c>
      <c r="B17" s="8">
        <v>11648.136999999988</v>
      </c>
      <c r="C17" s="9">
        <v>8580</v>
      </c>
      <c r="D17" s="8">
        <v>19107.33</v>
      </c>
      <c r="E17" s="9">
        <v>11947</v>
      </c>
    </row>
    <row r="18" spans="2:5" ht="12.75">
      <c r="B18" s="8"/>
      <c r="C18" s="9"/>
      <c r="D18" s="8"/>
      <c r="E18" s="9"/>
    </row>
    <row r="19" spans="1:5" ht="12.75">
      <c r="A19" t="s">
        <v>5</v>
      </c>
      <c r="B19" s="8">
        <v>-6461</v>
      </c>
      <c r="C19" s="9">
        <v>-6084</v>
      </c>
      <c r="D19" s="8">
        <v>-12613</v>
      </c>
      <c r="E19" s="9">
        <v>-11627</v>
      </c>
    </row>
    <row r="20" spans="2:5" ht="12.75">
      <c r="B20" s="8"/>
      <c r="C20" s="9"/>
      <c r="D20" s="8"/>
      <c r="E20" s="9"/>
    </row>
    <row r="21" spans="1:5" ht="12.75">
      <c r="A21" t="s">
        <v>8</v>
      </c>
      <c r="B21" s="8">
        <v>-1</v>
      </c>
      <c r="C21" s="9">
        <v>-8</v>
      </c>
      <c r="D21" s="8">
        <v>-3</v>
      </c>
      <c r="E21" s="9">
        <v>-11</v>
      </c>
    </row>
    <row r="22" spans="2:5" ht="12.75">
      <c r="B22" s="13"/>
      <c r="C22" s="14"/>
      <c r="D22" s="13"/>
      <c r="E22" s="14"/>
    </row>
    <row r="23" spans="1:5" ht="12.75">
      <c r="A23" t="s">
        <v>9</v>
      </c>
      <c r="B23" s="8">
        <v>5186.136999999988</v>
      </c>
      <c r="C23" s="9">
        <v>2488</v>
      </c>
      <c r="D23" s="8">
        <v>6491.329999999987</v>
      </c>
      <c r="E23" s="9">
        <v>309</v>
      </c>
    </row>
    <row r="24" spans="2:5" ht="12.75">
      <c r="B24" s="8"/>
      <c r="C24" s="9"/>
      <c r="D24" s="8"/>
      <c r="E24" s="9"/>
    </row>
    <row r="25" spans="1:5" ht="12.75">
      <c r="A25" t="s">
        <v>10</v>
      </c>
      <c r="B25" s="8">
        <v>-2298</v>
      </c>
      <c r="C25" s="9">
        <v>-1407</v>
      </c>
      <c r="D25" s="8">
        <v>-4851</v>
      </c>
      <c r="E25" s="9">
        <v>-2741</v>
      </c>
    </row>
    <row r="26" spans="2:5" ht="12.75">
      <c r="B26" s="13"/>
      <c r="C26" s="14"/>
      <c r="D26" s="13"/>
      <c r="E26" s="14"/>
    </row>
    <row r="27" spans="1:5" ht="12.75">
      <c r="A27" t="s">
        <v>104</v>
      </c>
      <c r="B27" s="8">
        <v>2888.136999999988</v>
      </c>
      <c r="C27" s="9">
        <v>1081</v>
      </c>
      <c r="D27" s="8">
        <v>1640.3299999999872</v>
      </c>
      <c r="E27" s="9">
        <v>-2432</v>
      </c>
    </row>
    <row r="28" spans="2:5" ht="12.75">
      <c r="B28" s="8"/>
      <c r="C28" s="9"/>
      <c r="D28" s="8"/>
      <c r="E28" s="9"/>
    </row>
    <row r="29" spans="1:5" ht="12.75">
      <c r="A29" t="s">
        <v>6</v>
      </c>
      <c r="B29" s="8">
        <v>-581</v>
      </c>
      <c r="C29" s="9">
        <v>11</v>
      </c>
      <c r="D29" s="8">
        <v>-1226</v>
      </c>
      <c r="E29" s="9">
        <v>24</v>
      </c>
    </row>
    <row r="30" spans="2:5" ht="12.75">
      <c r="B30" s="13"/>
      <c r="C30" s="14"/>
      <c r="D30" s="13"/>
      <c r="E30" s="14"/>
    </row>
    <row r="31" spans="1:5" ht="13.5" thickBot="1">
      <c r="A31" t="s">
        <v>105</v>
      </c>
      <c r="B31" s="17">
        <v>2307.136999999988</v>
      </c>
      <c r="C31" s="15">
        <v>1092</v>
      </c>
      <c r="D31" s="17">
        <v>414.3299999999872</v>
      </c>
      <c r="E31" s="15">
        <v>-2408</v>
      </c>
    </row>
    <row r="32" spans="2:5" ht="12.75">
      <c r="B32" s="8"/>
      <c r="C32" s="9"/>
      <c r="D32" s="8"/>
      <c r="E32" s="9"/>
    </row>
    <row r="33" spans="2:5" ht="12.75">
      <c r="B33" s="8"/>
      <c r="C33" s="9"/>
      <c r="D33" s="8"/>
      <c r="E33" s="9"/>
    </row>
    <row r="34" spans="1:5" ht="12.75">
      <c r="A34" t="s">
        <v>73</v>
      </c>
      <c r="B34" s="8"/>
      <c r="C34" s="9"/>
      <c r="D34" s="8"/>
      <c r="E34" s="9"/>
    </row>
    <row r="35" spans="1:5" ht="12.75">
      <c r="A35" t="s">
        <v>7</v>
      </c>
      <c r="B35" s="18">
        <v>2.02</v>
      </c>
      <c r="C35" s="20">
        <v>0.96</v>
      </c>
      <c r="D35" s="18">
        <v>0.36</v>
      </c>
      <c r="E35" s="20">
        <v>-2.11</v>
      </c>
    </row>
    <row r="36" spans="1:5" ht="12.75">
      <c r="A36" t="s">
        <v>76</v>
      </c>
      <c r="B36" s="19" t="s">
        <v>84</v>
      </c>
      <c r="C36" s="19" t="s">
        <v>84</v>
      </c>
      <c r="D36" s="19" t="s">
        <v>84</v>
      </c>
      <c r="E36" s="19" t="s">
        <v>84</v>
      </c>
    </row>
    <row r="37" spans="2:5" ht="12.75">
      <c r="B37" s="8"/>
      <c r="C37" s="9"/>
      <c r="D37" s="8"/>
      <c r="E37" s="9"/>
    </row>
    <row r="38" spans="2:5" ht="12.75">
      <c r="B38" s="8"/>
      <c r="C38" s="9"/>
      <c r="D38" s="8"/>
      <c r="E38" s="9"/>
    </row>
    <row r="39" spans="2:5" ht="12.75">
      <c r="B39" s="8"/>
      <c r="C39" s="9"/>
      <c r="D39" s="8"/>
      <c r="E39" s="9"/>
    </row>
    <row r="40" spans="2:5" ht="12.75">
      <c r="B40" s="8"/>
      <c r="C40" s="9"/>
      <c r="D40" s="8"/>
      <c r="E40" s="9"/>
    </row>
    <row r="41" spans="1:5" ht="15.75">
      <c r="A41" s="5" t="s">
        <v>80</v>
      </c>
      <c r="B41" s="8"/>
      <c r="C41" s="9"/>
      <c r="D41" s="8"/>
      <c r="E41" s="9"/>
    </row>
    <row r="42" spans="1:5" ht="15.75">
      <c r="A42" s="5" t="s">
        <v>111</v>
      </c>
      <c r="B42" s="8"/>
      <c r="C42" s="9"/>
      <c r="D42" s="8"/>
      <c r="E42" s="9"/>
    </row>
    <row r="43" spans="2:5" ht="12.75">
      <c r="B43" s="8"/>
      <c r="C43" s="9"/>
      <c r="D43" s="8"/>
      <c r="E43" s="9"/>
    </row>
    <row r="44" spans="2:5" ht="12.75">
      <c r="B44" s="8"/>
      <c r="C44" s="9"/>
      <c r="D44" s="8"/>
      <c r="E44" s="9"/>
    </row>
    <row r="45" spans="2:5" ht="12.75">
      <c r="B45" s="8"/>
      <c r="C45" s="9"/>
      <c r="D45" s="8"/>
      <c r="E45" s="9"/>
    </row>
    <row r="46" spans="1:5" ht="12.75">
      <c r="A46" s="3" t="s">
        <v>86</v>
      </c>
      <c r="B46" s="8"/>
      <c r="C46" s="9"/>
      <c r="D46" s="8"/>
      <c r="E46" s="9"/>
    </row>
    <row r="47" spans="2:5" ht="12.75">
      <c r="B47" s="8"/>
      <c r="C47" s="9"/>
      <c r="D47" s="8"/>
      <c r="E47" s="9"/>
    </row>
    <row r="48" spans="1:5" ht="12.75">
      <c r="A48" t="s">
        <v>4</v>
      </c>
      <c r="B48" s="8">
        <v>11648.136999999988</v>
      </c>
      <c r="C48" s="21">
        <v>8580</v>
      </c>
      <c r="D48" s="8">
        <v>19107.33</v>
      </c>
      <c r="E48" s="21">
        <v>11947</v>
      </c>
    </row>
    <row r="49" spans="2:5" ht="12.75">
      <c r="B49" s="8"/>
      <c r="C49" s="9"/>
      <c r="D49" s="8"/>
      <c r="E49" s="9"/>
    </row>
    <row r="50" spans="1:5" ht="12.75">
      <c r="A50" t="s">
        <v>87</v>
      </c>
      <c r="B50" s="8">
        <v>59.824040000000025</v>
      </c>
      <c r="C50" s="9">
        <v>210</v>
      </c>
      <c r="D50" s="8">
        <v>413.22308</v>
      </c>
      <c r="E50" s="21">
        <v>224</v>
      </c>
    </row>
    <row r="51" spans="2:5" ht="12.75">
      <c r="B51" s="8"/>
      <c r="C51" s="9"/>
      <c r="D51" s="8"/>
      <c r="E51" s="9"/>
    </row>
    <row r="52" spans="1:5" ht="12.75">
      <c r="A52" t="s">
        <v>88</v>
      </c>
      <c r="B52" s="8">
        <v>6461.89142</v>
      </c>
      <c r="C52" s="9">
        <v>7615</v>
      </c>
      <c r="D52" s="8">
        <v>12613.83195</v>
      </c>
      <c r="E52" s="21">
        <v>11840</v>
      </c>
    </row>
    <row r="53" spans="2:5" ht="12.75">
      <c r="B53" s="8"/>
      <c r="C53" s="9"/>
      <c r="D53" s="8"/>
      <c r="E53" s="9"/>
    </row>
    <row r="54" spans="2:5" ht="12.75">
      <c r="B54" s="8"/>
      <c r="C54" s="9"/>
      <c r="D54" s="8"/>
      <c r="E54" s="9"/>
    </row>
    <row r="55" spans="2:5" ht="12.75">
      <c r="B55" s="8"/>
      <c r="C55" s="9"/>
      <c r="D55" s="8"/>
      <c r="E55" s="9"/>
    </row>
    <row r="56" spans="2:5" ht="12.75">
      <c r="B56" s="8"/>
      <c r="C56" s="9"/>
      <c r="D56" s="8"/>
      <c r="E56" s="9"/>
    </row>
    <row r="57" spans="2:5" ht="12.75">
      <c r="B57" s="8"/>
      <c r="C57" s="9"/>
      <c r="D57" s="8"/>
      <c r="E57" s="9"/>
    </row>
    <row r="58" spans="2:5" ht="12.75">
      <c r="B58" s="8"/>
      <c r="C58" s="9"/>
      <c r="D58" s="8"/>
      <c r="E58" s="9"/>
    </row>
    <row r="59" spans="2:5" ht="12.75">
      <c r="B59" s="8"/>
      <c r="C59" s="9"/>
      <c r="D59" s="8"/>
      <c r="E59" s="9"/>
    </row>
    <row r="60" spans="2:5" ht="12.75">
      <c r="B60" s="8"/>
      <c r="C60" s="9"/>
      <c r="D60" s="8"/>
      <c r="E60" s="9"/>
    </row>
    <row r="61" spans="2:5" ht="12.75">
      <c r="B61" s="8"/>
      <c r="C61" s="9"/>
      <c r="D61" s="8"/>
      <c r="E61" s="9"/>
    </row>
    <row r="62" spans="2:5" ht="12.75">
      <c r="B62" s="8"/>
      <c r="C62" s="9"/>
      <c r="D62" s="8"/>
      <c r="E62" s="9"/>
    </row>
    <row r="63" spans="2:5" ht="12.75">
      <c r="B63" s="8"/>
      <c r="C63" s="9"/>
      <c r="D63" s="8"/>
      <c r="E63" s="9"/>
    </row>
    <row r="64" spans="2:5" ht="12.75">
      <c r="B64" s="8"/>
      <c r="C64" s="9"/>
      <c r="D64" s="8"/>
      <c r="E64" s="9"/>
    </row>
    <row r="65" spans="2:5" ht="12.75">
      <c r="B65" s="8"/>
      <c r="C65" s="9"/>
      <c r="D65" s="8"/>
      <c r="E65" s="9"/>
    </row>
    <row r="66" spans="2:5" ht="12.75">
      <c r="B66" s="8"/>
      <c r="C66" s="9"/>
      <c r="D66" s="8"/>
      <c r="E66" s="9"/>
    </row>
    <row r="67" spans="2:5" ht="12.75">
      <c r="B67" s="8"/>
      <c r="C67" s="9"/>
      <c r="D67" s="8"/>
      <c r="E67" s="9"/>
    </row>
    <row r="68" spans="2:5" ht="12.75">
      <c r="B68" s="8"/>
      <c r="C68" s="9"/>
      <c r="D68" s="8"/>
      <c r="E68" s="9"/>
    </row>
    <row r="69" spans="2:5" ht="12.75">
      <c r="B69" s="8"/>
      <c r="C69" s="9"/>
      <c r="D69" s="8"/>
      <c r="E69" s="9"/>
    </row>
    <row r="70" spans="2:5" ht="12.75">
      <c r="B70" s="8"/>
      <c r="C70" s="9"/>
      <c r="D70" s="8"/>
      <c r="E70" s="9"/>
    </row>
    <row r="71" spans="2:5" ht="12.75">
      <c r="B71" s="8"/>
      <c r="C71" s="9"/>
      <c r="D71" s="8"/>
      <c r="E71" s="9"/>
    </row>
    <row r="72" spans="2:5" ht="12.75">
      <c r="B72" s="8"/>
      <c r="C72" s="9"/>
      <c r="D72" s="8"/>
      <c r="E72" s="9"/>
    </row>
    <row r="73" spans="2:5" ht="12.75">
      <c r="B73" s="8"/>
      <c r="C73" s="9"/>
      <c r="D73" s="8"/>
      <c r="E73" s="9"/>
    </row>
    <row r="74" spans="2:5" ht="12.75">
      <c r="B74" s="8"/>
      <c r="C74" s="9"/>
      <c r="D74" s="8"/>
      <c r="E74" s="9"/>
    </row>
    <row r="75" spans="2:5" ht="12.75">
      <c r="B75" s="8"/>
      <c r="C75" s="9"/>
      <c r="D75" s="8"/>
      <c r="E75" s="9"/>
    </row>
    <row r="76" spans="2:5" ht="12.75">
      <c r="B76" s="8"/>
      <c r="C76" s="9"/>
      <c r="D76" s="8"/>
      <c r="E76" s="9"/>
    </row>
    <row r="77" spans="2:5" ht="12.75">
      <c r="B77" s="8"/>
      <c r="C77" s="9"/>
      <c r="D77" s="8"/>
      <c r="E77" s="9"/>
    </row>
    <row r="78" spans="2:5" ht="12.75">
      <c r="B78" s="8"/>
      <c r="C78" s="9"/>
      <c r="D78" s="8"/>
      <c r="E78" s="9"/>
    </row>
    <row r="79" spans="2:5" ht="12.75">
      <c r="B79" s="8"/>
      <c r="C79" s="9"/>
      <c r="D79" s="8"/>
      <c r="E79" s="9"/>
    </row>
    <row r="80" spans="2:5" ht="12.75">
      <c r="B80" s="8"/>
      <c r="C80" s="9"/>
      <c r="D80" s="8"/>
      <c r="E80" s="9"/>
    </row>
    <row r="81" spans="2:5" ht="12.75">
      <c r="B81" s="8"/>
      <c r="C81" s="9"/>
      <c r="D81" s="8"/>
      <c r="E81" s="9"/>
    </row>
    <row r="82" spans="2:4" ht="12.75">
      <c r="B82" s="3"/>
      <c r="D82" s="3"/>
    </row>
    <row r="83" spans="2:4" ht="12.75">
      <c r="B83" s="3"/>
      <c r="D83" s="3"/>
    </row>
    <row r="84" spans="2:4" ht="12.75">
      <c r="B84" s="3"/>
      <c r="D84" s="3"/>
    </row>
    <row r="85" spans="2:4" ht="12.75">
      <c r="B85" s="3"/>
      <c r="D85" s="3"/>
    </row>
    <row r="86" spans="2:4" ht="12.75">
      <c r="B86" s="3"/>
      <c r="D86" s="3"/>
    </row>
    <row r="87" spans="2:4" ht="12.75">
      <c r="B87" s="3"/>
      <c r="D87" s="3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91" spans="2:4" ht="12.75">
      <c r="B91" s="3"/>
      <c r="D91" s="3"/>
    </row>
    <row r="92" spans="2:4" ht="12.75">
      <c r="B92" s="3"/>
      <c r="D92" s="3"/>
    </row>
    <row r="93" spans="2:4" ht="12.75">
      <c r="B93" s="3"/>
      <c r="D93" s="3"/>
    </row>
    <row r="94" spans="2:4" ht="12.75">
      <c r="B94" s="3"/>
      <c r="D94" s="3"/>
    </row>
    <row r="95" spans="2:4" ht="12.75">
      <c r="B95" s="3"/>
      <c r="D95" s="3"/>
    </row>
    <row r="96" spans="2:4" ht="12.75">
      <c r="B96" s="3"/>
      <c r="D96" s="3"/>
    </row>
    <row r="97" spans="2:4" ht="12.75">
      <c r="B97" s="3"/>
      <c r="D97" s="3"/>
    </row>
    <row r="98" spans="2:4" ht="12.75">
      <c r="B98" s="3"/>
      <c r="D98" s="3"/>
    </row>
    <row r="99" spans="2:4" ht="12.75">
      <c r="B99" s="3"/>
      <c r="D99" s="3"/>
    </row>
    <row r="100" spans="2:4" ht="12.75">
      <c r="B100" s="3"/>
      <c r="D100" s="3"/>
    </row>
    <row r="101" spans="2:4" ht="12.75">
      <c r="B101" s="3"/>
      <c r="D101" s="3"/>
    </row>
    <row r="102" spans="2:4" ht="12.75">
      <c r="B102" s="3"/>
      <c r="D102" s="3"/>
    </row>
    <row r="103" spans="2:4" ht="12.75">
      <c r="B103" s="3"/>
      <c r="D103" s="3"/>
    </row>
    <row r="104" spans="2:4" ht="12.75">
      <c r="B104" s="3"/>
      <c r="D104" s="3"/>
    </row>
    <row r="105" spans="2:4" ht="12.75">
      <c r="B105" s="3"/>
      <c r="D105" s="3"/>
    </row>
    <row r="106" spans="2:4" ht="12.75">
      <c r="B106" s="3"/>
      <c r="D106" s="3"/>
    </row>
    <row r="107" spans="2:4" ht="12.75">
      <c r="B107" s="3"/>
      <c r="D107" s="3"/>
    </row>
    <row r="108" spans="2:4" ht="12.75">
      <c r="B108" s="3"/>
      <c r="D108" s="3"/>
    </row>
    <row r="109" spans="2:4" ht="12.75">
      <c r="B109" s="3"/>
      <c r="D109" s="3"/>
    </row>
    <row r="110" spans="2:4" ht="12.75">
      <c r="B110" s="3"/>
      <c r="D110" s="3"/>
    </row>
    <row r="111" spans="2:4" ht="12.75">
      <c r="B111" s="3"/>
      <c r="D111" s="3"/>
    </row>
    <row r="112" spans="2:4" ht="12.75">
      <c r="B112" s="3"/>
      <c r="D112" s="3"/>
    </row>
    <row r="113" spans="2:4" ht="12.75">
      <c r="B113" s="3"/>
      <c r="D113" s="3"/>
    </row>
    <row r="114" spans="2:4" ht="12.75">
      <c r="B114" s="3"/>
      <c r="D114" s="3"/>
    </row>
    <row r="115" spans="2:4" ht="12.75">
      <c r="B115" s="3"/>
      <c r="D115" s="3"/>
    </row>
    <row r="116" spans="2:4" ht="12.75">
      <c r="B116" s="3"/>
      <c r="D116" s="3"/>
    </row>
    <row r="117" spans="2:4" ht="12.75">
      <c r="B117" s="3"/>
      <c r="D117" s="3"/>
    </row>
    <row r="118" spans="2:4" ht="12.75">
      <c r="B118" s="3"/>
      <c r="D118" s="3"/>
    </row>
    <row r="119" spans="2:4" ht="12.75">
      <c r="B119" s="3"/>
      <c r="D119" s="3"/>
    </row>
    <row r="120" spans="2:4" ht="12.75">
      <c r="B120" s="3"/>
      <c r="D120" s="3"/>
    </row>
    <row r="121" spans="2:4" ht="12.75">
      <c r="B121" s="3"/>
      <c r="D121" s="3"/>
    </row>
    <row r="122" spans="2:4" ht="12.75">
      <c r="B122" s="3"/>
      <c r="D122" s="3"/>
    </row>
    <row r="123" spans="2:4" ht="12.75">
      <c r="B123" s="3"/>
      <c r="D123" s="3"/>
    </row>
    <row r="124" spans="2:4" ht="12.75">
      <c r="B124" s="3"/>
      <c r="D124" s="3"/>
    </row>
    <row r="125" spans="2:4" ht="12.75">
      <c r="B125" s="3"/>
      <c r="D125" s="3"/>
    </row>
    <row r="126" spans="2:4" ht="12.75">
      <c r="B126" s="3"/>
      <c r="D126" s="3"/>
    </row>
    <row r="127" spans="2:4" ht="12.75">
      <c r="B127" s="3"/>
      <c r="D127" s="3"/>
    </row>
    <row r="128" spans="2:4" ht="12.75">
      <c r="B128" s="3"/>
      <c r="D128" s="3"/>
    </row>
    <row r="129" spans="2:4" ht="12.75">
      <c r="B129" s="3"/>
      <c r="D129" s="3"/>
    </row>
    <row r="130" spans="2:4" ht="12.75">
      <c r="B130" s="3"/>
      <c r="D130" s="3"/>
    </row>
    <row r="131" spans="2:4" ht="12.75">
      <c r="B131" s="3"/>
      <c r="D131" s="3"/>
    </row>
    <row r="132" spans="2:4" ht="12.75">
      <c r="B132" s="3"/>
      <c r="D132" s="3"/>
    </row>
    <row r="133" spans="2:4" ht="12.75">
      <c r="B133" s="3"/>
      <c r="D133" s="3"/>
    </row>
    <row r="134" spans="2:4" ht="12.75">
      <c r="B134" s="3"/>
      <c r="D134" s="3"/>
    </row>
    <row r="135" spans="2:4" ht="12.75">
      <c r="B135" s="3"/>
      <c r="D135" s="3"/>
    </row>
    <row r="136" spans="2:4" ht="12.75">
      <c r="B136" s="3"/>
      <c r="D136" s="3"/>
    </row>
    <row r="137" spans="2:4" ht="12.75">
      <c r="B137" s="3"/>
      <c r="D137" s="3"/>
    </row>
    <row r="138" spans="2:4" ht="12.75">
      <c r="B138" s="3"/>
      <c r="D138" s="3"/>
    </row>
    <row r="139" spans="2:4" ht="12.75">
      <c r="B139" s="3"/>
      <c r="D139" s="3"/>
    </row>
    <row r="140" spans="2:4" ht="12.75">
      <c r="B140" s="3"/>
      <c r="D140" s="3"/>
    </row>
    <row r="141" spans="2:4" ht="12.75">
      <c r="B141" s="3"/>
      <c r="D141" s="3"/>
    </row>
    <row r="142" spans="2:4" ht="12.75">
      <c r="B142" s="3"/>
      <c r="D142" s="3"/>
    </row>
    <row r="143" spans="2:4" ht="12.75">
      <c r="B143" s="3"/>
      <c r="D143" s="3"/>
    </row>
    <row r="144" spans="2:4" ht="12.75">
      <c r="B144" s="3"/>
      <c r="D144" s="3"/>
    </row>
    <row r="145" spans="2:4" ht="12.75">
      <c r="B145" s="3"/>
      <c r="D145" s="3"/>
    </row>
    <row r="146" spans="2:4" ht="12.75">
      <c r="B146" s="3"/>
      <c r="D146" s="3"/>
    </row>
    <row r="147" spans="2:4" ht="12.75">
      <c r="B147" s="3"/>
      <c r="D147" s="3"/>
    </row>
    <row r="148" spans="2:4" ht="12.75">
      <c r="B148" s="3"/>
      <c r="D148" s="3"/>
    </row>
    <row r="149" spans="2:4" ht="12.75">
      <c r="B149" s="3"/>
      <c r="D149" s="3"/>
    </row>
    <row r="150" spans="2:4" ht="12.75">
      <c r="B150" s="3"/>
      <c r="D150" s="3"/>
    </row>
    <row r="151" spans="2:4" ht="12.75">
      <c r="B151" s="3"/>
      <c r="D151" s="3"/>
    </row>
    <row r="152" spans="2:4" ht="12.75">
      <c r="B152" s="3"/>
      <c r="D152" s="3"/>
    </row>
    <row r="153" spans="2:4" ht="12.75">
      <c r="B153" s="3"/>
      <c r="D153" s="3"/>
    </row>
    <row r="154" spans="2:4" ht="12.75">
      <c r="B154" s="3"/>
      <c r="D154" s="3"/>
    </row>
    <row r="155" spans="2:4" ht="12.75">
      <c r="B155" s="3"/>
      <c r="D155" s="3"/>
    </row>
    <row r="156" spans="2:4" ht="12.75">
      <c r="B156" s="3"/>
      <c r="D156" s="3"/>
    </row>
    <row r="157" spans="2:4" ht="12.75">
      <c r="B157" s="3"/>
      <c r="D157" s="3"/>
    </row>
    <row r="158" spans="2:4" ht="12.75">
      <c r="B158" s="3"/>
      <c r="D158" s="3"/>
    </row>
    <row r="159" spans="2:4" ht="12.75">
      <c r="B159" s="3"/>
      <c r="D159" s="3"/>
    </row>
    <row r="160" spans="2:4" ht="12.75">
      <c r="B160" s="3"/>
      <c r="D160" s="3"/>
    </row>
    <row r="161" spans="2:4" ht="12.75">
      <c r="B161" s="3"/>
      <c r="D161" s="3"/>
    </row>
    <row r="162" spans="2:4" ht="12.75">
      <c r="B162" s="3"/>
      <c r="D162" s="3"/>
    </row>
    <row r="163" spans="2:4" ht="12.75">
      <c r="B163" s="3"/>
      <c r="D163" s="3"/>
    </row>
    <row r="164" spans="2:4" ht="12.75">
      <c r="B164" s="3"/>
      <c r="D164" s="3"/>
    </row>
    <row r="165" spans="2:4" ht="12.75">
      <c r="B165" s="3"/>
      <c r="D165" s="3"/>
    </row>
    <row r="166" spans="2:4" ht="12.75">
      <c r="B166" s="3"/>
      <c r="D166" s="3"/>
    </row>
    <row r="167" spans="2:4" ht="12.75">
      <c r="B167" s="3"/>
      <c r="D167" s="3"/>
    </row>
    <row r="168" spans="2:4" ht="12.75">
      <c r="B168" s="3"/>
      <c r="D168" s="3"/>
    </row>
    <row r="169" spans="2:4" ht="12.75">
      <c r="B169" s="3"/>
      <c r="D169" s="3"/>
    </row>
    <row r="170" spans="2:4" ht="12.75">
      <c r="B170" s="3"/>
      <c r="D170" s="3"/>
    </row>
    <row r="171" spans="2:4" ht="12.75">
      <c r="B171" s="3"/>
      <c r="D171" s="3"/>
    </row>
    <row r="172" spans="2:4" ht="12.75">
      <c r="B172" s="3"/>
      <c r="D172" s="3"/>
    </row>
    <row r="173" spans="2:4" ht="12.75">
      <c r="B173" s="3"/>
      <c r="D173" s="3"/>
    </row>
    <row r="174" spans="2:4" ht="12.75">
      <c r="B174" s="3"/>
      <c r="D174" s="3"/>
    </row>
    <row r="175" spans="2:4" ht="12.75">
      <c r="B175" s="3"/>
      <c r="D175" s="3"/>
    </row>
  </sheetData>
  <hyperlinks>
    <hyperlink ref="C13" r:id="rId1" display="-@sum(59637293.3+2417877.11+1218963.5)/1000"/>
  </hyperlinks>
  <printOptions/>
  <pageMargins left="1" right="0.75" top="1" bottom="1" header="0.5" footer="0.5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1">
      <selection activeCell="B15" sqref="B15"/>
    </sheetView>
  </sheetViews>
  <sheetFormatPr defaultColWidth="9.140625" defaultRowHeight="12.75"/>
  <cols>
    <col min="1" max="1" width="40.7109375" style="0" customWidth="1"/>
    <col min="2" max="5" width="15.7109375" style="0" customWidth="1"/>
  </cols>
  <sheetData>
    <row r="1" ht="15">
      <c r="A1" s="29" t="s">
        <v>0</v>
      </c>
    </row>
    <row r="2" ht="15">
      <c r="A2" s="29" t="s">
        <v>118</v>
      </c>
    </row>
    <row r="3" ht="15.75">
      <c r="A3" s="5"/>
    </row>
    <row r="5" spans="3:4" ht="12.75">
      <c r="C5" s="2" t="s">
        <v>55</v>
      </c>
      <c r="D5" s="1" t="s">
        <v>54</v>
      </c>
    </row>
    <row r="6" spans="2:4" ht="12.75">
      <c r="B6" s="2"/>
      <c r="C6" s="2" t="s">
        <v>72</v>
      </c>
      <c r="D6" s="4" t="s">
        <v>70</v>
      </c>
    </row>
    <row r="7" spans="2:4" ht="12.75">
      <c r="B7" s="2"/>
      <c r="C7" s="2" t="s">
        <v>69</v>
      </c>
      <c r="D7" s="4" t="s">
        <v>71</v>
      </c>
    </row>
    <row r="8" spans="2:4" ht="12.75">
      <c r="B8" s="2"/>
      <c r="C8" s="2" t="s">
        <v>110</v>
      </c>
      <c r="D8" s="4" t="s">
        <v>94</v>
      </c>
    </row>
    <row r="9" spans="2:4" ht="12.75">
      <c r="B9" s="2"/>
      <c r="C9" s="2" t="s">
        <v>1</v>
      </c>
      <c r="D9" s="1" t="s">
        <v>1</v>
      </c>
    </row>
    <row r="10" ht="12.75">
      <c r="C10" s="3"/>
    </row>
    <row r="11" spans="1:3" ht="12.75">
      <c r="A11" s="3" t="s">
        <v>11</v>
      </c>
      <c r="C11" s="3"/>
    </row>
    <row r="12" spans="1:4" ht="12.75">
      <c r="A12" t="s">
        <v>12</v>
      </c>
      <c r="C12" s="8">
        <v>445174</v>
      </c>
      <c r="D12" s="9">
        <v>452277</v>
      </c>
    </row>
    <row r="13" spans="1:4" ht="12.75">
      <c r="A13" t="s">
        <v>32</v>
      </c>
      <c r="C13" s="8">
        <v>140</v>
      </c>
      <c r="D13" s="9">
        <v>353</v>
      </c>
    </row>
    <row r="14" spans="1:4" ht="12.75">
      <c r="A14" t="s">
        <v>13</v>
      </c>
      <c r="C14" s="8">
        <v>5869</v>
      </c>
      <c r="D14" s="9">
        <v>5869</v>
      </c>
    </row>
    <row r="15" spans="1:4" ht="12.75">
      <c r="A15" t="s">
        <v>14</v>
      </c>
      <c r="C15" s="8">
        <v>124028</v>
      </c>
      <c r="D15" s="9">
        <v>116530</v>
      </c>
    </row>
    <row r="16" spans="1:4" ht="12.75">
      <c r="A16" t="s">
        <v>15</v>
      </c>
      <c r="C16" s="8">
        <v>13512</v>
      </c>
      <c r="D16" s="9">
        <v>13513</v>
      </c>
    </row>
    <row r="17" spans="1:4" ht="12.75">
      <c r="A17" t="s">
        <v>99</v>
      </c>
      <c r="C17" s="8">
        <v>0</v>
      </c>
      <c r="D17" s="9">
        <v>0</v>
      </c>
    </row>
    <row r="18" spans="3:4" ht="12.75">
      <c r="C18" s="26">
        <f>SUM(C12:C17)</f>
        <v>588723</v>
      </c>
      <c r="D18" s="10">
        <f>SUM(D12:D17)</f>
        <v>588542</v>
      </c>
    </row>
    <row r="19" spans="3:4" ht="12.75">
      <c r="C19" s="8"/>
      <c r="D19" s="9"/>
    </row>
    <row r="20" spans="1:4" ht="12.75">
      <c r="A20" s="3" t="s">
        <v>16</v>
      </c>
      <c r="C20" s="8"/>
      <c r="D20" s="9"/>
    </row>
    <row r="21" spans="1:4" ht="12.75">
      <c r="A21" t="s">
        <v>17</v>
      </c>
      <c r="C21" s="8">
        <v>9855</v>
      </c>
      <c r="D21" s="16">
        <v>8816</v>
      </c>
    </row>
    <row r="22" spans="1:4" ht="12.75">
      <c r="A22" t="s">
        <v>74</v>
      </c>
      <c r="C22" s="8">
        <v>88546</v>
      </c>
      <c r="D22" s="9">
        <v>80603</v>
      </c>
    </row>
    <row r="23" spans="1:4" ht="12.75">
      <c r="A23" t="s">
        <v>18</v>
      </c>
      <c r="C23" s="8">
        <f>SUM(108558868+23610620)/1000</f>
        <v>132169.488</v>
      </c>
      <c r="D23" s="16">
        <v>132417</v>
      </c>
    </row>
    <row r="24" spans="1:4" ht="12.75">
      <c r="A24" t="s">
        <v>19</v>
      </c>
      <c r="C24" s="8">
        <v>73890</v>
      </c>
      <c r="D24" s="9">
        <v>64868</v>
      </c>
    </row>
    <row r="25" spans="1:4" ht="12.75">
      <c r="A25" t="s">
        <v>20</v>
      </c>
      <c r="C25" s="8">
        <v>11840</v>
      </c>
      <c r="D25" s="9">
        <v>11607</v>
      </c>
    </row>
    <row r="26" spans="1:4" ht="12.75">
      <c r="A26" t="s">
        <v>21</v>
      </c>
      <c r="C26" s="8">
        <v>8959</v>
      </c>
      <c r="D26" s="9">
        <v>8319</v>
      </c>
    </row>
    <row r="27" spans="3:4" ht="12.75">
      <c r="C27" s="26">
        <f>SUM(C21:C26)</f>
        <v>325259.488</v>
      </c>
      <c r="D27" s="10">
        <f>SUM(D21:D26)</f>
        <v>306630</v>
      </c>
    </row>
    <row r="28" spans="3:4" ht="12.75">
      <c r="C28" s="8"/>
      <c r="D28" s="9"/>
    </row>
    <row r="29" spans="1:4" ht="12.75">
      <c r="A29" s="3" t="s">
        <v>56</v>
      </c>
      <c r="C29" s="8"/>
      <c r="D29" s="9"/>
    </row>
    <row r="30" spans="1:4" ht="12.75">
      <c r="A30" t="s">
        <v>22</v>
      </c>
      <c r="C30" s="8">
        <f>SUM(137791518+55506221)/1000</f>
        <v>193297.739</v>
      </c>
      <c r="D30" s="9">
        <v>187181</v>
      </c>
    </row>
    <row r="31" spans="1:4" ht="12.75">
      <c r="A31" t="s">
        <v>23</v>
      </c>
      <c r="C31" s="8">
        <v>129004</v>
      </c>
      <c r="D31" s="9">
        <v>174211</v>
      </c>
    </row>
    <row r="32" spans="1:4" ht="12.75">
      <c r="A32" t="s">
        <v>24</v>
      </c>
      <c r="C32" s="8">
        <v>27333</v>
      </c>
      <c r="D32" s="9">
        <v>22031</v>
      </c>
    </row>
    <row r="33" spans="1:4" ht="12.75">
      <c r="A33" t="s">
        <v>10</v>
      </c>
      <c r="C33" s="8">
        <v>13892</v>
      </c>
      <c r="D33" s="9">
        <v>14625</v>
      </c>
    </row>
    <row r="34" spans="3:4" ht="12.75">
      <c r="C34" s="26">
        <f>SUM(C30:C33)</f>
        <v>363526.739</v>
      </c>
      <c r="D34" s="10">
        <f>SUM(D30:D33)</f>
        <v>398048</v>
      </c>
    </row>
    <row r="35" spans="3:4" ht="12.75">
      <c r="C35" s="11"/>
      <c r="D35" s="12"/>
    </row>
    <row r="36" spans="1:4" ht="12.75">
      <c r="A36" s="3" t="s">
        <v>103</v>
      </c>
      <c r="C36" s="13">
        <f>+C27-C34</f>
        <v>-38267.25099999999</v>
      </c>
      <c r="D36" s="14">
        <f>+D27-D34</f>
        <v>-91418</v>
      </c>
    </row>
    <row r="37" spans="3:4" ht="12.75">
      <c r="C37" s="8"/>
      <c r="D37" s="9"/>
    </row>
    <row r="38" spans="3:4" ht="13.5" thickBot="1">
      <c r="C38" s="23">
        <f>+C18+C36</f>
        <v>550455.7490000001</v>
      </c>
      <c r="D38" s="25">
        <f>+D18+D36</f>
        <v>497124</v>
      </c>
    </row>
    <row r="39" spans="3:4" ht="12.75">
      <c r="C39" s="11"/>
      <c r="D39" s="12"/>
    </row>
    <row r="40" spans="1:4" ht="12.75">
      <c r="A40" s="3" t="s">
        <v>25</v>
      </c>
      <c r="C40" s="8"/>
      <c r="D40" s="9"/>
    </row>
    <row r="41" spans="3:4" ht="12.75">
      <c r="C41" s="8"/>
      <c r="D41" s="9"/>
    </row>
    <row r="42" spans="1:4" ht="12.75">
      <c r="A42" t="s">
        <v>26</v>
      </c>
      <c r="C42" s="8">
        <v>113915</v>
      </c>
      <c r="D42" s="9">
        <v>113915</v>
      </c>
    </row>
    <row r="43" spans="1:4" ht="12.75">
      <c r="A43" t="s">
        <v>27</v>
      </c>
      <c r="C43" s="13">
        <f>SUM(21939906+11765026)/1000</f>
        <v>33704.932</v>
      </c>
      <c r="D43" s="14">
        <v>32506</v>
      </c>
    </row>
    <row r="44" spans="1:4" ht="12.75">
      <c r="A44" s="3" t="s">
        <v>28</v>
      </c>
      <c r="C44" s="8">
        <f>SUM(C42:C43)</f>
        <v>147619.932</v>
      </c>
      <c r="D44" s="9">
        <f>SUM(D42:D43)</f>
        <v>146421</v>
      </c>
    </row>
    <row r="45" spans="1:4" ht="12.75">
      <c r="A45" s="3" t="s">
        <v>29</v>
      </c>
      <c r="C45" s="8">
        <v>1204</v>
      </c>
      <c r="D45" s="9">
        <v>734</v>
      </c>
    </row>
    <row r="46" spans="1:4" ht="12.75">
      <c r="A46" s="3" t="s">
        <v>30</v>
      </c>
      <c r="C46" s="8"/>
      <c r="D46" s="9"/>
    </row>
    <row r="47" spans="1:4" ht="12.75">
      <c r="A47" t="s">
        <v>23</v>
      </c>
      <c r="C47" s="8">
        <v>398339</v>
      </c>
      <c r="D47" s="9">
        <v>346676</v>
      </c>
    </row>
    <row r="48" spans="1:4" ht="12.75">
      <c r="A48" t="s">
        <v>31</v>
      </c>
      <c r="C48" s="8">
        <v>3293</v>
      </c>
      <c r="D48" s="9">
        <v>3293</v>
      </c>
    </row>
    <row r="49" spans="3:4" ht="13.5" thickBot="1">
      <c r="C49" s="17">
        <f>SUM(C44:C48)</f>
        <v>550455.932</v>
      </c>
      <c r="D49" s="24">
        <f>SUM(D44:D48)</f>
        <v>497124</v>
      </c>
    </row>
    <row r="50" spans="3:4" ht="12.75">
      <c r="C50" s="8"/>
      <c r="D50" s="9"/>
    </row>
    <row r="51" spans="3:4" ht="12.75">
      <c r="C51" s="8"/>
      <c r="D51" s="9"/>
    </row>
    <row r="52" spans="3:4" ht="12.75">
      <c r="C52" s="8"/>
      <c r="D52" s="9"/>
    </row>
    <row r="53" spans="3:4" ht="12.75">
      <c r="C53" s="8"/>
      <c r="D53" s="9"/>
    </row>
    <row r="54" spans="1:4" ht="12.75">
      <c r="A54" s="3" t="s">
        <v>81</v>
      </c>
      <c r="C54" s="8"/>
      <c r="D54" s="9"/>
    </row>
    <row r="55" spans="1:4" ht="12.75">
      <c r="A55" s="3" t="s">
        <v>111</v>
      </c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1:4" ht="12.75">
      <c r="A59" s="3" t="s">
        <v>86</v>
      </c>
      <c r="C59" s="8"/>
      <c r="D59" s="9"/>
    </row>
    <row r="60" spans="3:4" ht="12.75">
      <c r="C60" s="8"/>
      <c r="D60" s="9"/>
    </row>
    <row r="61" spans="1:4" ht="13.5" thickBot="1">
      <c r="A61" t="s">
        <v>89</v>
      </c>
      <c r="C61" s="22">
        <f>SUM(C44-C16-C17)/C42</f>
        <v>1.1772631523504367</v>
      </c>
      <c r="D61" s="22">
        <f>SUM(D44-D16-D17)/D42</f>
        <v>1.1667295790721153</v>
      </c>
    </row>
    <row r="62" spans="3:4" ht="12.75">
      <c r="C62" s="8"/>
      <c r="D62" s="9"/>
    </row>
    <row r="63" spans="3:4" ht="12.75">
      <c r="C63" s="8"/>
      <c r="D63" s="9"/>
    </row>
    <row r="64" spans="3:4" ht="12.75">
      <c r="C64" s="8"/>
      <c r="D64" s="9"/>
    </row>
    <row r="65" spans="3:4" ht="12.75">
      <c r="C65" s="8"/>
      <c r="D65" s="9"/>
    </row>
    <row r="66" spans="3:4" ht="12.75">
      <c r="C66" s="8"/>
      <c r="D66" s="9"/>
    </row>
    <row r="67" spans="3:4" ht="12.75">
      <c r="C67" s="8"/>
      <c r="D67" s="9"/>
    </row>
    <row r="68" spans="3:4" ht="12.75">
      <c r="C68" s="8"/>
      <c r="D68" s="9"/>
    </row>
    <row r="69" spans="3:4" ht="12.75">
      <c r="C69" s="8"/>
      <c r="D69" s="9"/>
    </row>
    <row r="70" spans="3:4" ht="12.75">
      <c r="C70" s="8"/>
      <c r="D70" s="9"/>
    </row>
    <row r="71" spans="3:4" ht="12.75">
      <c r="C71" s="8"/>
      <c r="D71" s="9"/>
    </row>
    <row r="72" spans="3:4" ht="12.75">
      <c r="C72" s="8"/>
      <c r="D72" s="9"/>
    </row>
    <row r="73" spans="3:4" ht="12.75">
      <c r="C73" s="8"/>
      <c r="D73" s="9"/>
    </row>
    <row r="74" spans="3:4" ht="12.75">
      <c r="C74" s="8"/>
      <c r="D74" s="9"/>
    </row>
    <row r="75" spans="3:4" ht="12.75">
      <c r="C75" s="8"/>
      <c r="D75" s="9"/>
    </row>
    <row r="76" spans="3:4" ht="12.75">
      <c r="C76" s="8"/>
      <c r="D76" s="9"/>
    </row>
    <row r="77" spans="3:4" ht="12.75">
      <c r="C77" s="8"/>
      <c r="D77" s="9"/>
    </row>
    <row r="78" spans="3:4" ht="12.75">
      <c r="C78" s="8"/>
      <c r="D78" s="9"/>
    </row>
    <row r="79" spans="3:4" ht="12.75">
      <c r="C79" s="8"/>
      <c r="D79" s="9"/>
    </row>
    <row r="80" spans="3:4" ht="12.75">
      <c r="C80" s="8"/>
      <c r="D80" s="9"/>
    </row>
    <row r="81" spans="3:4" ht="12.75">
      <c r="C81" s="8"/>
      <c r="D81" s="9"/>
    </row>
    <row r="82" spans="3:4" ht="12.75">
      <c r="C82" s="8"/>
      <c r="D82" s="9"/>
    </row>
    <row r="83" spans="3:4" ht="12.75">
      <c r="C83" s="8"/>
      <c r="D83" s="9"/>
    </row>
    <row r="84" spans="3:4" ht="12.75">
      <c r="C84" s="8"/>
      <c r="D84" s="9"/>
    </row>
    <row r="85" spans="3:4" ht="12.75">
      <c r="C85" s="8"/>
      <c r="D85" s="9"/>
    </row>
    <row r="86" spans="3:4" ht="12.75">
      <c r="C86" s="8"/>
      <c r="D86" s="9"/>
    </row>
    <row r="87" spans="3:4" ht="12.75">
      <c r="C87" s="8"/>
      <c r="D87" s="9"/>
    </row>
    <row r="88" spans="3:4" ht="12.75">
      <c r="C88" s="8"/>
      <c r="D88" s="9"/>
    </row>
    <row r="89" spans="3:4" ht="12.75">
      <c r="C89" s="8"/>
      <c r="D89" s="9"/>
    </row>
    <row r="90" spans="3:4" ht="12.75">
      <c r="C90" s="8"/>
      <c r="D90" s="9"/>
    </row>
    <row r="91" spans="3:4" ht="12.75">
      <c r="C91" s="8"/>
      <c r="D91" s="9"/>
    </row>
    <row r="92" spans="3:4" ht="12.75">
      <c r="C92" s="8"/>
      <c r="D92" s="9"/>
    </row>
    <row r="93" spans="3:4" ht="12.75">
      <c r="C93" s="8"/>
      <c r="D93" s="9"/>
    </row>
    <row r="94" spans="3:4" ht="12.75">
      <c r="C94" s="8"/>
      <c r="D94" s="9"/>
    </row>
    <row r="95" spans="3:4" ht="12.75">
      <c r="C95" s="8"/>
      <c r="D95" s="9"/>
    </row>
    <row r="96" spans="3:4" ht="12.75">
      <c r="C96" s="8"/>
      <c r="D96" s="9"/>
    </row>
    <row r="97" spans="3:4" ht="12.75">
      <c r="C97" s="8"/>
      <c r="D97" s="9"/>
    </row>
    <row r="98" spans="3:4" ht="12.75">
      <c r="C98" s="8"/>
      <c r="D98" s="9"/>
    </row>
    <row r="99" spans="3:4" ht="12.75">
      <c r="C99" s="8"/>
      <c r="D99" s="9"/>
    </row>
    <row r="100" spans="3:4" ht="12.75">
      <c r="C100" s="8"/>
      <c r="D100" s="9"/>
    </row>
    <row r="101" spans="3:4" ht="12.75">
      <c r="C101" s="8"/>
      <c r="D101" s="9"/>
    </row>
    <row r="102" spans="3:4" ht="12.75">
      <c r="C102" s="8"/>
      <c r="D102" s="9"/>
    </row>
    <row r="103" spans="3:4" ht="12.75">
      <c r="C103" s="8"/>
      <c r="D103" s="9"/>
    </row>
    <row r="104" spans="3:4" ht="12.75">
      <c r="C104" s="8"/>
      <c r="D104" s="9"/>
    </row>
    <row r="105" spans="3:4" ht="12.75">
      <c r="C105" s="8"/>
      <c r="D105" s="9"/>
    </row>
    <row r="106" spans="3:4" ht="12.75">
      <c r="C106" s="8"/>
      <c r="D106" s="9"/>
    </row>
    <row r="107" spans="3:4" ht="12.75">
      <c r="C107" s="8"/>
      <c r="D107" s="9"/>
    </row>
    <row r="108" spans="3:4" ht="12.75">
      <c r="C108" s="8"/>
      <c r="D108" s="9"/>
    </row>
    <row r="109" spans="3:4" ht="12.75">
      <c r="C109" s="8"/>
      <c r="D109" s="9"/>
    </row>
    <row r="110" spans="3:4" ht="12.75">
      <c r="C110" s="8"/>
      <c r="D110" s="9"/>
    </row>
    <row r="111" spans="3:4" ht="12.75">
      <c r="C111" s="8"/>
      <c r="D111" s="9"/>
    </row>
    <row r="112" spans="3:4" ht="12.75">
      <c r="C112" s="8"/>
      <c r="D112" s="9"/>
    </row>
    <row r="113" spans="3:4" ht="12.75">
      <c r="C113" s="8"/>
      <c r="D113" s="9"/>
    </row>
    <row r="114" spans="3:4" ht="12.75">
      <c r="C114" s="8"/>
      <c r="D114" s="9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</sheetData>
  <printOptions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9">
      <selection activeCell="A1" sqref="A1:F39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14.421875" style="0" customWidth="1"/>
    <col min="4" max="4" width="15.28125" style="0" customWidth="1"/>
    <col min="5" max="5" width="15.7109375" style="0" customWidth="1"/>
    <col min="6" max="6" width="13.57421875" style="0" customWidth="1"/>
    <col min="7" max="7" width="15.7109375" style="0" customWidth="1"/>
  </cols>
  <sheetData>
    <row r="1" ht="15.75">
      <c r="A1" s="5" t="s">
        <v>0</v>
      </c>
    </row>
    <row r="2" ht="15.75">
      <c r="A2" s="5" t="s">
        <v>85</v>
      </c>
    </row>
    <row r="3" ht="15.75">
      <c r="A3" s="5" t="s">
        <v>119</v>
      </c>
    </row>
    <row r="5" ht="12.75">
      <c r="F5" s="2" t="s">
        <v>55</v>
      </c>
    </row>
    <row r="6" spans="2:6" ht="12.75">
      <c r="B6" s="2"/>
      <c r="C6" s="2" t="s">
        <v>57</v>
      </c>
      <c r="D6" s="2" t="s">
        <v>58</v>
      </c>
      <c r="E6" s="2" t="s">
        <v>59</v>
      </c>
      <c r="F6" s="2" t="s">
        <v>60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121</v>
      </c>
    </row>
    <row r="10" ht="12.75">
      <c r="A10" s="3"/>
    </row>
    <row r="11" spans="1:7" ht="12.75">
      <c r="A11" s="27" t="s">
        <v>125</v>
      </c>
      <c r="C11" s="8">
        <v>113915</v>
      </c>
      <c r="D11" s="8">
        <v>21946</v>
      </c>
      <c r="E11" s="8">
        <v>11351</v>
      </c>
      <c r="F11" s="8">
        <f>SUM(C11:E11)</f>
        <v>147212</v>
      </c>
      <c r="G11" s="3"/>
    </row>
    <row r="12" spans="1:7" ht="12.75">
      <c r="A12" s="27"/>
      <c r="C12" s="8"/>
      <c r="D12" s="8"/>
      <c r="E12" s="8"/>
      <c r="F12" s="8"/>
      <c r="G12" s="3"/>
    </row>
    <row r="13" spans="1:7" ht="12.75">
      <c r="A13" t="s">
        <v>102</v>
      </c>
      <c r="C13" s="8">
        <v>0</v>
      </c>
      <c r="D13" s="8">
        <v>0</v>
      </c>
      <c r="E13" s="8">
        <v>414</v>
      </c>
      <c r="F13" s="8">
        <f>SUM(C13:E13)</f>
        <v>414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115</v>
      </c>
      <c r="C15" s="8">
        <v>0</v>
      </c>
      <c r="D15" s="8">
        <v>-6</v>
      </c>
      <c r="E15" s="8">
        <v>0</v>
      </c>
      <c r="F15" s="8">
        <f>SUM(C15:E15)</f>
        <v>-6</v>
      </c>
      <c r="G15" s="3"/>
    </row>
    <row r="16" spans="3:7" ht="12.75">
      <c r="C16" s="13"/>
      <c r="D16" s="13"/>
      <c r="E16" s="13"/>
      <c r="F16" s="13"/>
      <c r="G16" s="3"/>
    </row>
    <row r="17" spans="1:7" ht="13.5" thickBot="1">
      <c r="A17" s="27" t="s">
        <v>123</v>
      </c>
      <c r="C17" s="17">
        <f>SUM(C11:C16)</f>
        <v>113915</v>
      </c>
      <c r="D17" s="17">
        <f>SUM(D11:D16)</f>
        <v>21940</v>
      </c>
      <c r="E17" s="17">
        <f>SUM(E11:E16)</f>
        <v>11765</v>
      </c>
      <c r="F17" s="17">
        <f>SUM(F11:F16)</f>
        <v>147620</v>
      </c>
      <c r="G17" s="3"/>
    </row>
    <row r="18" spans="3:7" ht="12.75">
      <c r="C18" s="3"/>
      <c r="D18" s="3"/>
      <c r="E18" s="3"/>
      <c r="F18" s="3"/>
      <c r="G18" s="3"/>
    </row>
    <row r="19" ht="12.75">
      <c r="D19" s="31"/>
    </row>
    <row r="21" spans="1:6" ht="12.75">
      <c r="A21" s="3"/>
      <c r="B21" s="3"/>
      <c r="C21" s="27"/>
      <c r="D21" s="27"/>
      <c r="E21" s="27"/>
      <c r="F21" s="4" t="s">
        <v>55</v>
      </c>
    </row>
    <row r="22" spans="1:6" ht="12.75">
      <c r="A22" s="3"/>
      <c r="B22" s="2"/>
      <c r="C22" s="4" t="s">
        <v>57</v>
      </c>
      <c r="D22" s="4" t="s">
        <v>58</v>
      </c>
      <c r="E22" s="4" t="s">
        <v>59</v>
      </c>
      <c r="F22" s="4" t="s">
        <v>60</v>
      </c>
    </row>
    <row r="23" spans="1:6" ht="12.75">
      <c r="A23" s="2"/>
      <c r="B23" s="2"/>
      <c r="C23" s="4" t="s">
        <v>1</v>
      </c>
      <c r="D23" s="4" t="s">
        <v>1</v>
      </c>
      <c r="E23" s="4" t="s">
        <v>1</v>
      </c>
      <c r="F23" s="4" t="s">
        <v>1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6" t="s">
        <v>120</v>
      </c>
      <c r="B25" s="3"/>
      <c r="C25" s="3"/>
      <c r="D25" s="3"/>
      <c r="E25" s="3"/>
      <c r="F25" s="3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 t="s">
        <v>96</v>
      </c>
      <c r="B27" s="27"/>
      <c r="C27" s="21">
        <v>112307</v>
      </c>
      <c r="D27" s="21">
        <v>21678</v>
      </c>
      <c r="E27" s="21">
        <v>22934</v>
      </c>
      <c r="F27" s="21">
        <f>SUM(C27:E27)</f>
        <v>156919</v>
      </c>
    </row>
    <row r="28" spans="1:6" ht="12.75">
      <c r="A28" s="27"/>
      <c r="B28" s="27"/>
      <c r="C28" s="21"/>
      <c r="D28" s="21"/>
      <c r="E28" s="21"/>
      <c r="F28" s="21"/>
    </row>
    <row r="29" spans="1:6" ht="12.75">
      <c r="A29" s="27" t="s">
        <v>97</v>
      </c>
      <c r="B29" s="27"/>
      <c r="C29" s="21">
        <v>1608</v>
      </c>
      <c r="D29" s="30">
        <v>270</v>
      </c>
      <c r="E29" s="30" t="s">
        <v>98</v>
      </c>
      <c r="F29" s="21">
        <f>SUM(C29:E29)</f>
        <v>1878</v>
      </c>
    </row>
    <row r="30" spans="1:6" ht="12.75">
      <c r="A30" s="27"/>
      <c r="B30" s="27"/>
      <c r="C30" s="21"/>
      <c r="D30" s="30"/>
      <c r="E30" s="30"/>
      <c r="F30" s="21"/>
    </row>
    <row r="31" spans="1:6" ht="12.75">
      <c r="A31" s="27" t="s">
        <v>102</v>
      </c>
      <c r="B31" s="27"/>
      <c r="C31" s="21">
        <v>0</v>
      </c>
      <c r="D31" s="21">
        <v>0</v>
      </c>
      <c r="E31" s="21">
        <v>-2408</v>
      </c>
      <c r="F31" s="21">
        <f>SUM(C31:E31)</f>
        <v>-2408</v>
      </c>
    </row>
    <row r="32" spans="1:6" ht="12.75">
      <c r="A32" s="27"/>
      <c r="B32" s="27"/>
      <c r="C32" s="21"/>
      <c r="D32" s="21"/>
      <c r="E32" s="21"/>
      <c r="F32" s="21"/>
    </row>
    <row r="33" spans="1:6" ht="13.5" thickBot="1">
      <c r="A33" s="27" t="s">
        <v>124</v>
      </c>
      <c r="B33" s="27"/>
      <c r="C33" s="24">
        <f>SUM(C27:C32)</f>
        <v>113915</v>
      </c>
      <c r="D33" s="24">
        <f>SUM(D27:D32)</f>
        <v>21948</v>
      </c>
      <c r="E33" s="24">
        <f>SUM(E27:E32)</f>
        <v>20526</v>
      </c>
      <c r="F33" s="24">
        <f>SUM(F27:F32)</f>
        <v>156389</v>
      </c>
    </row>
    <row r="34" spans="1:6" ht="12.75">
      <c r="A34" s="27"/>
      <c r="B34" s="27"/>
      <c r="C34" s="27"/>
      <c r="D34" s="27"/>
      <c r="E34" s="27"/>
      <c r="F34" s="27"/>
    </row>
    <row r="38" ht="15.75">
      <c r="A38" s="5" t="s">
        <v>82</v>
      </c>
    </row>
    <row r="39" ht="15.75">
      <c r="A39" s="5" t="s">
        <v>112</v>
      </c>
    </row>
  </sheetData>
  <printOptions/>
  <pageMargins left="1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37">
      <selection activeCell="E47" sqref="E47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5" width="15.7109375" style="0" customWidth="1"/>
  </cols>
  <sheetData>
    <row r="1" ht="15.75">
      <c r="A1" s="5" t="s">
        <v>0</v>
      </c>
    </row>
    <row r="2" ht="15.75">
      <c r="A2" s="5" t="s">
        <v>122</v>
      </c>
    </row>
    <row r="3" ht="15.75">
      <c r="A3" s="5"/>
    </row>
    <row r="4" spans="3:4" ht="12.75">
      <c r="C4" s="2" t="s">
        <v>55</v>
      </c>
      <c r="D4" s="4" t="s">
        <v>55</v>
      </c>
    </row>
    <row r="5" spans="4:5" ht="12.75">
      <c r="D5" s="4" t="s">
        <v>65</v>
      </c>
      <c r="E5" s="4"/>
    </row>
    <row r="6" spans="3:5" ht="12.75">
      <c r="C6" s="2" t="s">
        <v>63</v>
      </c>
      <c r="D6" s="4" t="s">
        <v>92</v>
      </c>
      <c r="E6" s="4"/>
    </row>
    <row r="7" spans="3:5" ht="12.75">
      <c r="C7" s="2" t="s">
        <v>67</v>
      </c>
      <c r="D7" s="4" t="s">
        <v>68</v>
      </c>
      <c r="E7" s="4"/>
    </row>
    <row r="8" spans="3:5" ht="12.75">
      <c r="C8" s="2" t="s">
        <v>110</v>
      </c>
      <c r="D8" s="4" t="s">
        <v>117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 t="s">
        <v>33</v>
      </c>
      <c r="D10" s="27"/>
    </row>
    <row r="11" spans="1:4" ht="12.75">
      <c r="A11" t="s">
        <v>114</v>
      </c>
      <c r="C11" s="8">
        <v>6491</v>
      </c>
      <c r="D11" s="16">
        <v>309</v>
      </c>
    </row>
    <row r="12" spans="1:4" ht="12.75">
      <c r="A12" s="6" t="s">
        <v>34</v>
      </c>
      <c r="C12" s="8"/>
      <c r="D12" s="9"/>
    </row>
    <row r="13" spans="1:4" ht="12.75">
      <c r="A13" s="27" t="s">
        <v>106</v>
      </c>
      <c r="C13" s="8">
        <v>0</v>
      </c>
      <c r="D13" s="9">
        <v>0</v>
      </c>
    </row>
    <row r="14" spans="1:4" ht="12.75">
      <c r="A14" s="27" t="s">
        <v>109</v>
      </c>
      <c r="C14" s="8">
        <v>0</v>
      </c>
      <c r="D14" s="9">
        <v>0</v>
      </c>
    </row>
    <row r="15" spans="1:4" ht="12.75">
      <c r="A15" t="s">
        <v>35</v>
      </c>
      <c r="C15" s="8">
        <v>12613</v>
      </c>
      <c r="D15" s="9">
        <v>11627</v>
      </c>
    </row>
    <row r="16" spans="1:4" ht="12.75">
      <c r="A16" t="s">
        <v>36</v>
      </c>
      <c r="C16" s="8">
        <v>-412</v>
      </c>
      <c r="D16" s="9">
        <v>-11</v>
      </c>
    </row>
    <row r="17" spans="1:4" ht="12.75">
      <c r="A17" t="s">
        <v>12</v>
      </c>
      <c r="C17" s="8"/>
      <c r="D17" s="9"/>
    </row>
    <row r="18" spans="1:4" ht="12.75">
      <c r="A18" s="1" t="s">
        <v>61</v>
      </c>
      <c r="B18" t="s">
        <v>37</v>
      </c>
      <c r="C18" s="8">
        <v>8779</v>
      </c>
      <c r="D18" s="9">
        <v>8963</v>
      </c>
    </row>
    <row r="19" spans="1:4" ht="12.75">
      <c r="A19" s="1" t="s">
        <v>61</v>
      </c>
      <c r="B19" t="s">
        <v>107</v>
      </c>
      <c r="C19" s="8">
        <v>-95</v>
      </c>
      <c r="D19" s="19">
        <v>0</v>
      </c>
    </row>
    <row r="20" spans="1:4" ht="12.75">
      <c r="A20" s="1" t="s">
        <v>61</v>
      </c>
      <c r="B20" t="s">
        <v>93</v>
      </c>
      <c r="C20" s="8">
        <v>0</v>
      </c>
      <c r="D20" s="19">
        <v>1392</v>
      </c>
    </row>
    <row r="21" spans="1:4" ht="12.75">
      <c r="A21" s="1" t="s">
        <v>61</v>
      </c>
      <c r="B21" t="s">
        <v>108</v>
      </c>
      <c r="C21" s="8">
        <v>0</v>
      </c>
      <c r="D21" s="19">
        <v>0</v>
      </c>
    </row>
    <row r="22" spans="1:4" ht="12.75">
      <c r="A22" t="s">
        <v>101</v>
      </c>
      <c r="C22" s="8">
        <v>3</v>
      </c>
      <c r="D22" s="9">
        <v>11</v>
      </c>
    </row>
    <row r="23" spans="3:4" ht="12.75">
      <c r="C23" s="13"/>
      <c r="D23" s="14"/>
    </row>
    <row r="24" spans="1:4" ht="12.75">
      <c r="A24" s="3" t="s">
        <v>38</v>
      </c>
      <c r="C24" s="8">
        <f>SUM(C11:C22)</f>
        <v>27379</v>
      </c>
      <c r="D24" s="9">
        <f>SUM(D11:D22)</f>
        <v>22291</v>
      </c>
    </row>
    <row r="25" spans="3:4" ht="12.75">
      <c r="C25" s="8"/>
      <c r="D25" s="9"/>
    </row>
    <row r="26" spans="1:4" ht="12.75">
      <c r="A26" t="s">
        <v>74</v>
      </c>
      <c r="C26" s="8">
        <v>60246</v>
      </c>
      <c r="D26" s="9">
        <v>49105</v>
      </c>
    </row>
    <row r="27" spans="1:4" ht="12.75">
      <c r="A27" t="s">
        <v>17</v>
      </c>
      <c r="C27" s="8">
        <v>-1038</v>
      </c>
      <c r="D27" s="9">
        <v>-1720</v>
      </c>
    </row>
    <row r="28" spans="1:4" ht="12.75">
      <c r="A28" t="s">
        <v>39</v>
      </c>
      <c r="C28" s="8">
        <v>-3339</v>
      </c>
      <c r="D28" s="9">
        <v>-11360</v>
      </c>
    </row>
    <row r="29" spans="1:4" ht="12.75">
      <c r="A29" t="s">
        <v>19</v>
      </c>
      <c r="C29" s="8">
        <v>-9021</v>
      </c>
      <c r="D29" s="9">
        <v>-13715</v>
      </c>
    </row>
    <row r="30" spans="1:4" ht="12.75">
      <c r="A30" t="s">
        <v>20</v>
      </c>
      <c r="C30" s="8">
        <v>0</v>
      </c>
      <c r="D30" s="9">
        <v>0</v>
      </c>
    </row>
    <row r="31" spans="1:4" ht="12.75">
      <c r="A31" t="s">
        <v>40</v>
      </c>
      <c r="C31" s="8">
        <v>8610</v>
      </c>
      <c r="D31" s="9">
        <v>-4491</v>
      </c>
    </row>
    <row r="32" spans="3:4" ht="12.75">
      <c r="C32" s="13"/>
      <c r="D32" s="14"/>
    </row>
    <row r="33" spans="1:4" ht="12.75">
      <c r="A33" s="3" t="s">
        <v>51</v>
      </c>
      <c r="C33" s="8">
        <f>SUM(C24:C31)</f>
        <v>82837</v>
      </c>
      <c r="D33" s="9">
        <f>SUM(D24:D31)</f>
        <v>40110</v>
      </c>
    </row>
    <row r="34" spans="3:4" ht="12.75">
      <c r="C34" s="8"/>
      <c r="D34" s="9"/>
    </row>
    <row r="35" spans="1:4" ht="12.75">
      <c r="A35" t="s">
        <v>52</v>
      </c>
      <c r="C35" s="8">
        <v>-5584</v>
      </c>
      <c r="D35" s="9">
        <v>-2804</v>
      </c>
    </row>
    <row r="36" spans="3:4" ht="12.75">
      <c r="C36" s="13"/>
      <c r="D36" s="14"/>
    </row>
    <row r="37" spans="1:4" ht="12.75">
      <c r="A37" s="3" t="s">
        <v>41</v>
      </c>
      <c r="C37" s="26">
        <f>SUM(C33:C35)</f>
        <v>77253</v>
      </c>
      <c r="D37" s="10">
        <f>SUM(D33:D35)</f>
        <v>37306</v>
      </c>
    </row>
    <row r="38" spans="3:4" ht="12.75">
      <c r="C38" s="8"/>
      <c r="D38" s="9"/>
    </row>
    <row r="39" spans="1:4" ht="12.75">
      <c r="A39" s="3" t="s">
        <v>42</v>
      </c>
      <c r="C39" s="8"/>
      <c r="D39" s="9"/>
    </row>
    <row r="40" spans="1:4" ht="12.75">
      <c r="A40" t="s">
        <v>36</v>
      </c>
      <c r="C40" s="8">
        <v>412</v>
      </c>
      <c r="D40" s="9">
        <v>11</v>
      </c>
    </row>
    <row r="41" spans="1:4" ht="12.75">
      <c r="A41" t="s">
        <v>32</v>
      </c>
      <c r="C41" s="8">
        <v>-9</v>
      </c>
      <c r="D41" s="9">
        <v>-15</v>
      </c>
    </row>
    <row r="42" spans="1:3" ht="12.75">
      <c r="A42" t="s">
        <v>12</v>
      </c>
      <c r="C42" s="8"/>
    </row>
    <row r="43" spans="1:4" ht="12.75">
      <c r="A43" s="1" t="s">
        <v>61</v>
      </c>
      <c r="B43" t="s">
        <v>43</v>
      </c>
      <c r="C43" s="8">
        <v>-1739</v>
      </c>
      <c r="D43" s="9">
        <v>-958</v>
      </c>
    </row>
    <row r="44" spans="1:4" ht="12.75">
      <c r="A44" s="1" t="s">
        <v>61</v>
      </c>
      <c r="B44" t="s">
        <v>91</v>
      </c>
      <c r="C44" s="8">
        <v>158</v>
      </c>
      <c r="D44" s="9">
        <v>3120</v>
      </c>
    </row>
    <row r="45" spans="1:4" ht="12.75">
      <c r="A45" t="s">
        <v>14</v>
      </c>
      <c r="C45" s="8">
        <v>-3791</v>
      </c>
      <c r="D45" s="9">
        <v>-2533</v>
      </c>
    </row>
    <row r="46" spans="1:4" ht="12.75">
      <c r="A46" t="s">
        <v>95</v>
      </c>
      <c r="C46" s="8">
        <v>-63565</v>
      </c>
      <c r="D46" s="9">
        <v>-41761</v>
      </c>
    </row>
    <row r="47" spans="3:5" ht="12.75">
      <c r="C47" s="8"/>
      <c r="D47" s="9"/>
      <c r="E47" s="31"/>
    </row>
    <row r="48" spans="1:4" ht="12.75">
      <c r="A48" s="3" t="s">
        <v>44</v>
      </c>
      <c r="C48" s="26">
        <f>SUM(C40:C47)</f>
        <v>-68534</v>
      </c>
      <c r="D48" s="10">
        <f>SUM(D40:D47)</f>
        <v>-42136</v>
      </c>
    </row>
    <row r="49" spans="3:4" ht="12.75">
      <c r="C49" s="8"/>
      <c r="D49" s="9"/>
    </row>
    <row r="50" spans="1:4" ht="12.75">
      <c r="A50" s="3" t="s">
        <v>45</v>
      </c>
      <c r="C50" s="8"/>
      <c r="D50" s="9"/>
    </row>
    <row r="51" spans="1:4" ht="12.75">
      <c r="A51" t="s">
        <v>46</v>
      </c>
      <c r="C51" s="8">
        <v>-6976</v>
      </c>
      <c r="D51" s="9">
        <v>-5666</v>
      </c>
    </row>
    <row r="52" spans="1:4" ht="12.75">
      <c r="A52" t="s">
        <v>48</v>
      </c>
      <c r="C52" s="8">
        <v>-28836</v>
      </c>
      <c r="D52" s="9">
        <v>96539</v>
      </c>
    </row>
    <row r="53" spans="1:4" ht="12.75">
      <c r="A53" t="s">
        <v>77</v>
      </c>
      <c r="C53" s="8">
        <v>-424</v>
      </c>
      <c r="D53" s="9">
        <v>2600</v>
      </c>
    </row>
    <row r="54" spans="1:4" ht="12.75">
      <c r="A54" t="s">
        <v>79</v>
      </c>
      <c r="C54" s="8">
        <v>35597</v>
      </c>
      <c r="D54" s="9">
        <v>-81241</v>
      </c>
    </row>
    <row r="55" spans="1:4" ht="12.75">
      <c r="A55" t="s">
        <v>78</v>
      </c>
      <c r="C55" s="8">
        <v>-122</v>
      </c>
      <c r="D55" s="9">
        <v>-3517</v>
      </c>
    </row>
    <row r="56" spans="1:4" ht="12.75">
      <c r="A56" t="s">
        <v>47</v>
      </c>
      <c r="C56" s="8">
        <v>-12613</v>
      </c>
      <c r="D56" s="9">
        <v>-11627</v>
      </c>
    </row>
    <row r="57" spans="1:4" ht="12.75">
      <c r="A57" t="s">
        <v>115</v>
      </c>
      <c r="C57" s="8">
        <v>-6</v>
      </c>
      <c r="D57" s="9">
        <v>1877</v>
      </c>
    </row>
    <row r="58" spans="3:4" ht="12.75">
      <c r="C58" s="8"/>
      <c r="D58" s="9"/>
    </row>
    <row r="59" spans="1:4" ht="12.75">
      <c r="A59" s="3" t="s">
        <v>90</v>
      </c>
      <c r="B59" s="3"/>
      <c r="C59" s="26">
        <f>SUM(C51:C57)</f>
        <v>-13380</v>
      </c>
      <c r="D59" s="10">
        <f>SUM(D51:D57)</f>
        <v>-1035</v>
      </c>
    </row>
    <row r="60" spans="1:4" ht="12.75">
      <c r="A60" s="3"/>
      <c r="B60" s="3"/>
      <c r="C60" s="8"/>
      <c r="D60" s="9"/>
    </row>
    <row r="61" spans="1:4" ht="12.75">
      <c r="A61" s="3" t="s">
        <v>100</v>
      </c>
      <c r="B61" s="3"/>
      <c r="C61" s="8">
        <f>+C37+C48+C59</f>
        <v>-4661</v>
      </c>
      <c r="D61" s="9">
        <f>+D37+D48+D59</f>
        <v>-5865</v>
      </c>
    </row>
    <row r="62" spans="1:4" ht="12.75">
      <c r="A62" s="3"/>
      <c r="B62" s="3"/>
      <c r="C62" s="8"/>
      <c r="D62" s="9"/>
    </row>
    <row r="63" spans="1:4" ht="12.75">
      <c r="A63" s="3" t="s">
        <v>53</v>
      </c>
      <c r="B63" s="3"/>
      <c r="C63" s="8"/>
      <c r="D63" s="9"/>
    </row>
    <row r="64" spans="1:4" ht="12.75">
      <c r="A64" s="2" t="s">
        <v>62</v>
      </c>
      <c r="B64" s="3" t="s">
        <v>49</v>
      </c>
      <c r="C64" s="8">
        <v>-13713</v>
      </c>
      <c r="D64" s="9">
        <v>-15969</v>
      </c>
    </row>
    <row r="65" spans="1:4" ht="12.75">
      <c r="A65" s="2"/>
      <c r="B65" s="3"/>
      <c r="C65" s="8"/>
      <c r="D65" s="9"/>
    </row>
    <row r="66" spans="1:4" ht="13.5" thickBot="1">
      <c r="A66" s="2" t="s">
        <v>62</v>
      </c>
      <c r="B66" s="3" t="s">
        <v>50</v>
      </c>
      <c r="C66" s="17">
        <f>SUM(C61:C64)</f>
        <v>-18374</v>
      </c>
      <c r="D66" s="15">
        <f>SUM(D61:D64)</f>
        <v>-21834</v>
      </c>
    </row>
    <row r="67" spans="3:5" ht="12.75">
      <c r="C67" s="3"/>
      <c r="E67" s="9"/>
    </row>
    <row r="68" ht="12.75">
      <c r="E68" s="9"/>
    </row>
    <row r="69" spans="1:5" ht="15.75">
      <c r="A69" s="5" t="s">
        <v>83</v>
      </c>
      <c r="E69" s="9"/>
    </row>
    <row r="70" spans="1:5" ht="15.75">
      <c r="A70" s="5" t="s">
        <v>113</v>
      </c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2005-11-24T10:54:07Z</cp:lastPrinted>
  <dcterms:created xsi:type="dcterms:W3CDTF">2002-11-01T02:02:35Z</dcterms:created>
  <dcterms:modified xsi:type="dcterms:W3CDTF">2005-11-28T06:27:41Z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