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355" windowHeight="6780" activeTab="0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<sst xmlns="http://schemas.openxmlformats.org/spreadsheetml/2006/main" count="194" uniqueCount="126">
  <si>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</si>
  <si>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</si>
  <si>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</si>
  <si>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</si>
  <si>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</si>
  <si>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</si>
  <si>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</si>
  <si>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 xml:space="preserve"> - basic</t>
  </si>
  <si>
    <t>Share of results of jointly controlled entities</t>
  </si>
  <si>
    <t>Profit from ordinary activities before taxation</t>
  </si>
  <si>
    <t>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</si>
  <si>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</si>
  <si>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</si>
  <si>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</si>
  <si>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</si>
  <si>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</si>
  <si>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</si>
  <si>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</si>
  <si>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</si>
  <si>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</si>
  <si>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</si>
  <si>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</si>
  <si>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</si>
  <si>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</si>
  <si>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</si>
  <si>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</si>
  <si>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</si>
  <si>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</si>
  <si>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</si>
  <si>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</si>
  <si>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</si>
  <si>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</si>
  <si>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</si>
  <si>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</si>
  <si>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</si>
  <si>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</si>
  <si>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</si>
  <si>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</si>
  <si>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</si>
  <si>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</si>
  <si>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</si>
  <si>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</si>
  <si>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</si>
  <si>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</si>
  <si>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</si>
  <si>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</si>
  <si>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</si>
  <si>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</si>
  <si>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</si>
  <si>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</si>
  <si>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</si>
  <si>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</si>
  <si>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</si>
  <si>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</si>
  <si>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</si>
  <si>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</si>
  <si>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</si>
  <si>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</si>
  <si>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</si>
  <si>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</si>
  <si>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</si>
  <si>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</si>
  <si>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</si>
  <si>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</si>
  <si>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</si>
  <si>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</si>
  <si>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</si>
  <si>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</si>
  <si>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</si>
  <si>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</si>
  <si>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</si>
  <si>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</si>
  <si>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</si>
  <si>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</si>
  <si>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</si>
  <si>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</si>
  <si>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</si>
  <si>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</si>
  <si>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</si>
  <si>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</si>
  <si>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</si>
  <si>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</si>
  <si>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</si>
  <si>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</si>
  <si>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</si>
  <si>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</si>
  <si>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Other Information:-</t>
  </si>
  <si>
    <t>Gross interest income</t>
  </si>
  <si>
    <t>Gross interest expense</t>
  </si>
  <si>
    <t>Net tangible assets per share (RM)</t>
  </si>
  <si>
    <t>Balance as at 1.4.2003</t>
  </si>
  <si>
    <t>Net cash flow generated from financing activities</t>
  </si>
  <si>
    <t>Disposals</t>
  </si>
  <si>
    <t>Corresponding</t>
  </si>
  <si>
    <t>Loss on disposals</t>
  </si>
  <si>
    <t>31.3.2005</t>
  </si>
  <si>
    <t>Property development expenditure</t>
  </si>
  <si>
    <t>Balance as at 1.4.2004</t>
  </si>
  <si>
    <t>Issue of shares</t>
  </si>
  <si>
    <t>-</t>
  </si>
  <si>
    <t>Deferred tax asset</t>
  </si>
  <si>
    <t>Net (decrease)/increase in cash and cash equivalents</t>
  </si>
  <si>
    <t>Share of losses of jointly controlled entities</t>
  </si>
  <si>
    <t>Net loss for the period</t>
  </si>
  <si>
    <t>Net current liabilities</t>
  </si>
  <si>
    <t>Profit/(Loss) from ordinary activities after taxation</t>
  </si>
  <si>
    <t>Net profit/(loss) for the period</t>
  </si>
  <si>
    <t>Balance as at 31.3.2005</t>
  </si>
  <si>
    <t>Balance as at 31.3.2004</t>
  </si>
  <si>
    <t>Amortisation of goodwill</t>
  </si>
  <si>
    <t>Gain on disposals</t>
  </si>
  <si>
    <t>Written off</t>
  </si>
  <si>
    <t>Incidental expenses charged from land &amp; development account</t>
  </si>
  <si>
    <t>Condensed Consolidated Income Statements for the Quarter Ended 30 June 2005</t>
  </si>
  <si>
    <t>30.6.2005</t>
  </si>
  <si>
    <t>30.6.2004</t>
  </si>
  <si>
    <t xml:space="preserve"> Annual Financial Report of the Group for the year ended 31 March 2005)</t>
  </si>
  <si>
    <t>Condensed Consolidated Balance Sheet for the Quarter Ended 30 June 2005</t>
  </si>
  <si>
    <t>Quarter Ended 30 June 2005</t>
  </si>
  <si>
    <t>3 months ended 30.6.2005</t>
  </si>
  <si>
    <t>3 months ended 30.6.2004</t>
  </si>
  <si>
    <t xml:space="preserve"> with the Annual Financial Report of the Group for the year ended 31 March 2005)</t>
  </si>
  <si>
    <t xml:space="preserve"> the Annual Financial Report of the Group for the year ended 31 March 2005)</t>
  </si>
  <si>
    <t>Condensed Consolidated Cash Flow Statement for the Quarter Ended 30 June 2005</t>
  </si>
  <si>
    <t>Net profit/(loss) from ordinary activities before taxation</t>
  </si>
  <si>
    <t>Expenses for Private Placement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</si>
</sst>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0_);\(0.00\)"/>
    <numFmt numFmtId="176" formatCode="0.0_);\(0.0\)"/>
    <numFmt numFmtId="177" formatCode="0_);\(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175" fontId="0" fillId="0" borderId="0" xfId="0" applyAlignment="1">
      <alignment/>
    </xf>
    <xf numFmtId="175" fontId="0" fillId="0" borderId="0" xfId="0" applyAlignment="1">
      <alignment horizontal="center"/>
    </xf>
    <xf numFmtId="175" fontId="1" fillId="0" borderId="0" xfId="0" applyFont="1" applyAlignment="1">
      <alignment horizontal="center"/>
    </xf>
    <xf numFmtId="175" fontId="1" fillId="0" borderId="0" xfId="0" applyFont="1" applyAlignment="1">
      <alignment/>
    </xf>
    <xf numFmtId="175" fontId="0" fillId="0" borderId="0" xfId="0" applyFont="1" applyAlignment="1">
      <alignment horizontal="center"/>
    </xf>
    <xf numFmtId="175" fontId="2" fillId="0" borderId="0" xfId="0" applyFont="1" applyAlignment="1">
      <alignment/>
    </xf>
    <xf numFmtId="175" fontId="3" fillId="0" borderId="0" xfId="0" applyFont="1" applyAlignment="1">
      <alignment/>
    </xf>
    <xf numFmtId="175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5" fontId="0" fillId="0" borderId="0" xfId="0" applyFont="1" applyAlignment="1">
      <alignment/>
    </xf>
    <xf numFmtId="175" fontId="7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/>
    </xf>
    <xf numFmtId="175" fontId="0" fillId="0" borderId="0" xfId="0" applyBorder="1" applyAlignment="1">
      <alignment/>
    </xf>
    <xf numFmtId="175" fontId="1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175" fontId="1" fillId="0" borderId="0" xfId="0" applyFont="1" applyBorder="1" applyAlignment="1">
      <alignment/>
    </xf>
    <xf numFmtId="175" fontId="1" fillId="0" borderId="0" xfId="0" applyFont="1" applyFill="1" applyAlignment="1">
      <alignment/>
    </xf>
    <xf numFmtId="175" fontId="0" fillId="0" borderId="0" xfId="0" applyFill="1" applyAlignment="1">
      <alignment/>
    </xf>
    <xf numFmtId="175" fontId="1" fillId="0" borderId="0" xfId="0" applyFont="1" applyFill="1" applyAlignment="1">
      <alignment horizontal="center"/>
    </xf>
    <xf numFmtId="175" fontId="0" fillId="0" borderId="0" xfId="0" applyFont="1" applyFill="1" applyAlignment="1">
      <alignment horizontal="center"/>
    </xf>
    <xf numFmtId="175" fontId="0" fillId="0" borderId="0" xfId="0" applyFill="1" applyAlignment="1">
      <alignment horizontal="center"/>
    </xf>
    <xf numFmtId="173" fontId="1" fillId="0" borderId="0" xfId="15" applyNumberFormat="1" applyFont="1" applyFill="1" applyAlignment="1">
      <alignment/>
    </xf>
    <xf numFmtId="173" fontId="0" fillId="0" borderId="0" xfId="15" applyNumberFormat="1" applyFill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5" xfId="15" applyNumberFormat="1" applyFill="1" applyBorder="1" applyAlignment="1">
      <alignment/>
    </xf>
    <xf numFmtId="177" fontId="0" fillId="0" borderId="0" xfId="0" applyNumberFormat="1" applyFill="1" applyAlignment="1">
      <alignment/>
    </xf>
    <xf numFmtId="173" fontId="1" fillId="0" borderId="3" xfId="15" applyNumberFormat="1" applyFont="1" applyFill="1" applyBorder="1" applyAlignment="1">
      <alignment/>
    </xf>
    <xf numFmtId="173" fontId="0" fillId="0" borderId="3" xfId="15" applyNumberFormat="1" applyFill="1" applyBorder="1" applyAlignment="1">
      <alignment/>
    </xf>
    <xf numFmtId="43" fontId="1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173" fontId="1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 horizontal="right"/>
    </xf>
    <xf numFmtId="175" fontId="0" fillId="0" borderId="0" xfId="0" applyFill="1" applyAlignment="1">
      <alignment horizontal="right"/>
    </xf>
    <xf numFmtId="173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43">
      <selection activeCell="A59" sqref="A59"/>
    </sheetView>
  </sheetViews>
  <sheetFormatPr defaultColWidth="9.140625" defaultRowHeight="12.75"/>
  <cols>
    <col min="1" max="1" width="42.7109375" style="0" customWidth="1"/>
    <col min="2" max="2" width="14.7109375" style="36" customWidth="1"/>
    <col min="3" max="3" width="14.7109375" style="37" customWidth="1"/>
    <col min="4" max="4" width="14.7109375" style="36" customWidth="1"/>
    <col min="5" max="5" width="15.7109375" style="37" customWidth="1"/>
    <col min="6" max="9" width="12.7109375" style="29" customWidth="1"/>
    <col min="10" max="10" width="5.7109375" style="29" customWidth="1"/>
    <col min="11" max="14" width="12.7109375" style="29" customWidth="1"/>
    <col min="15" max="15" width="5.7109375" style="29" customWidth="1"/>
    <col min="16" max="16" width="30.7109375" style="29" customWidth="1"/>
    <col min="17" max="36" width="9.140625" style="29" customWidth="1"/>
  </cols>
  <sheetData>
    <row r="1" ht="15.75">
      <c r="A1" s="5" t="s">
        <v>0</v>
      </c>
    </row>
    <row r="2" ht="15.75">
      <c r="A2" s="5" t="s">
        <v>113</v>
      </c>
    </row>
    <row r="3" ht="15.75">
      <c r="A3" s="5"/>
    </row>
    <row r="4" ht="15.75">
      <c r="A4" s="5"/>
    </row>
    <row r="5" spans="2:5" ht="12.75">
      <c r="B5" s="38" t="s">
        <v>55</v>
      </c>
      <c r="C5" s="39" t="s">
        <v>55</v>
      </c>
      <c r="D5" s="38" t="s">
        <v>55</v>
      </c>
      <c r="E5" s="40" t="s">
        <v>55</v>
      </c>
    </row>
    <row r="6" spans="2:5" ht="12.75">
      <c r="B6" s="38"/>
      <c r="C6" s="39" t="s">
        <v>65</v>
      </c>
      <c r="D6" s="38"/>
      <c r="E6" s="40" t="s">
        <v>65</v>
      </c>
    </row>
    <row r="7" spans="2:5" ht="12.75">
      <c r="B7" s="38" t="s">
        <v>63</v>
      </c>
      <c r="C7" s="39" t="s">
        <v>66</v>
      </c>
      <c r="D7" s="38" t="s">
        <v>63</v>
      </c>
      <c r="E7" s="40" t="s">
        <v>66</v>
      </c>
    </row>
    <row r="8" spans="2:14" ht="12.75">
      <c r="B8" s="38" t="s">
        <v>64</v>
      </c>
      <c r="C8" s="39" t="s">
        <v>64</v>
      </c>
      <c r="D8" s="38" t="s">
        <v>67</v>
      </c>
      <c r="E8" s="40" t="s">
        <v>68</v>
      </c>
      <c r="F8" s="30"/>
      <c r="G8" s="30"/>
      <c r="H8" s="30"/>
      <c r="I8" s="30"/>
      <c r="J8" s="30"/>
      <c r="K8" s="30"/>
      <c r="L8" s="30"/>
      <c r="M8" s="30"/>
      <c r="N8" s="30"/>
    </row>
    <row r="9" spans="2:14" ht="12.75">
      <c r="B9" s="38" t="s">
        <v>114</v>
      </c>
      <c r="C9" s="39" t="s">
        <v>115</v>
      </c>
      <c r="D9" s="38" t="s">
        <v>114</v>
      </c>
      <c r="E9" s="40" t="s">
        <v>115</v>
      </c>
      <c r="F9" s="30"/>
      <c r="G9" s="30"/>
      <c r="H9" s="30"/>
      <c r="I9" s="30"/>
      <c r="J9" s="30"/>
      <c r="K9" s="30"/>
      <c r="L9" s="30"/>
      <c r="M9" s="30"/>
      <c r="N9" s="30"/>
    </row>
    <row r="10" spans="2:14" ht="12.75">
      <c r="B10" s="38" t="s">
        <v>1</v>
      </c>
      <c r="C10" s="40" t="s">
        <v>1</v>
      </c>
      <c r="D10" s="38" t="s">
        <v>1</v>
      </c>
      <c r="E10" s="40" t="s">
        <v>1</v>
      </c>
      <c r="F10" s="30"/>
      <c r="G10" s="30"/>
      <c r="H10" s="30"/>
      <c r="I10" s="30"/>
      <c r="J10" s="30"/>
      <c r="K10" s="30"/>
      <c r="L10" s="30"/>
      <c r="M10" s="30"/>
      <c r="N10" s="30"/>
    </row>
    <row r="12" spans="1:17" ht="12.75">
      <c r="A12" t="s">
        <v>2</v>
      </c>
      <c r="B12" s="41">
        <v>98066</v>
      </c>
      <c r="C12" s="42">
        <v>112244</v>
      </c>
      <c r="D12" s="41">
        <v>98066</v>
      </c>
      <c r="E12" s="42">
        <v>112244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12"/>
    </row>
    <row r="13" spans="2:17" ht="12.75">
      <c r="B13" s="41"/>
      <c r="C13" s="42"/>
      <c r="D13" s="41"/>
      <c r="E13" s="42"/>
      <c r="F13" s="12"/>
      <c r="G13" s="12"/>
      <c r="H13" s="12"/>
      <c r="I13" s="12"/>
      <c r="J13" s="12"/>
      <c r="K13" s="12"/>
      <c r="L13" s="12"/>
      <c r="M13" s="12"/>
      <c r="N13" s="12"/>
      <c r="O13" s="12"/>
      <c r="Q13" s="12"/>
    </row>
    <row r="14" spans="1:17" ht="12.75">
      <c r="A14" t="s">
        <v>75</v>
      </c>
      <c r="B14" s="41">
        <v>-91173.807</v>
      </c>
      <c r="C14" s="42">
        <v>-109642</v>
      </c>
      <c r="D14" s="41">
        <v>-91173.807</v>
      </c>
      <c r="E14" s="42">
        <v>-109642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Q14" s="12"/>
    </row>
    <row r="15" spans="2:17" ht="12.75">
      <c r="B15" s="41"/>
      <c r="C15" s="42"/>
      <c r="D15" s="41"/>
      <c r="E15" s="42"/>
      <c r="F15" s="12"/>
      <c r="G15" s="12"/>
      <c r="H15" s="12"/>
      <c r="I15" s="12"/>
      <c r="J15" s="12"/>
      <c r="K15" s="12"/>
      <c r="L15" s="12"/>
      <c r="M15" s="12"/>
      <c r="N15" s="12"/>
      <c r="O15" s="12"/>
      <c r="Q15" s="12"/>
    </row>
    <row r="16" spans="1:17" ht="12.75">
      <c r="A16" t="s">
        <v>3</v>
      </c>
      <c r="B16" s="41">
        <v>567</v>
      </c>
      <c r="C16" s="42">
        <v>765</v>
      </c>
      <c r="D16" s="41">
        <v>567</v>
      </c>
      <c r="E16" s="42">
        <v>765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</row>
    <row r="17" spans="2:17" ht="12.75">
      <c r="B17" s="43"/>
      <c r="C17" s="44"/>
      <c r="D17" s="43"/>
      <c r="E17" s="42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12"/>
    </row>
    <row r="18" spans="1:17" ht="12.75">
      <c r="A18" t="s">
        <v>4</v>
      </c>
      <c r="B18" s="45">
        <v>7459.192999999999</v>
      </c>
      <c r="C18" s="46">
        <v>3367</v>
      </c>
      <c r="D18" s="45">
        <v>7459.192999999999</v>
      </c>
      <c r="E18" s="46">
        <v>3367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Q18" s="12"/>
    </row>
    <row r="19" spans="2:17" ht="12.75">
      <c r="B19" s="41"/>
      <c r="C19" s="42"/>
      <c r="D19" s="41"/>
      <c r="E19" s="42"/>
      <c r="F19" s="12"/>
      <c r="G19" s="12"/>
      <c r="H19" s="12"/>
      <c r="I19" s="12"/>
      <c r="J19" s="12"/>
      <c r="K19" s="12"/>
      <c r="L19" s="12"/>
      <c r="M19" s="12"/>
      <c r="N19" s="12"/>
      <c r="O19" s="12"/>
      <c r="Q19" s="12"/>
    </row>
    <row r="20" spans="1:17" ht="12.75">
      <c r="A20" t="s">
        <v>5</v>
      </c>
      <c r="B20" s="41">
        <v>-6152</v>
      </c>
      <c r="C20" s="42">
        <v>-5543</v>
      </c>
      <c r="D20" s="41">
        <v>-6152</v>
      </c>
      <c r="E20" s="42">
        <v>-5543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Q20" s="12"/>
    </row>
    <row r="21" spans="2:17" ht="12.75">
      <c r="B21" s="41"/>
      <c r="C21" s="42"/>
      <c r="D21" s="41"/>
      <c r="E21" s="42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12"/>
    </row>
    <row r="22" spans="1:17" ht="12.75">
      <c r="A22" t="s">
        <v>8</v>
      </c>
      <c r="B22" s="41">
        <v>-2</v>
      </c>
      <c r="C22" s="42">
        <v>-3</v>
      </c>
      <c r="D22" s="41">
        <v>-2</v>
      </c>
      <c r="E22" s="47">
        <v>-3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Q22" s="12"/>
    </row>
    <row r="23" spans="2:17" ht="12.75">
      <c r="B23" s="43"/>
      <c r="C23" s="44"/>
      <c r="D23" s="43"/>
      <c r="F23" s="12"/>
      <c r="G23" s="12"/>
      <c r="H23" s="12"/>
      <c r="I23" s="12"/>
      <c r="J23" s="12"/>
      <c r="K23" s="12"/>
      <c r="L23" s="12"/>
      <c r="M23" s="12"/>
      <c r="N23" s="12"/>
      <c r="O23" s="12"/>
      <c r="Q23" s="12"/>
    </row>
    <row r="24" spans="1:17" ht="12.75">
      <c r="A24" t="s">
        <v>9</v>
      </c>
      <c r="B24" s="45">
        <v>1305.1929999999993</v>
      </c>
      <c r="C24" s="46">
        <v>-2179</v>
      </c>
      <c r="D24" s="45">
        <v>1305.1929999999993</v>
      </c>
      <c r="E24" s="46">
        <v>-2179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Q24" s="12"/>
    </row>
    <row r="25" spans="2:17" ht="12.75">
      <c r="B25" s="41"/>
      <c r="C25" s="42"/>
      <c r="D25" s="41"/>
      <c r="E25" s="42"/>
      <c r="F25" s="12"/>
      <c r="G25" s="12"/>
      <c r="H25" s="12"/>
      <c r="I25" s="12"/>
      <c r="J25" s="12"/>
      <c r="K25" s="12"/>
      <c r="L25" s="12"/>
      <c r="M25" s="12"/>
      <c r="N25" s="12"/>
      <c r="O25" s="12"/>
      <c r="Q25" s="12"/>
    </row>
    <row r="26" spans="1:17" ht="12.75">
      <c r="A26" t="s">
        <v>10</v>
      </c>
      <c r="B26" s="41">
        <v>-2553</v>
      </c>
      <c r="C26" s="42">
        <v>-1334</v>
      </c>
      <c r="D26" s="41">
        <v>-2553</v>
      </c>
      <c r="E26" s="42">
        <v>-1334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Q26" s="12"/>
    </row>
    <row r="27" spans="2:17" ht="12.75">
      <c r="B27" s="43"/>
      <c r="C27" s="44"/>
      <c r="D27" s="43"/>
      <c r="E27" s="42"/>
      <c r="F27" s="12"/>
      <c r="G27" s="12"/>
      <c r="H27" s="12"/>
      <c r="I27" s="12"/>
      <c r="J27" s="12"/>
      <c r="K27" s="12"/>
      <c r="L27" s="12"/>
      <c r="M27" s="12"/>
      <c r="N27" s="12"/>
      <c r="O27" s="12"/>
      <c r="Q27" s="12"/>
    </row>
    <row r="28" spans="1:17" ht="12.75">
      <c r="A28" t="s">
        <v>105</v>
      </c>
      <c r="B28" s="45">
        <v>-1247.8070000000007</v>
      </c>
      <c r="C28" s="46">
        <v>-3513</v>
      </c>
      <c r="D28" s="45">
        <v>-1247.8070000000007</v>
      </c>
      <c r="E28" s="46">
        <v>-3513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12"/>
    </row>
    <row r="29" spans="2:17" ht="12.75">
      <c r="B29" s="41"/>
      <c r="C29" s="42"/>
      <c r="D29" s="41"/>
      <c r="E29" s="42"/>
      <c r="F29" s="12"/>
      <c r="G29" s="12"/>
      <c r="H29" s="12"/>
      <c r="I29" s="12"/>
      <c r="J29" s="12"/>
      <c r="K29" s="12"/>
      <c r="L29" s="12"/>
      <c r="M29" s="12"/>
      <c r="N29" s="12"/>
      <c r="O29" s="12"/>
      <c r="Q29" s="12"/>
    </row>
    <row r="30" spans="1:17" ht="12.75">
      <c r="A30" t="s">
        <v>6</v>
      </c>
      <c r="B30" s="41">
        <v>-645</v>
      </c>
      <c r="C30" s="42">
        <v>13</v>
      </c>
      <c r="D30" s="41">
        <v>-645</v>
      </c>
      <c r="E30" s="42">
        <v>13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12"/>
    </row>
    <row r="31" spans="2:17" ht="12.75">
      <c r="B31" s="43"/>
      <c r="C31" s="44"/>
      <c r="D31" s="43"/>
      <c r="E31" s="42"/>
      <c r="F31" s="12"/>
      <c r="G31" s="31"/>
      <c r="H31" s="31"/>
      <c r="I31" s="31"/>
      <c r="J31" s="12"/>
      <c r="K31" s="12"/>
      <c r="L31" s="12"/>
      <c r="M31" s="12"/>
      <c r="N31" s="12"/>
      <c r="O31" s="12"/>
      <c r="Q31" s="12"/>
    </row>
    <row r="32" spans="1:17" ht="13.5" thickBot="1">
      <c r="A32" t="s">
        <v>106</v>
      </c>
      <c r="B32" s="48">
        <v>-1892.8070000000007</v>
      </c>
      <c r="C32" s="49">
        <v>-3500</v>
      </c>
      <c r="D32" s="48">
        <v>-1892.8070000000007</v>
      </c>
      <c r="E32" s="49">
        <v>-3500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12"/>
    </row>
    <row r="33" spans="2:17" ht="12.75">
      <c r="B33" s="41"/>
      <c r="C33" s="42"/>
      <c r="D33" s="4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2.75">
      <c r="B34" s="41"/>
      <c r="C34" s="42"/>
      <c r="D34" s="4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t="s">
        <v>73</v>
      </c>
      <c r="B35" s="41"/>
      <c r="C35" s="42"/>
      <c r="D35" s="4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t="s">
        <v>7</v>
      </c>
      <c r="B36" s="50">
        <v>-1.66</v>
      </c>
      <c r="C36" s="51">
        <v>-3.08</v>
      </c>
      <c r="D36" s="50">
        <v>-1.66</v>
      </c>
      <c r="E36" s="37">
        <v>-3.08</v>
      </c>
      <c r="F36" s="32"/>
      <c r="G36" s="32"/>
      <c r="H36" s="32"/>
      <c r="I36" s="33"/>
      <c r="J36" s="12"/>
      <c r="K36" s="32"/>
      <c r="L36" s="32"/>
      <c r="M36" s="32"/>
      <c r="N36" s="32"/>
      <c r="O36" s="12"/>
      <c r="P36" s="12"/>
      <c r="Q36" s="12"/>
    </row>
    <row r="37" spans="1:17" ht="12.75">
      <c r="A37" t="s">
        <v>76</v>
      </c>
      <c r="B37" s="52" t="s">
        <v>84</v>
      </c>
      <c r="C37" s="53" t="s">
        <v>84</v>
      </c>
      <c r="D37" s="52" t="s">
        <v>84</v>
      </c>
      <c r="E37" s="54" t="s">
        <v>84</v>
      </c>
      <c r="F37" s="34"/>
      <c r="G37" s="34"/>
      <c r="H37" s="34"/>
      <c r="I37" s="34"/>
      <c r="J37" s="12"/>
      <c r="K37" s="34"/>
      <c r="L37" s="34"/>
      <c r="M37" s="34"/>
      <c r="N37" s="34"/>
      <c r="O37" s="12"/>
      <c r="P37" s="12"/>
      <c r="Q37" s="12"/>
    </row>
    <row r="38" spans="2:17" ht="12.75">
      <c r="B38" s="41"/>
      <c r="C38" s="42"/>
      <c r="D38" s="4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2.75">
      <c r="B39" s="41"/>
      <c r="C39" s="42"/>
      <c r="D39" s="4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2.75">
      <c r="B40" s="41"/>
      <c r="C40" s="42"/>
      <c r="D40" s="4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2.75">
      <c r="B41" s="41"/>
      <c r="C41" s="42"/>
      <c r="D41" s="4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5.75">
      <c r="A42" s="5" t="s">
        <v>80</v>
      </c>
      <c r="B42" s="41"/>
      <c r="C42" s="42"/>
      <c r="D42" s="4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.75">
      <c r="A43" s="5" t="s">
        <v>116</v>
      </c>
      <c r="B43" s="41"/>
      <c r="C43" s="42"/>
      <c r="D43" s="4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2.75">
      <c r="B44" s="41"/>
      <c r="C44" s="42"/>
      <c r="D44" s="4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2.75">
      <c r="B45" s="41"/>
      <c r="C45" s="42"/>
      <c r="D45" s="4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2.75">
      <c r="B46" s="41"/>
      <c r="C46" s="42"/>
      <c r="D46" s="4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2.75">
      <c r="A47" s="3" t="s">
        <v>86</v>
      </c>
      <c r="B47" s="41"/>
      <c r="C47" s="42"/>
      <c r="D47" s="4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5"/>
      <c r="Q47" s="12"/>
    </row>
    <row r="48" spans="2:17" ht="12.75">
      <c r="B48" s="41"/>
      <c r="C48" s="42"/>
      <c r="D48" s="41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12"/>
    </row>
    <row r="49" spans="1:17" ht="12.75">
      <c r="A49" t="s">
        <v>4</v>
      </c>
      <c r="B49" s="41">
        <v>7459.192999999999</v>
      </c>
      <c r="C49" s="55">
        <v>3367</v>
      </c>
      <c r="D49" s="41">
        <v>7459.192999999999</v>
      </c>
      <c r="E49" s="42">
        <v>3367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Q49" s="12"/>
    </row>
    <row r="50" spans="2:17" ht="12.75">
      <c r="B50" s="41"/>
      <c r="C50" s="42"/>
      <c r="D50" s="41"/>
      <c r="E50" s="4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12"/>
    </row>
    <row r="51" spans="1:17" ht="12.75">
      <c r="A51" t="s">
        <v>87</v>
      </c>
      <c r="B51" s="41">
        <v>353.39903999999996</v>
      </c>
      <c r="C51" s="55">
        <v>216</v>
      </c>
      <c r="D51" s="41">
        <v>353.39903999999996</v>
      </c>
      <c r="E51" s="42">
        <v>216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12"/>
    </row>
    <row r="52" spans="2:17" ht="12.75">
      <c r="B52" s="41"/>
      <c r="C52" s="42"/>
      <c r="D52" s="41"/>
      <c r="E52" s="4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12"/>
    </row>
    <row r="53" spans="1:17" ht="12.75">
      <c r="A53" t="s">
        <v>88</v>
      </c>
      <c r="B53" s="41">
        <v>6151.94053</v>
      </c>
      <c r="C53" s="55">
        <v>5754</v>
      </c>
      <c r="D53" s="41">
        <v>6151.94053</v>
      </c>
      <c r="E53" s="42">
        <v>5754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Q53" s="12"/>
    </row>
    <row r="54" spans="2:17" ht="12.75">
      <c r="B54" s="41"/>
      <c r="C54" s="42"/>
      <c r="D54" s="41"/>
      <c r="E54" s="4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2.75">
      <c r="B55" s="41"/>
      <c r="C55" s="42"/>
      <c r="D55" s="4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2.75">
      <c r="B56" s="41"/>
      <c r="C56" s="42"/>
      <c r="D56" s="4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2.75">
      <c r="B57" s="41"/>
      <c r="C57" s="42"/>
      <c r="D57" s="4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2.75">
      <c r="B58" s="41"/>
      <c r="C58" s="42"/>
      <c r="D58" s="4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2.75">
      <c r="B59" s="41"/>
      <c r="C59" s="42"/>
      <c r="D59" s="4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2.75">
      <c r="B60" s="41"/>
      <c r="C60" s="42"/>
      <c r="D60" s="4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.75">
      <c r="B61" s="41"/>
      <c r="C61" s="42"/>
      <c r="D61" s="4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41"/>
      <c r="C62" s="42"/>
      <c r="D62" s="4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41"/>
      <c r="C63" s="42"/>
      <c r="D63" s="4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2.75">
      <c r="B64" s="41"/>
      <c r="C64" s="42"/>
      <c r="D64" s="4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2.75">
      <c r="B65" s="41"/>
      <c r="C65" s="42"/>
      <c r="D65" s="4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2.75">
      <c r="B66" s="41"/>
      <c r="C66" s="42"/>
      <c r="D66" s="4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2.75">
      <c r="B67" s="41"/>
      <c r="C67" s="42"/>
      <c r="D67" s="4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2.75">
      <c r="B68" s="41"/>
      <c r="C68" s="42"/>
      <c r="D68" s="4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2.75">
      <c r="B69" s="41"/>
      <c r="C69" s="42"/>
      <c r="D69" s="4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2.75">
      <c r="B70" s="41"/>
      <c r="C70" s="42"/>
      <c r="D70" s="4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2.75">
      <c r="B71" s="41"/>
      <c r="C71" s="42"/>
      <c r="D71" s="4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2.75">
      <c r="B72" s="41"/>
      <c r="C72" s="42"/>
      <c r="D72" s="4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.75">
      <c r="B73" s="41"/>
      <c r="C73" s="42"/>
      <c r="D73" s="4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2.75">
      <c r="B74" s="41"/>
      <c r="C74" s="42"/>
      <c r="D74" s="4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2.75">
      <c r="B75" s="41"/>
      <c r="C75" s="42"/>
      <c r="D75" s="4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2.75">
      <c r="B76" s="41"/>
      <c r="C76" s="42"/>
      <c r="D76" s="4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2.75">
      <c r="B77" s="41"/>
      <c r="C77" s="42"/>
      <c r="D77" s="4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2.75">
      <c r="B78" s="41"/>
      <c r="C78" s="42"/>
      <c r="D78" s="4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2.75">
      <c r="B79" s="41"/>
      <c r="C79" s="42"/>
      <c r="D79" s="4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2.75">
      <c r="B80" s="41"/>
      <c r="C80" s="42"/>
      <c r="D80" s="4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2.75">
      <c r="B81" s="41"/>
      <c r="C81" s="42"/>
      <c r="D81" s="4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2.75">
      <c r="B82" s="41"/>
      <c r="C82" s="42"/>
      <c r="D82" s="4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</sheetData>
  <printOptions/>
  <pageMargins left="1" right="1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44">
      <selection activeCell="B58" sqref="B58"/>
    </sheetView>
  </sheetViews>
  <sheetFormatPr defaultColWidth="9.140625" defaultRowHeight="12.75"/>
  <cols>
    <col min="1" max="1" width="40.7109375" style="0" customWidth="1"/>
    <col min="2" max="2" width="8.8515625" style="0" customWidth="1"/>
    <col min="3" max="5" width="15.7109375" style="0" customWidth="1"/>
  </cols>
  <sheetData>
    <row r="1" ht="15">
      <c r="A1" s="26" t="s">
        <v>0</v>
      </c>
    </row>
    <row r="2" ht="15">
      <c r="A2" s="26" t="s">
        <v>117</v>
      </c>
    </row>
    <row r="3" ht="15.75">
      <c r="A3" s="5"/>
    </row>
    <row r="5" spans="3:4" ht="12.75">
      <c r="C5" s="2" t="s">
        <v>55</v>
      </c>
      <c r="D5" s="1" t="s">
        <v>54</v>
      </c>
    </row>
    <row r="6" spans="2:4" ht="12.75">
      <c r="B6" s="2"/>
      <c r="C6" s="2" t="s">
        <v>72</v>
      </c>
      <c r="D6" s="4" t="s">
        <v>70</v>
      </c>
    </row>
    <row r="7" spans="2:4" ht="12.75">
      <c r="B7" s="2"/>
      <c r="C7" s="2" t="s">
        <v>69</v>
      </c>
      <c r="D7" s="4" t="s">
        <v>71</v>
      </c>
    </row>
    <row r="8" spans="2:4" ht="12.75">
      <c r="B8" s="2"/>
      <c r="C8" s="2" t="s">
        <v>114</v>
      </c>
      <c r="D8" s="4" t="s">
        <v>95</v>
      </c>
    </row>
    <row r="9" spans="2:4" ht="12.75">
      <c r="B9" s="2"/>
      <c r="C9" s="2" t="s">
        <v>1</v>
      </c>
      <c r="D9" s="1" t="s">
        <v>1</v>
      </c>
    </row>
    <row r="10" ht="12.75">
      <c r="C10" s="3"/>
    </row>
    <row r="11" spans="1:3" ht="12.75">
      <c r="A11" s="3" t="s">
        <v>11</v>
      </c>
      <c r="C11" s="3"/>
    </row>
    <row r="12" spans="1:4" ht="12.75">
      <c r="A12" t="s">
        <v>12</v>
      </c>
      <c r="C12" s="8">
        <v>448073</v>
      </c>
      <c r="D12" s="9">
        <v>452277</v>
      </c>
    </row>
    <row r="13" spans="1:4" ht="12.75">
      <c r="A13" t="s">
        <v>32</v>
      </c>
      <c r="C13" s="8">
        <v>140</v>
      </c>
      <c r="D13" s="9">
        <v>353</v>
      </c>
    </row>
    <row r="14" spans="1:4" ht="12.75">
      <c r="A14" t="s">
        <v>13</v>
      </c>
      <c r="C14" s="8">
        <v>5869</v>
      </c>
      <c r="D14" s="9">
        <v>5869</v>
      </c>
    </row>
    <row r="15" spans="1:4" ht="12.75">
      <c r="A15" t="s">
        <v>14</v>
      </c>
      <c r="C15" s="8">
        <v>118655</v>
      </c>
      <c r="D15" s="9">
        <v>116530</v>
      </c>
    </row>
    <row r="16" spans="1:4" ht="12.75">
      <c r="A16" t="s">
        <v>15</v>
      </c>
      <c r="C16" s="8">
        <v>13512</v>
      </c>
      <c r="D16" s="9">
        <v>13513</v>
      </c>
    </row>
    <row r="17" spans="1:4" ht="12.75">
      <c r="A17" t="s">
        <v>100</v>
      </c>
      <c r="C17" s="8">
        <v>0</v>
      </c>
      <c r="D17" s="9">
        <v>0</v>
      </c>
    </row>
    <row r="18" spans="3:4" ht="12.75">
      <c r="C18" s="24">
        <f>SUM(C12:C17)</f>
        <v>586249</v>
      </c>
      <c r="D18" s="10">
        <f>SUM(D12:D17)</f>
        <v>588542</v>
      </c>
    </row>
    <row r="19" spans="3:4" ht="12.75">
      <c r="C19" s="8"/>
      <c r="D19" s="9"/>
    </row>
    <row r="20" spans="1:4" ht="12.75">
      <c r="A20" s="3" t="s">
        <v>16</v>
      </c>
      <c r="C20" s="8"/>
      <c r="D20" s="9"/>
    </row>
    <row r="21" spans="1:4" ht="12.75">
      <c r="A21" t="s">
        <v>17</v>
      </c>
      <c r="C21" s="8">
        <v>9633</v>
      </c>
      <c r="D21" s="16">
        <v>8816</v>
      </c>
    </row>
    <row r="22" spans="1:4" ht="12.75">
      <c r="A22" t="s">
        <v>74</v>
      </c>
      <c r="C22" s="8">
        <v>76167</v>
      </c>
      <c r="D22" s="9">
        <v>80603</v>
      </c>
    </row>
    <row r="23" spans="1:4" ht="12.75">
      <c r="A23" t="s">
        <v>18</v>
      </c>
      <c r="C23" s="8">
        <f>SUM(98057813+23327962)/1000</f>
        <v>121385.775</v>
      </c>
      <c r="D23" s="16">
        <v>132417</v>
      </c>
    </row>
    <row r="24" spans="1:4" ht="12.75">
      <c r="A24" t="s">
        <v>19</v>
      </c>
      <c r="C24" s="8">
        <v>70485</v>
      </c>
      <c r="D24" s="9">
        <v>64868</v>
      </c>
    </row>
    <row r="25" spans="1:4" ht="12.75">
      <c r="A25" t="s">
        <v>20</v>
      </c>
      <c r="C25" s="8">
        <v>11842</v>
      </c>
      <c r="D25" s="9">
        <v>11607</v>
      </c>
    </row>
    <row r="26" spans="1:4" ht="12.75">
      <c r="A26" t="s">
        <v>21</v>
      </c>
      <c r="C26" s="8">
        <v>14185</v>
      </c>
      <c r="D26" s="9">
        <v>8319</v>
      </c>
    </row>
    <row r="27" spans="3:4" ht="12.75">
      <c r="C27" s="24">
        <f>SUM(C21:C26)</f>
        <v>303697.775</v>
      </c>
      <c r="D27" s="10">
        <f>SUM(D21:D26)</f>
        <v>306630</v>
      </c>
    </row>
    <row r="28" spans="3:4" ht="12.75">
      <c r="C28" s="8"/>
      <c r="D28" s="9"/>
    </row>
    <row r="29" spans="1:4" ht="12.75">
      <c r="A29" s="3" t="s">
        <v>56</v>
      </c>
      <c r="C29" s="8"/>
      <c r="D29" s="9"/>
    </row>
    <row r="30" spans="1:4" ht="12.75">
      <c r="A30" t="s">
        <v>22</v>
      </c>
      <c r="C30" s="8">
        <f>SUM(135334796+49502362)/1000</f>
        <v>184837.158</v>
      </c>
      <c r="D30" s="9">
        <v>187181</v>
      </c>
    </row>
    <row r="31" spans="1:4" ht="12.75">
      <c r="A31" t="s">
        <v>23</v>
      </c>
      <c r="C31" s="8">
        <v>119187</v>
      </c>
      <c r="D31" s="9">
        <v>174211</v>
      </c>
    </row>
    <row r="32" spans="1:4" ht="12.75">
      <c r="A32" t="s">
        <v>24</v>
      </c>
      <c r="C32" s="8">
        <v>21245</v>
      </c>
      <c r="D32" s="9">
        <v>22031</v>
      </c>
    </row>
    <row r="33" spans="1:4" ht="12.75">
      <c r="A33" t="s">
        <v>10</v>
      </c>
      <c r="C33" s="8">
        <v>12720</v>
      </c>
      <c r="D33" s="9">
        <v>14625</v>
      </c>
    </row>
    <row r="34" spans="3:4" ht="12.75">
      <c r="C34" s="24">
        <f>SUM(C30:C33)</f>
        <v>337989.158</v>
      </c>
      <c r="D34" s="10">
        <f>SUM(D30:D33)</f>
        <v>398048</v>
      </c>
    </row>
    <row r="35" spans="3:4" ht="12.75">
      <c r="C35" s="11"/>
      <c r="D35" s="12"/>
    </row>
    <row r="36" spans="1:4" ht="12.75">
      <c r="A36" s="3" t="s">
        <v>104</v>
      </c>
      <c r="C36" s="13">
        <f>+C27-C34</f>
        <v>-34291.38299999997</v>
      </c>
      <c r="D36" s="14">
        <f>+D27-D34</f>
        <v>-91418</v>
      </c>
    </row>
    <row r="37" spans="3:4" ht="12.75">
      <c r="C37" s="8"/>
      <c r="D37" s="9"/>
    </row>
    <row r="38" spans="3:4" ht="13.5" thickBot="1">
      <c r="C38" s="21">
        <f>+C18+C36</f>
        <v>551957.6170000001</v>
      </c>
      <c r="D38" s="23">
        <f>+D18+D36</f>
        <v>497124</v>
      </c>
    </row>
    <row r="39" spans="3:4" ht="12.75">
      <c r="C39" s="11"/>
      <c r="D39" s="12"/>
    </row>
    <row r="40" spans="1:4" ht="12.75">
      <c r="A40" s="3" t="s">
        <v>25</v>
      </c>
      <c r="C40" s="8"/>
      <c r="D40" s="9"/>
    </row>
    <row r="41" spans="3:4" ht="12.75">
      <c r="C41" s="8"/>
      <c r="D41" s="9"/>
    </row>
    <row r="42" spans="1:4" ht="12.75">
      <c r="A42" t="s">
        <v>26</v>
      </c>
      <c r="C42" s="8">
        <v>113915</v>
      </c>
      <c r="D42" s="9">
        <v>113915</v>
      </c>
    </row>
    <row r="43" spans="1:4" ht="12.75">
      <c r="A43" t="s">
        <v>27</v>
      </c>
      <c r="C43" s="13">
        <f>SUM(21943906+9458403)/1000</f>
        <v>31402.309</v>
      </c>
      <c r="D43" s="14">
        <v>32506</v>
      </c>
    </row>
    <row r="44" spans="1:4" ht="12.75">
      <c r="A44" s="3" t="s">
        <v>28</v>
      </c>
      <c r="C44" s="8">
        <f>SUM(C42:C43)</f>
        <v>145317.309</v>
      </c>
      <c r="D44" s="9">
        <f>SUM(D42:D43)</f>
        <v>146421</v>
      </c>
    </row>
    <row r="45" spans="1:4" ht="12.75">
      <c r="A45" s="3" t="s">
        <v>29</v>
      </c>
      <c r="C45" s="8">
        <v>623</v>
      </c>
      <c r="D45" s="9">
        <v>734</v>
      </c>
    </row>
    <row r="46" spans="1:4" ht="12.75">
      <c r="A46" s="3" t="s">
        <v>30</v>
      </c>
      <c r="C46" s="8"/>
      <c r="D46" s="9"/>
    </row>
    <row r="47" spans="1:4" ht="12.75">
      <c r="A47" t="s">
        <v>23</v>
      </c>
      <c r="C47" s="8">
        <v>402725</v>
      </c>
      <c r="D47" s="9">
        <v>346676</v>
      </c>
    </row>
    <row r="48" spans="1:4" ht="12.75">
      <c r="A48" t="s">
        <v>31</v>
      </c>
      <c r="C48" s="8">
        <v>3293</v>
      </c>
      <c r="D48" s="9">
        <v>3293</v>
      </c>
    </row>
    <row r="49" spans="3:4" ht="13.5" thickBot="1">
      <c r="C49" s="17">
        <f>SUM(C44:C48)</f>
        <v>551958.309</v>
      </c>
      <c r="D49" s="22">
        <f>SUM(D44:D48)</f>
        <v>497124</v>
      </c>
    </row>
    <row r="50" spans="3:4" ht="12.75">
      <c r="C50" s="8"/>
      <c r="D50" s="9"/>
    </row>
    <row r="51" spans="3:4" ht="12.75">
      <c r="C51" s="8"/>
      <c r="D51" s="9"/>
    </row>
    <row r="52" spans="3:4" ht="12.75">
      <c r="C52" s="8"/>
      <c r="D52" s="9"/>
    </row>
    <row r="53" spans="3:4" ht="12.75">
      <c r="C53" s="8"/>
      <c r="D53" s="9"/>
    </row>
    <row r="54" spans="1:4" ht="12.75">
      <c r="A54" s="3" t="s">
        <v>81</v>
      </c>
      <c r="C54" s="8"/>
      <c r="D54" s="9"/>
    </row>
    <row r="55" spans="1:4" ht="12.75">
      <c r="A55" s="3" t="s">
        <v>116</v>
      </c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1:4" ht="12.75">
      <c r="A59" s="3" t="s">
        <v>86</v>
      </c>
      <c r="C59" s="8"/>
      <c r="D59" s="9"/>
    </row>
    <row r="60" spans="3:4" ht="12.75">
      <c r="C60" s="8"/>
      <c r="D60" s="9"/>
    </row>
    <row r="61" spans="1:4" ht="13.5" thickBot="1">
      <c r="A61" t="s">
        <v>89</v>
      </c>
      <c r="C61" s="20">
        <f>SUM(C44-C16-C17)/C42</f>
        <v>1.1570496334986613</v>
      </c>
      <c r="D61" s="20">
        <f>SUM(D44-D16-D17)/D42</f>
        <v>1.1667295790721153</v>
      </c>
    </row>
    <row r="62" spans="3:4" ht="12.75">
      <c r="C62" s="8"/>
      <c r="D62" s="9"/>
    </row>
    <row r="63" spans="3:4" ht="12.75">
      <c r="C63" s="8"/>
      <c r="D63" s="9"/>
    </row>
    <row r="64" spans="3:4" ht="12.75">
      <c r="C64" s="8"/>
      <c r="D64" s="9"/>
    </row>
    <row r="65" spans="3:4" ht="12.75">
      <c r="C65" s="8"/>
      <c r="D65" s="9"/>
    </row>
    <row r="66" spans="3:4" ht="12.75">
      <c r="C66" s="8"/>
      <c r="D66" s="9"/>
    </row>
    <row r="67" spans="3:4" ht="12.75">
      <c r="C67" s="8"/>
      <c r="D67" s="9"/>
    </row>
    <row r="68" spans="3:4" ht="12.75">
      <c r="C68" s="8"/>
      <c r="D68" s="9"/>
    </row>
    <row r="69" spans="3:4" ht="12.75">
      <c r="C69" s="8"/>
      <c r="D69" s="9"/>
    </row>
    <row r="70" spans="3:4" ht="12.75">
      <c r="C70" s="8"/>
      <c r="D70" s="9"/>
    </row>
    <row r="71" spans="3:4" ht="12.75">
      <c r="C71" s="8"/>
      <c r="D71" s="9"/>
    </row>
    <row r="72" spans="3:4" ht="12.75">
      <c r="C72" s="8"/>
      <c r="D72" s="9"/>
    </row>
    <row r="73" spans="3:4" ht="12.75">
      <c r="C73" s="8"/>
      <c r="D73" s="9"/>
    </row>
    <row r="74" spans="3:4" ht="12.75">
      <c r="C74" s="8"/>
      <c r="D74" s="9"/>
    </row>
    <row r="75" spans="3:4" ht="12.75">
      <c r="C75" s="8"/>
      <c r="D75" s="9"/>
    </row>
    <row r="76" spans="3:4" ht="12.75">
      <c r="C76" s="8"/>
      <c r="D76" s="9"/>
    </row>
    <row r="77" spans="3:4" ht="12.75">
      <c r="C77" s="8"/>
      <c r="D77" s="9"/>
    </row>
    <row r="78" spans="3:4" ht="12.75">
      <c r="C78" s="8"/>
      <c r="D78" s="9"/>
    </row>
    <row r="79" spans="3:4" ht="12.75">
      <c r="C79" s="8"/>
      <c r="D79" s="9"/>
    </row>
    <row r="80" spans="3:4" ht="12.75">
      <c r="C80" s="8"/>
      <c r="D80" s="9"/>
    </row>
    <row r="81" spans="3:4" ht="12.75">
      <c r="C81" s="8"/>
      <c r="D81" s="9"/>
    </row>
    <row r="82" spans="3:4" ht="12.75">
      <c r="C82" s="8"/>
      <c r="D82" s="9"/>
    </row>
    <row r="83" spans="3:4" ht="12.75">
      <c r="C83" s="8"/>
      <c r="D83" s="9"/>
    </row>
    <row r="84" spans="3:4" ht="12.75">
      <c r="C84" s="8"/>
      <c r="D84" s="9"/>
    </row>
    <row r="85" spans="3:4" ht="12.75">
      <c r="C85" s="8"/>
      <c r="D85" s="9"/>
    </row>
    <row r="86" spans="3:4" ht="12.75">
      <c r="C86" s="8"/>
      <c r="D86" s="9"/>
    </row>
    <row r="87" spans="3:4" ht="12.75">
      <c r="C87" s="8"/>
      <c r="D87" s="9"/>
    </row>
    <row r="88" spans="3:4" ht="12.75">
      <c r="C88" s="8"/>
      <c r="D88" s="9"/>
    </row>
    <row r="89" spans="3:4" ht="12.75">
      <c r="C89" s="8"/>
      <c r="D89" s="9"/>
    </row>
    <row r="90" spans="3:4" ht="12.75">
      <c r="C90" s="8"/>
      <c r="D90" s="9"/>
    </row>
    <row r="91" spans="3:4" ht="12.75">
      <c r="C91" s="8"/>
      <c r="D91" s="9"/>
    </row>
    <row r="92" spans="3:4" ht="12.75">
      <c r="C92" s="8"/>
      <c r="D92" s="9"/>
    </row>
    <row r="93" spans="3:4" ht="12.75">
      <c r="C93" s="8"/>
      <c r="D93" s="9"/>
    </row>
    <row r="94" spans="3:4" ht="12.75">
      <c r="C94" s="8"/>
      <c r="D94" s="9"/>
    </row>
    <row r="95" spans="3:4" ht="12.75">
      <c r="C95" s="8"/>
      <c r="D95" s="9"/>
    </row>
    <row r="96" spans="3:4" ht="12.75">
      <c r="C96" s="8"/>
      <c r="D96" s="9"/>
    </row>
    <row r="97" spans="3:4" ht="12.75">
      <c r="C97" s="8"/>
      <c r="D97" s="9"/>
    </row>
    <row r="98" spans="3:4" ht="12.75">
      <c r="C98" s="8"/>
      <c r="D98" s="9"/>
    </row>
    <row r="99" spans="3:4" ht="12.75">
      <c r="C99" s="8"/>
      <c r="D99" s="9"/>
    </row>
    <row r="100" spans="3:4" ht="12.75">
      <c r="C100" s="8"/>
      <c r="D100" s="9"/>
    </row>
    <row r="101" spans="3:4" ht="12.75">
      <c r="C101" s="8"/>
      <c r="D101" s="9"/>
    </row>
    <row r="102" spans="3:4" ht="12.75">
      <c r="C102" s="8"/>
      <c r="D102" s="9"/>
    </row>
    <row r="103" spans="3:4" ht="12.75">
      <c r="C103" s="8"/>
      <c r="D103" s="9"/>
    </row>
    <row r="104" spans="3:4" ht="12.75">
      <c r="C104" s="8"/>
      <c r="D104" s="9"/>
    </row>
    <row r="105" spans="3:4" ht="12.75">
      <c r="C105" s="8"/>
      <c r="D105" s="9"/>
    </row>
    <row r="106" spans="3:4" ht="12.75">
      <c r="C106" s="8"/>
      <c r="D106" s="9"/>
    </row>
    <row r="107" spans="3:4" ht="12.75">
      <c r="C107" s="8"/>
      <c r="D107" s="9"/>
    </row>
    <row r="108" spans="3:4" ht="12.75">
      <c r="C108" s="8"/>
      <c r="D108" s="9"/>
    </row>
    <row r="109" spans="3:4" ht="12.75">
      <c r="C109" s="8"/>
      <c r="D109" s="9"/>
    </row>
    <row r="110" spans="3:4" ht="12.75">
      <c r="C110" s="8"/>
      <c r="D110" s="9"/>
    </row>
    <row r="111" spans="3:4" ht="12.75">
      <c r="C111" s="8"/>
      <c r="D111" s="9"/>
    </row>
    <row r="112" spans="3:4" ht="12.75">
      <c r="C112" s="8"/>
      <c r="D112" s="9"/>
    </row>
    <row r="113" spans="3:4" ht="12.75">
      <c r="C113" s="8"/>
      <c r="D113" s="9"/>
    </row>
    <row r="114" spans="3:4" ht="12.75">
      <c r="C114" s="8"/>
      <c r="D114" s="9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</sheetData>
  <printOptions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4" sqref="D4"/>
    </sheetView>
  </sheetViews>
  <sheetFormatPr defaultColWidth="9.140625" defaultRowHeight="12.75"/>
  <cols>
    <col min="1" max="1" width="2.7109375" style="0" customWidth="1"/>
    <col min="2" max="2" width="36.8515625" style="0" customWidth="1"/>
    <col min="3" max="3" width="14.421875" style="0" customWidth="1"/>
    <col min="4" max="4" width="15.28125" style="0" customWidth="1"/>
    <col min="5" max="5" width="15.7109375" style="0" customWidth="1"/>
    <col min="6" max="6" width="13.57421875" style="0" customWidth="1"/>
    <col min="7" max="7" width="15.7109375" style="0" customWidth="1"/>
  </cols>
  <sheetData>
    <row r="1" ht="15.75">
      <c r="A1" s="5" t="s">
        <v>0</v>
      </c>
    </row>
    <row r="2" ht="15.75">
      <c r="A2" s="5" t="s">
        <v>85</v>
      </c>
    </row>
    <row r="3" ht="15.75">
      <c r="A3" s="5" t="s">
        <v>118</v>
      </c>
    </row>
    <row r="5" ht="12.75">
      <c r="F5" s="2" t="s">
        <v>55</v>
      </c>
    </row>
    <row r="6" spans="2:6" ht="12.75">
      <c r="B6" s="2"/>
      <c r="C6" s="2" t="s">
        <v>57</v>
      </c>
      <c r="D6" s="2" t="s">
        <v>58</v>
      </c>
      <c r="E6" s="2" t="s">
        <v>59</v>
      </c>
      <c r="F6" s="2" t="s">
        <v>60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119</v>
      </c>
    </row>
    <row r="10" ht="12.75">
      <c r="A10" s="3"/>
    </row>
    <row r="11" spans="1:7" ht="12.75">
      <c r="A11" s="25" t="s">
        <v>97</v>
      </c>
      <c r="C11" s="8">
        <v>113915</v>
      </c>
      <c r="D11" s="8">
        <v>21946</v>
      </c>
      <c r="E11" s="8">
        <v>11351</v>
      </c>
      <c r="F11" s="8">
        <f>SUM(C11:E11)</f>
        <v>147212</v>
      </c>
      <c r="G11" s="3"/>
    </row>
    <row r="12" spans="1:7" ht="12.75">
      <c r="A12" s="25"/>
      <c r="C12" s="8"/>
      <c r="D12" s="8"/>
      <c r="E12" s="8"/>
      <c r="F12" s="8"/>
      <c r="G12" s="3"/>
    </row>
    <row r="13" spans="1:7" ht="12.75">
      <c r="A13" t="s">
        <v>103</v>
      </c>
      <c r="C13" s="8">
        <v>0</v>
      </c>
      <c r="D13" s="8">
        <v>0</v>
      </c>
      <c r="E13" s="8">
        <v>-1893</v>
      </c>
      <c r="F13" s="8">
        <f>SUM(C13:E13)</f>
        <v>-1893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125</v>
      </c>
      <c r="C15" s="8">
        <v>0</v>
      </c>
      <c r="D15" s="8">
        <v>-2</v>
      </c>
      <c r="E15" s="8">
        <v>0</v>
      </c>
      <c r="F15" s="8">
        <f>SUM(C15:E15)</f>
        <v>-2</v>
      </c>
      <c r="G15" s="3"/>
    </row>
    <row r="16" spans="3:7" ht="12.75">
      <c r="C16" s="13"/>
      <c r="D16" s="13"/>
      <c r="E16" s="13"/>
      <c r="F16" s="13"/>
      <c r="G16" s="3"/>
    </row>
    <row r="17" spans="1:7" ht="13.5" thickBot="1">
      <c r="A17" s="25" t="s">
        <v>107</v>
      </c>
      <c r="C17" s="17">
        <f>SUM(C11:C16)</f>
        <v>113915</v>
      </c>
      <c r="D17" s="17">
        <f>SUM(D11:D16)</f>
        <v>21944</v>
      </c>
      <c r="E17" s="17">
        <f>SUM(E11:E16)</f>
        <v>9458</v>
      </c>
      <c r="F17" s="17">
        <f>SUM(F11:F16)</f>
        <v>145317</v>
      </c>
      <c r="G17" s="3"/>
    </row>
    <row r="18" spans="3:7" ht="12.75">
      <c r="C18" s="3"/>
      <c r="D18" s="3"/>
      <c r="E18" s="3"/>
      <c r="F18" s="3"/>
      <c r="G18" s="3"/>
    </row>
    <row r="19" ht="12.75">
      <c r="D19" s="28"/>
    </row>
    <row r="21" spans="1:6" ht="12.75">
      <c r="A21" s="3"/>
      <c r="B21" s="3"/>
      <c r="C21" s="25"/>
      <c r="D21" s="25"/>
      <c r="E21" s="25"/>
      <c r="F21" s="4" t="s">
        <v>55</v>
      </c>
    </row>
    <row r="22" spans="1:6" ht="12.75">
      <c r="A22" s="3"/>
      <c r="B22" s="2"/>
      <c r="C22" s="4" t="s">
        <v>57</v>
      </c>
      <c r="D22" s="4" t="s">
        <v>58</v>
      </c>
      <c r="E22" s="4" t="s">
        <v>59</v>
      </c>
      <c r="F22" s="4" t="s">
        <v>60</v>
      </c>
    </row>
    <row r="23" spans="1:6" ht="12.75">
      <c r="A23" s="2"/>
      <c r="B23" s="2"/>
      <c r="C23" s="4" t="s">
        <v>1</v>
      </c>
      <c r="D23" s="4" t="s">
        <v>1</v>
      </c>
      <c r="E23" s="4" t="s">
        <v>1</v>
      </c>
      <c r="F23" s="4" t="s">
        <v>1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6" t="s">
        <v>120</v>
      </c>
      <c r="B25" s="3"/>
      <c r="C25" s="3"/>
      <c r="D25" s="3"/>
      <c r="E25" s="3"/>
      <c r="F25" s="3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 t="s">
        <v>90</v>
      </c>
      <c r="B27" s="25"/>
      <c r="C27" s="19">
        <v>112307</v>
      </c>
      <c r="D27" s="19">
        <v>21678</v>
      </c>
      <c r="E27" s="19">
        <v>22934</v>
      </c>
      <c r="F27" s="19">
        <f>SUM(C27:E27)</f>
        <v>156919</v>
      </c>
    </row>
    <row r="28" spans="1:6" ht="12.75">
      <c r="A28" s="25"/>
      <c r="B28" s="25"/>
      <c r="C28" s="19"/>
      <c r="D28" s="19"/>
      <c r="E28" s="19"/>
      <c r="F28" s="19"/>
    </row>
    <row r="29" spans="1:6" ht="12.75">
      <c r="A29" s="25" t="s">
        <v>98</v>
      </c>
      <c r="B29" s="25"/>
      <c r="C29" s="19">
        <v>1608</v>
      </c>
      <c r="D29" s="27">
        <v>306</v>
      </c>
      <c r="E29" s="27" t="s">
        <v>99</v>
      </c>
      <c r="F29" s="19">
        <f>SUM(C29:E29)</f>
        <v>1914</v>
      </c>
    </row>
    <row r="30" spans="1:6" ht="12.75">
      <c r="A30" s="25"/>
      <c r="B30" s="25"/>
      <c r="C30" s="19"/>
      <c r="D30" s="27"/>
      <c r="E30" s="27"/>
      <c r="F30" s="19"/>
    </row>
    <row r="31" spans="1:6" ht="12.75">
      <c r="A31" s="25" t="s">
        <v>103</v>
      </c>
      <c r="B31" s="25"/>
      <c r="C31" s="19">
        <v>0</v>
      </c>
      <c r="D31" s="19">
        <v>0</v>
      </c>
      <c r="E31" s="19">
        <v>-3500</v>
      </c>
      <c r="F31" s="19">
        <f>SUM(C31:E31)</f>
        <v>-3500</v>
      </c>
    </row>
    <row r="32" spans="1:6" ht="12.75">
      <c r="A32" s="25"/>
      <c r="B32" s="25"/>
      <c r="C32" s="19"/>
      <c r="D32" s="19"/>
      <c r="E32" s="19"/>
      <c r="F32" s="19"/>
    </row>
    <row r="33" spans="1:6" ht="13.5" thickBot="1">
      <c r="A33" s="25" t="s">
        <v>108</v>
      </c>
      <c r="B33" s="25"/>
      <c r="C33" s="22">
        <f>SUM(C27:C32)</f>
        <v>113915</v>
      </c>
      <c r="D33" s="22">
        <f>SUM(D27:D32)</f>
        <v>21984</v>
      </c>
      <c r="E33" s="22">
        <f>SUM(E27:E32)</f>
        <v>19434</v>
      </c>
      <c r="F33" s="22">
        <f>SUM(F27:F32)</f>
        <v>155333</v>
      </c>
    </row>
    <row r="34" spans="1:6" ht="12.75">
      <c r="A34" s="25"/>
      <c r="B34" s="25"/>
      <c r="C34" s="25"/>
      <c r="D34" s="25"/>
      <c r="E34" s="25"/>
      <c r="F34" s="25"/>
    </row>
    <row r="38" ht="15.75">
      <c r="A38" s="5" t="s">
        <v>82</v>
      </c>
    </row>
    <row r="39" ht="15.75">
      <c r="A39" s="5" t="s">
        <v>121</v>
      </c>
    </row>
  </sheetData>
  <printOptions/>
  <pageMargins left="1.2" right="1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58">
      <selection activeCell="B76" sqref="B76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15.7109375" style="0" customWidth="1"/>
    <col min="4" max="4" width="16.421875" style="0" customWidth="1"/>
    <col min="5" max="5" width="15.7109375" style="0" customWidth="1"/>
  </cols>
  <sheetData>
    <row r="1" ht="15.75">
      <c r="A1" s="5" t="s">
        <v>0</v>
      </c>
    </row>
    <row r="2" ht="15.75">
      <c r="A2" s="5" t="s">
        <v>123</v>
      </c>
    </row>
    <row r="3" ht="15.75">
      <c r="A3" s="5"/>
    </row>
    <row r="4" spans="3:4" ht="12.75">
      <c r="C4" s="2" t="s">
        <v>55</v>
      </c>
      <c r="D4" s="4" t="s">
        <v>55</v>
      </c>
    </row>
    <row r="5" spans="4:5" ht="12.75">
      <c r="D5" s="4" t="s">
        <v>65</v>
      </c>
      <c r="E5" s="4"/>
    </row>
    <row r="6" spans="3:5" ht="12.75">
      <c r="C6" s="2" t="s">
        <v>63</v>
      </c>
      <c r="D6" s="4" t="s">
        <v>93</v>
      </c>
      <c r="E6" s="4"/>
    </row>
    <row r="7" spans="3:5" ht="12.75">
      <c r="C7" s="2" t="s">
        <v>67</v>
      </c>
      <c r="D7" s="4" t="s">
        <v>68</v>
      </c>
      <c r="E7" s="4"/>
    </row>
    <row r="8" spans="3:5" ht="12.75">
      <c r="C8" s="2" t="s">
        <v>114</v>
      </c>
      <c r="D8" s="4" t="s">
        <v>115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 t="s">
        <v>33</v>
      </c>
      <c r="D10" s="25"/>
    </row>
    <row r="11" spans="1:4" ht="12.75">
      <c r="A11" t="s">
        <v>124</v>
      </c>
      <c r="C11" s="8">
        <v>1305</v>
      </c>
      <c r="D11" s="16">
        <v>-2179</v>
      </c>
    </row>
    <row r="12" spans="1:4" ht="12.75">
      <c r="A12" s="6" t="s">
        <v>34</v>
      </c>
      <c r="C12" s="8"/>
      <c r="D12" s="9"/>
    </row>
    <row r="13" spans="1:4" ht="12.75">
      <c r="A13" s="25" t="s">
        <v>109</v>
      </c>
      <c r="C13" s="8">
        <v>0</v>
      </c>
      <c r="D13" s="9">
        <v>0</v>
      </c>
    </row>
    <row r="14" spans="1:4" ht="12.75">
      <c r="A14" s="25" t="s">
        <v>112</v>
      </c>
      <c r="C14" s="8">
        <v>0</v>
      </c>
      <c r="D14" s="9">
        <v>0</v>
      </c>
    </row>
    <row r="15" spans="1:4" ht="12.75">
      <c r="A15" t="s">
        <v>35</v>
      </c>
      <c r="C15" s="8">
        <v>6152</v>
      </c>
      <c r="D15" s="9">
        <v>5543</v>
      </c>
    </row>
    <row r="16" spans="1:4" ht="12.75">
      <c r="A16" t="s">
        <v>36</v>
      </c>
      <c r="C16" s="8">
        <v>-353</v>
      </c>
      <c r="D16" s="9">
        <v>-6</v>
      </c>
    </row>
    <row r="17" spans="1:4" ht="12.75">
      <c r="A17" t="s">
        <v>12</v>
      </c>
      <c r="C17" s="8"/>
      <c r="D17" s="9"/>
    </row>
    <row r="18" spans="1:4" ht="12.75">
      <c r="A18" s="1" t="s">
        <v>61</v>
      </c>
      <c r="B18" t="s">
        <v>37</v>
      </c>
      <c r="C18" s="8">
        <v>4354</v>
      </c>
      <c r="D18" s="9">
        <v>4444</v>
      </c>
    </row>
    <row r="19" spans="1:4" ht="12.75">
      <c r="A19" s="1" t="s">
        <v>61</v>
      </c>
      <c r="B19" t="s">
        <v>110</v>
      </c>
      <c r="C19" s="8">
        <v>0</v>
      </c>
      <c r="D19" s="18">
        <v>0</v>
      </c>
    </row>
    <row r="20" spans="1:4" ht="12.75">
      <c r="A20" s="1" t="s">
        <v>61</v>
      </c>
      <c r="B20" t="s">
        <v>94</v>
      </c>
      <c r="C20" s="8">
        <v>-6</v>
      </c>
      <c r="D20" s="18">
        <v>1393</v>
      </c>
    </row>
    <row r="21" spans="1:4" ht="12.75">
      <c r="A21" s="1" t="s">
        <v>61</v>
      </c>
      <c r="B21" t="s">
        <v>111</v>
      </c>
      <c r="C21" s="8">
        <v>0</v>
      </c>
      <c r="D21" s="18">
        <v>0</v>
      </c>
    </row>
    <row r="22" spans="1:4" ht="12.75">
      <c r="A22" t="s">
        <v>102</v>
      </c>
      <c r="C22" s="8">
        <v>2</v>
      </c>
      <c r="D22" s="9">
        <v>3</v>
      </c>
    </row>
    <row r="23" spans="3:4" ht="12.75">
      <c r="C23" s="13"/>
      <c r="D23" s="14"/>
    </row>
    <row r="24" spans="1:4" ht="12.75">
      <c r="A24" s="3" t="s">
        <v>38</v>
      </c>
      <c r="C24" s="8">
        <f>SUM(C11:C22)</f>
        <v>11454</v>
      </c>
      <c r="D24" s="9">
        <f>SUM(D11:D22)</f>
        <v>9198</v>
      </c>
    </row>
    <row r="25" spans="3:4" ht="12.75">
      <c r="C25" s="8"/>
      <c r="D25" s="9"/>
    </row>
    <row r="26" spans="1:4" ht="12.75">
      <c r="A26" t="s">
        <v>74</v>
      </c>
      <c r="C26" s="8">
        <v>35861</v>
      </c>
      <c r="D26" s="9">
        <v>20891</v>
      </c>
    </row>
    <row r="27" spans="1:4" ht="12.75">
      <c r="A27" t="s">
        <v>17</v>
      </c>
      <c r="C27" s="8">
        <v>-817</v>
      </c>
      <c r="D27" s="9">
        <v>-1671</v>
      </c>
    </row>
    <row r="28" spans="1:4" ht="12.75">
      <c r="A28" t="s">
        <v>39</v>
      </c>
      <c r="C28" s="8">
        <v>7445</v>
      </c>
      <c r="D28" s="9">
        <v>-10840</v>
      </c>
    </row>
    <row r="29" spans="1:4" ht="12.75">
      <c r="A29" t="s">
        <v>19</v>
      </c>
      <c r="C29" s="8">
        <v>-5617</v>
      </c>
      <c r="D29" s="9">
        <v>-2990</v>
      </c>
    </row>
    <row r="30" spans="1:4" ht="12.75">
      <c r="A30" t="s">
        <v>20</v>
      </c>
      <c r="C30" s="8">
        <v>0</v>
      </c>
      <c r="D30" s="9">
        <v>0</v>
      </c>
    </row>
    <row r="31" spans="1:4" ht="12.75">
      <c r="A31" t="s">
        <v>40</v>
      </c>
      <c r="C31" s="8">
        <v>150</v>
      </c>
      <c r="D31" s="9">
        <v>-5826</v>
      </c>
    </row>
    <row r="32" spans="3:4" ht="12.75">
      <c r="C32" s="13"/>
      <c r="D32" s="14"/>
    </row>
    <row r="33" spans="1:4" ht="12.75">
      <c r="A33" s="3" t="s">
        <v>51</v>
      </c>
      <c r="C33" s="8">
        <f>SUM(C24:C31)</f>
        <v>48476</v>
      </c>
      <c r="D33" s="9">
        <f>SUM(D24:D31)</f>
        <v>8762</v>
      </c>
    </row>
    <row r="34" spans="3:4" ht="12.75">
      <c r="C34" s="8"/>
      <c r="D34" s="9"/>
    </row>
    <row r="35" spans="1:4" ht="12.75">
      <c r="A35" t="s">
        <v>52</v>
      </c>
      <c r="C35" s="8">
        <v>-4457</v>
      </c>
      <c r="D35" s="9">
        <v>-2684</v>
      </c>
    </row>
    <row r="36" spans="3:4" ht="12.75">
      <c r="C36" s="13"/>
      <c r="D36" s="14"/>
    </row>
    <row r="37" spans="1:4" ht="12.75">
      <c r="A37" s="3" t="s">
        <v>41</v>
      </c>
      <c r="C37" s="24">
        <f>SUM(C33:C35)</f>
        <v>44019</v>
      </c>
      <c r="D37" s="10">
        <f>SUM(D33:D35)</f>
        <v>6078</v>
      </c>
    </row>
    <row r="38" spans="3:4" ht="12.75">
      <c r="C38" s="8"/>
      <c r="D38" s="9"/>
    </row>
    <row r="39" spans="1:4" ht="12.75">
      <c r="A39" s="3" t="s">
        <v>42</v>
      </c>
      <c r="C39" s="8"/>
      <c r="D39" s="9"/>
    </row>
    <row r="40" spans="1:4" ht="12.75">
      <c r="A40" t="s">
        <v>36</v>
      </c>
      <c r="C40" s="8">
        <v>353</v>
      </c>
      <c r="D40" s="9">
        <v>6</v>
      </c>
    </row>
    <row r="41" spans="1:4" ht="12.75">
      <c r="A41" t="s">
        <v>32</v>
      </c>
      <c r="C41" s="8">
        <v>-9</v>
      </c>
      <c r="D41" s="9">
        <v>0</v>
      </c>
    </row>
    <row r="42" spans="1:3" ht="12.75">
      <c r="A42" t="s">
        <v>12</v>
      </c>
      <c r="C42" s="8"/>
    </row>
    <row r="43" spans="1:4" ht="12.75">
      <c r="A43" s="1" t="s">
        <v>61</v>
      </c>
      <c r="B43" t="s">
        <v>43</v>
      </c>
      <c r="C43" s="8">
        <v>-157</v>
      </c>
      <c r="D43" s="9">
        <v>-196</v>
      </c>
    </row>
    <row r="44" spans="1:4" ht="12.75">
      <c r="A44" s="1" t="s">
        <v>61</v>
      </c>
      <c r="B44" t="s">
        <v>92</v>
      </c>
      <c r="C44" s="8">
        <v>13</v>
      </c>
      <c r="D44" s="9">
        <v>3114</v>
      </c>
    </row>
    <row r="45" spans="1:4" ht="12.75">
      <c r="A45" t="s">
        <v>14</v>
      </c>
      <c r="C45" s="8">
        <v>-843</v>
      </c>
      <c r="D45" s="9">
        <v>-20403</v>
      </c>
    </row>
    <row r="46" spans="1:4" ht="12.75">
      <c r="A46" t="s">
        <v>96</v>
      </c>
      <c r="C46" s="8">
        <v>-28286</v>
      </c>
      <c r="D46" s="9">
        <v>0</v>
      </c>
    </row>
    <row r="47" spans="3:4" ht="12.75">
      <c r="C47" s="8"/>
      <c r="D47" s="9"/>
    </row>
    <row r="48" spans="1:4" ht="12.75">
      <c r="A48" s="3" t="s">
        <v>44</v>
      </c>
      <c r="C48" s="24">
        <f>SUM(C40:C47)</f>
        <v>-28929</v>
      </c>
      <c r="D48" s="10">
        <f>SUM(D40:D47)</f>
        <v>-17479</v>
      </c>
    </row>
    <row r="49" spans="3:4" ht="12.75">
      <c r="C49" s="8"/>
      <c r="D49" s="9"/>
    </row>
    <row r="50" spans="1:4" ht="12.75">
      <c r="A50" s="3" t="s">
        <v>45</v>
      </c>
      <c r="C50" s="8"/>
      <c r="D50" s="9"/>
    </row>
    <row r="51" spans="1:4" ht="12.75">
      <c r="A51" t="s">
        <v>46</v>
      </c>
      <c r="C51" s="8">
        <v>-3066</v>
      </c>
      <c r="D51" s="9">
        <v>-2373</v>
      </c>
    </row>
    <row r="52" spans="1:4" ht="12.75">
      <c r="A52" t="s">
        <v>48</v>
      </c>
      <c r="C52" s="8">
        <v>-24944</v>
      </c>
      <c r="D52" s="9">
        <v>47621</v>
      </c>
    </row>
    <row r="53" spans="1:4" ht="12.75">
      <c r="A53" t="s">
        <v>77</v>
      </c>
      <c r="C53" s="8">
        <v>0</v>
      </c>
      <c r="D53" s="9">
        <v>0</v>
      </c>
    </row>
    <row r="54" spans="1:4" ht="12.75">
      <c r="A54" t="s">
        <v>79</v>
      </c>
      <c r="C54" s="8">
        <v>26271</v>
      </c>
      <c r="D54" s="9">
        <v>-37649</v>
      </c>
    </row>
    <row r="55" spans="1:4" ht="12.75">
      <c r="A55" t="s">
        <v>78</v>
      </c>
      <c r="C55" s="8">
        <v>-543</v>
      </c>
      <c r="D55" s="9">
        <v>-535</v>
      </c>
    </row>
    <row r="56" spans="1:4" ht="12.75">
      <c r="A56" t="s">
        <v>47</v>
      </c>
      <c r="C56" s="8">
        <v>-6152</v>
      </c>
      <c r="D56" s="9">
        <v>-5543</v>
      </c>
    </row>
    <row r="57" spans="1:4" ht="12.75">
      <c r="A57" t="s">
        <v>125</v>
      </c>
      <c r="C57" s="8">
        <v>-2</v>
      </c>
      <c r="D57" s="9">
        <v>1913</v>
      </c>
    </row>
    <row r="58" spans="3:4" ht="12.75">
      <c r="C58" s="8"/>
      <c r="D58" s="9"/>
    </row>
    <row r="59" spans="1:4" ht="12.75">
      <c r="A59" s="3" t="s">
        <v>91</v>
      </c>
      <c r="B59" s="3"/>
      <c r="C59" s="24">
        <f>SUM(C51:C57)</f>
        <v>-8436</v>
      </c>
      <c r="D59" s="10">
        <f>SUM(D51:D57)</f>
        <v>3434</v>
      </c>
    </row>
    <row r="60" spans="1:4" ht="12.75">
      <c r="A60" s="3"/>
      <c r="B60" s="3"/>
      <c r="C60" s="8"/>
      <c r="D60" s="9"/>
    </row>
    <row r="61" spans="1:4" ht="12.75">
      <c r="A61" s="3" t="s">
        <v>101</v>
      </c>
      <c r="B61" s="3"/>
      <c r="C61" s="8">
        <f>+C37+C48+C59</f>
        <v>6654</v>
      </c>
      <c r="D61" s="9">
        <f>+D37+D48+D59</f>
        <v>-7967</v>
      </c>
    </row>
    <row r="62" spans="1:4" ht="12.75">
      <c r="A62" s="3"/>
      <c r="B62" s="3"/>
      <c r="C62" s="8"/>
      <c r="D62" s="9"/>
    </row>
    <row r="63" spans="1:4" ht="12.75">
      <c r="A63" s="3" t="s">
        <v>53</v>
      </c>
      <c r="B63" s="3"/>
      <c r="C63" s="8"/>
      <c r="D63" s="9"/>
    </row>
    <row r="64" spans="1:4" ht="12.75">
      <c r="A64" s="2" t="s">
        <v>62</v>
      </c>
      <c r="B64" s="3" t="s">
        <v>49</v>
      </c>
      <c r="C64" s="8">
        <v>-13713</v>
      </c>
      <c r="D64" s="9">
        <v>-15969</v>
      </c>
    </row>
    <row r="65" spans="1:4" ht="12.75">
      <c r="A65" s="2"/>
      <c r="B65" s="3"/>
      <c r="C65" s="8"/>
      <c r="D65" s="9"/>
    </row>
    <row r="66" spans="1:4" ht="13.5" thickBot="1">
      <c r="A66" s="2" t="s">
        <v>62</v>
      </c>
      <c r="B66" s="3" t="s">
        <v>50</v>
      </c>
      <c r="C66" s="17">
        <f>SUM(C61:C64)</f>
        <v>-7059</v>
      </c>
      <c r="D66" s="15">
        <f>SUM(D61:D64)</f>
        <v>-23936</v>
      </c>
    </row>
    <row r="67" spans="3:5" ht="12.75">
      <c r="C67" s="3"/>
      <c r="E67" s="9"/>
    </row>
    <row r="68" ht="12.75">
      <c r="E68" s="9"/>
    </row>
    <row r="69" spans="1:5" ht="15.75">
      <c r="A69" s="5" t="s">
        <v>83</v>
      </c>
      <c r="E69" s="9"/>
    </row>
    <row r="70" spans="1:5" ht="15.75">
      <c r="A70" s="5" t="s">
        <v>122</v>
      </c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</sheetData>
  <printOptions/>
  <pageMargins left="1.25" right="1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2005-08-29T06:48:48Z</cp:lastPrinted>
  <dcterms:created xsi:type="dcterms:W3CDTF">2002-11-01T02:02:35Z</dcterms:created>
  <dcterms:modified xsi:type="dcterms:W3CDTF">2005-08-29T06:49:15Z</dcterms:modified>
  <cp:category/>
  <cp:version/>
  <cp:contentType/>
  <cp:contentStatus/>
</cp:coreProperties>
</file>