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260" activeTab="0"/>
  </bookViews>
  <sheets>
    <sheet name="Sheet1" sheetId="1" r:id="rId1"/>
    <sheet name="A" sheetId="2" r:id="rId2"/>
  </sheets>
  <definedNames>
    <definedName name="_xlnm.Print_Area" localSheetId="1">'A'!$A$1:$K$143</definedName>
    <definedName name="_xlnm.Print_Area">'A'!$A$1:$K$143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<sst xmlns="http://schemas.openxmlformats.org/spreadsheetml/2006/main" count="368" uniqueCount="259">
  <si>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</si>
  <si>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</si>
  <si>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</si>
  <si>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</si>
  <si>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</si>
  <si>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</si>
  <si>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</si>
  <si>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</si>
  <si>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30/09/1999</t>
  </si>
  <si>
    <t>31/03/1999</t>
  </si>
  <si>
    <t>RM'000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</si>
  <si>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</si>
  <si>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</si>
  <si>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</si>
  <si>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</si>
  <si>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</si>
  <si>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</si>
  <si>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</si>
  <si>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Intangible Assets</t>
  </si>
  <si>
    <t>5</t>
  </si>
  <si>
    <t>Current Assets</t>
  </si>
  <si>
    <t xml:space="preserve">   Stocks</t>
  </si>
  <si>
    <t xml:space="preserve">   Trade Debtors</t>
  </si>
  <si>
    <t xml:space="preserve">   Other Debtors, Deposits and Prepayment</t>
  </si>
  <si>
    <t xml:space="preserve">   Fixed Deposit</t>
  </si>
  <si>
    <t xml:space="preserve">   Short Term Investments</t>
  </si>
  <si>
    <t>-</t>
  </si>
  <si>
    <t xml:space="preserve">   Cash and Bank Balances</t>
  </si>
  <si>
    <t xml:space="preserve">   Land and development expenditure</t>
  </si>
  <si>
    <t>6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</si>
  <si>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</si>
  <si>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</si>
  <si>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</si>
  <si>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</si>
  <si>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 </t>
  </si>
  <si>
    <t xml:space="preserve">   Amount Owing to Director</t>
  </si>
  <si>
    <t xml:space="preserve">   Proposed Dividend</t>
  </si>
  <si>
    <t>7</t>
  </si>
  <si>
    <t>Net Current Assets</t>
  </si>
  <si>
    <t>8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</si>
  <si>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</si>
  <si>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</si>
  <si>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</si>
  <si>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</si>
  <si>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</si>
  <si>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</si>
  <si>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</si>
  <si>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</si>
  <si>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 xml:space="preserve">   Others</t>
  </si>
  <si>
    <t>9</t>
  </si>
  <si>
    <t>Minority Interests</t>
  </si>
  <si>
    <t>10</t>
  </si>
  <si>
    <t>Long Term Borrowings</t>
  </si>
  <si>
    <t>Other Long Term Liabilities</t>
  </si>
  <si>
    <t>12</t>
  </si>
  <si>
    <t>Net tangible assets per share(sen)</t>
  </si>
  <si>
    <t>Notes</t>
  </si>
  <si>
    <t>1.</t>
  </si>
  <si>
    <t>Accounting Policies</t>
  </si>
  <si>
    <t>The quarterly financial statements have been prepared based on accounting policies</t>
  </si>
  <si>
    <t>and methods of computation consistent with the most recent annual financial statement.</t>
  </si>
  <si>
    <t>2.</t>
  </si>
  <si>
    <t>Exceptional Items</t>
  </si>
  <si>
    <t>There was no exceptional item in the quarterly financial statement under review.</t>
  </si>
  <si>
    <t>3.</t>
  </si>
  <si>
    <t>Extraordinary Items</t>
  </si>
  <si>
    <t>There was no extraordinary item in the quarterly financial statement under review.</t>
  </si>
  <si>
    <t>4.</t>
  </si>
  <si>
    <t>Taxation</t>
  </si>
  <si>
    <t>There were no deferred taxation and adjustment for under or over-provisions in respect</t>
  </si>
  <si>
    <t>of prior year.</t>
  </si>
  <si>
    <t>5.</t>
  </si>
  <si>
    <t>Pre-acquisition Profits</t>
  </si>
  <si>
    <t xml:space="preserve">There were no pre-acquisition profits or losses for the current financial period ended 30 </t>
  </si>
  <si>
    <t>September 1999.</t>
  </si>
  <si>
    <t>6.</t>
  </si>
  <si>
    <t>Profit on Sale of Investments and/or Properties</t>
  </si>
  <si>
    <t>There were no profits on sale of investments and/or properties for the current financial</t>
  </si>
  <si>
    <t>period ended 30 September 1999.</t>
  </si>
  <si>
    <t>7.</t>
  </si>
  <si>
    <t>Quoted Securities</t>
  </si>
  <si>
    <t xml:space="preserve">There was no purchase or disposal of quoted securities for the current financial period </t>
  </si>
  <si>
    <t>ended 30 September 1999.</t>
  </si>
  <si>
    <t>8.</t>
  </si>
  <si>
    <t>Changes in the Composition of the Group</t>
  </si>
  <si>
    <t>(i)   On 14 June 1999, PNG Water Limited, a subsidiary company of Brem Holding Berhad,</t>
  </si>
  <si>
    <t xml:space="preserve">       issued a further 7,000,000 new ordinary shares of Kina 1 each at par for cash.  </t>
  </si>
  <si>
    <t xml:space="preserve">       Subsequent to the issue the Company's effective equity holdings in PNG Water Limited</t>
  </si>
  <si>
    <t xml:space="preserve">      has been diluted from 80.99% to 50.99%.</t>
  </si>
  <si>
    <t xml:space="preserve">(ii)  On 22 June 1999, the Company acquired 2 ordinary shares of RM1 each representing </t>
  </si>
  <si>
    <t xml:space="preserve">      100% of the equity interest in Darul Tinjau Sdn Bhd.,a company incorporated in</t>
  </si>
  <si>
    <t xml:space="preserve">       Malaysia, for a total consideration of RM2.</t>
  </si>
  <si>
    <t>(iii)  On 22 June 1999, the Company acquired 5 ordinary shares of RM1 each representing</t>
  </si>
  <si>
    <t xml:space="preserve">       100 % of the equity interest in Intan Kemuncak Sdn Bhd., a company incorporated in</t>
  </si>
  <si>
    <t xml:space="preserve">        Malaysia, for a total consideration of RM5.</t>
  </si>
  <si>
    <t>9.</t>
  </si>
  <si>
    <t>Status of Corporate Proposals</t>
  </si>
  <si>
    <t>On 18 August 1999, the Company announced the proposed private placement of 6,399,000</t>
  </si>
  <si>
    <t>new ordinary shares of RM1 each representing approximately 10% of its issued and paid</t>
  </si>
  <si>
    <t>up capital at 30 July 1999, subject to the approval of the relevant authorities and of the</t>
  </si>
  <si>
    <t xml:space="preserve">shareholders at a general meeting.  To date, the proposed private placement has received </t>
  </si>
  <si>
    <t>10.</t>
  </si>
  <si>
    <t>Seasonal or Cyclical Factors</t>
  </si>
  <si>
    <t xml:space="preserve">11. </t>
  </si>
  <si>
    <t>Issuance or Repayment of Debts And Equity Securities</t>
  </si>
  <si>
    <t>(i)  On 14 June 1999, PNG Water Limited, a subsidiary company of Brem Holding Berhad,</t>
  </si>
  <si>
    <t xml:space="preserve">       issued Kina 11,600,000 class A Debenture pursuant to a Trust Deed, of nominal value </t>
  </si>
  <si>
    <t xml:space="preserve">       of one Kina each bearing interest of 13% per annum, payable half yearly in arrear.  The</t>
  </si>
  <si>
    <t xml:space="preserve">       debenture are redeemable after five years from date of issue.</t>
  </si>
  <si>
    <t xml:space="preserve">(ii)  The Company issued additional 1,504,000 new ordinary shares of RM1 each under the </t>
  </si>
  <si>
    <t xml:space="preserve">       Employees' Share Option Scheme at an option price of RM1 each for the period ended</t>
  </si>
  <si>
    <t xml:space="preserve">       30 September 1999.</t>
  </si>
  <si>
    <t>12.</t>
  </si>
  <si>
    <t>Group Borrowings</t>
  </si>
  <si>
    <t>The tenure of group borrowings classified as short and long term categories are as follows:</t>
  </si>
  <si>
    <t>Total</t>
  </si>
  <si>
    <t>Long term</t>
  </si>
  <si>
    <t>Short term</t>
  </si>
  <si>
    <t>Secured</t>
  </si>
  <si>
    <t xml:space="preserve">Unsecured </t>
  </si>
  <si>
    <t>13.</t>
  </si>
  <si>
    <t>Contingent Liabilities</t>
  </si>
  <si>
    <t>Guarantees given to financial institutions for bank guarantee</t>
  </si>
  <si>
    <t>facilities granted to subsidiary companies in favour of</t>
  </si>
  <si>
    <t>third parties</t>
  </si>
  <si>
    <t>14.</t>
  </si>
  <si>
    <t>Off Balance Sheet Financial Instruments</t>
  </si>
  <si>
    <t>15.</t>
  </si>
  <si>
    <t>Material Litigation</t>
  </si>
  <si>
    <t>16.</t>
  </si>
  <si>
    <t>Segment Reporting</t>
  </si>
  <si>
    <t>Profit/(Loss)</t>
  </si>
  <si>
    <t>Before</t>
  </si>
  <si>
    <t>Turnover</t>
  </si>
  <si>
    <t>Employed</t>
  </si>
  <si>
    <t>Group</t>
  </si>
  <si>
    <t>Malaysia</t>
  </si>
  <si>
    <t>Civil engineering and construction</t>
  </si>
  <si>
    <t>Property development</t>
  </si>
  <si>
    <t>Trading</t>
  </si>
  <si>
    <t>Real estate management</t>
  </si>
  <si>
    <t>Papua New Guinea</t>
  </si>
  <si>
    <t>Water supply</t>
  </si>
  <si>
    <t>17.</t>
  </si>
  <si>
    <t>Comparison with Preceding Quarter Results</t>
  </si>
  <si>
    <t>18.</t>
  </si>
  <si>
    <t>Review of Performance</t>
  </si>
  <si>
    <t>19.</t>
  </si>
  <si>
    <t xml:space="preserve">Barring unforeseen circumstances, the Board expects the Group's performance for the </t>
  </si>
  <si>
    <t>20.</t>
  </si>
  <si>
    <t>Dividends</t>
  </si>
  <si>
    <t>No dividend has been declared for the current financial period under review.</t>
  </si>
  <si>
    <t>By Order of the Board</t>
  </si>
  <si>
    <t>Chow Chooi Yoong</t>
  </si>
  <si>
    <t>Company Secretary</t>
  </si>
  <si>
    <t>Kuala Lumpur</t>
  </si>
  <si>
    <t>BREM HOLDING BERHAD(66756-P)</t>
  </si>
  <si>
    <t>(Incorporated in Malaysia)</t>
  </si>
  <si>
    <t>2nd quarter report on consolidated results for the financial quarter ended 30 September 1999.</t>
  </si>
  <si>
    <t>The figures have not been audited.</t>
  </si>
  <si>
    <t>CONSOLIDATED INCOME STATEMENT</t>
  </si>
  <si>
    <t xml:space="preserve"> 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</si>
  <si>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</si>
  <si>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</si>
  <si>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</si>
  <si>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</si>
  <si>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</si>
  <si>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</si>
  <si>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</si>
  <si>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30/09/1998</t>
  </si>
  <si>
    <t>(a)</t>
  </si>
  <si>
    <t>(b)</t>
  </si>
  <si>
    <t>Investment income</t>
  </si>
  <si>
    <t>(c)</t>
  </si>
  <si>
    <t>Other income including</t>
  </si>
  <si>
    <t>interest income</t>
  </si>
  <si>
    <t xml:space="preserve">Operating profit/(loss) </t>
  </si>
  <si>
    <t>before interest on borrowings,</t>
  </si>
  <si>
    <t>depreciation and amortisation,</t>
  </si>
  <si>
    <t>exceptional items, income tax,</t>
  </si>
  <si>
    <t xml:space="preserve">minority interests and 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</si>
  <si>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</si>
  <si>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</si>
  <si>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</si>
  <si>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</si>
  <si>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</si>
  <si>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</si>
  <si>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</si>
  <si>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interest on borrowings,</t>
  </si>
  <si>
    <t>depreciation and amortisation</t>
  </si>
  <si>
    <t>and exceptional items but</t>
  </si>
  <si>
    <t>before income tax, minority</t>
  </si>
  <si>
    <t xml:space="preserve">interests and extraordinary </t>
  </si>
  <si>
    <t>items</t>
  </si>
  <si>
    <t>(f)</t>
  </si>
  <si>
    <t xml:space="preserve">Share in the results of </t>
  </si>
  <si>
    <t>associated companies</t>
  </si>
  <si>
    <t>(g)</t>
  </si>
  <si>
    <t>Profit/(loss) before taxation,</t>
  </si>
  <si>
    <t>minority interests and</t>
  </si>
  <si>
    <t>(h)</t>
  </si>
  <si>
    <t>(i)</t>
  </si>
  <si>
    <t>(i)  Profit/(loss) after taxation</t>
  </si>
  <si>
    <t xml:space="preserve">      before deducting minority</t>
  </si>
  <si>
    <t xml:space="preserve">      interests</t>
  </si>
  <si>
    <t>(ii) Less minority interests</t>
  </si>
  <si>
    <t>(j)</t>
  </si>
  <si>
    <t>Profit/(loss) after taxation</t>
  </si>
  <si>
    <t>attributable to members of the</t>
  </si>
  <si>
    <t>company</t>
  </si>
  <si>
    <t>30/9/99</t>
  </si>
  <si>
    <t>30/9/98</t>
  </si>
  <si>
    <t>(k)</t>
  </si>
  <si>
    <t>(i)   Extraordinary items</t>
  </si>
  <si>
    <t>(ii)  Less minority interests</t>
  </si>
  <si>
    <t xml:space="preserve">(iii) Extraordinary items </t>
  </si>
  <si>
    <t xml:space="preserve">      attributable to members of</t>
  </si>
  <si>
    <t xml:space="preserve">       the company</t>
  </si>
  <si>
    <t>(l)</t>
  </si>
  <si>
    <t xml:space="preserve">Profit/(loss) after taxation and </t>
  </si>
  <si>
    <t>extraordinary items attributable</t>
  </si>
  <si>
    <t>to members of the company</t>
  </si>
  <si>
    <t xml:space="preserve">Earnings per share based on </t>
  </si>
  <si>
    <t>2(j) above after deducting any</t>
  </si>
  <si>
    <t>provision for preference</t>
  </si>
  <si>
    <t>dividends, if any:-</t>
  </si>
  <si>
    <t>(i)  Basic (based on 63,856,994</t>
  </si>
  <si>
    <t xml:space="preserve">      (1998:63,542,856) ordinary</t>
  </si>
  <si>
    <t xml:space="preserve">      shares)(sen)</t>
  </si>
  <si>
    <t>(ii) Fully diluted</t>
  </si>
  <si>
    <t xml:space="preserve">Net tangible assets per </t>
  </si>
  <si>
    <t>share(RM)</t>
  </si>
  <si>
    <t>Dividend per share(sen)</t>
  </si>
  <si>
    <t>Dividend description</t>
  </si>
  <si>
    <t xml:space="preserve">the approval of the Securities Commission, Kuala Lumpur Stock Exchange and Foreign  </t>
  </si>
  <si>
    <t>Investment Committee and is now pending for implementation.</t>
  </si>
  <si>
    <t xml:space="preserve">In the opinion of the directors and solicitors, the pending litigation involving the Group will not </t>
  </si>
  <si>
    <t>result in material losses to the Group.</t>
  </si>
  <si>
    <t xml:space="preserve">The Group's profit before tax in the 2nd quarter of current financial year recorded an increase    </t>
  </si>
  <si>
    <t>of 73% to RM6.4 million compared to RM3.7 million in the 1st quarter of current financial year.</t>
  </si>
  <si>
    <t xml:space="preserve">Despite the decrease in turnover by about 16% in the period compared to the preceding </t>
  </si>
  <si>
    <t>Prospect for Current year</t>
  </si>
  <si>
    <t>period, profit before tax for the period has increased by about 2 times to RM10.1 million</t>
  </si>
  <si>
    <t xml:space="preserve">compared to the same period last year.  The marked increase in profit before tax was </t>
  </si>
  <si>
    <t>properties.</t>
  </si>
  <si>
    <t>Civil engineering and contruction</t>
  </si>
  <si>
    <t>The businesses of the Group are not affected by seasonal or cyclical factors.</t>
  </si>
  <si>
    <t>The details of  Group contingent liabilities at 23 November 1999 are as follows:</t>
  </si>
  <si>
    <t xml:space="preserve">There were no financial instruments with off balance sheet risk as at 23 November 1999. </t>
  </si>
  <si>
    <t>This was mainly due to the contributions from the water supply project and civil engineering</t>
  </si>
  <si>
    <t>and construction sector in Papua New Guinea.</t>
  </si>
  <si>
    <t>mainly attributable to the contribution from the water supply project and civil engineering</t>
  </si>
  <si>
    <t>and construction section in Papua New Guinea.</t>
  </si>
  <si>
    <t>30 November 1999</t>
  </si>
  <si>
    <t xml:space="preserve">       RM'000</t>
  </si>
  <si>
    <t xml:space="preserve"> </t>
  </si>
  <si>
    <t>Assets</t>
  </si>
  <si>
    <t>second half of the financial year to be better than that of the first half in view of the stable</t>
  </si>
  <si>
    <t xml:space="preserve">income generated by the water supply business and the expected increase in the sales of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</si>
</sst>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#,##0.0_);\(#,##0.0\)"/>
  </numFmts>
  <fonts count="4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 horizontal="right"/>
      <protection/>
    </xf>
    <xf numFmtId="164" fontId="2" fillId="0" borderId="3" xfId="0" applyNumberFormat="1" applyFont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right"/>
      <protection/>
    </xf>
    <xf numFmtId="164" fontId="2" fillId="0" borderId="5" xfId="0" applyNumberFormat="1" applyFont="1" applyBorder="1" applyAlignment="1" applyProtection="1">
      <alignment horizontal="right"/>
      <protection/>
    </xf>
    <xf numFmtId="164" fontId="3" fillId="0" borderId="5" xfId="0" applyNumberFormat="1" applyFont="1" applyBorder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 horizontal="right"/>
      <protection/>
    </xf>
    <xf numFmtId="164" fontId="2" fillId="0" borderId="3" xfId="0" applyNumberFormat="1" applyFont="1" applyBorder="1" applyAlignment="1" applyProtection="1">
      <alignment horizontal="right"/>
      <protection/>
    </xf>
    <xf numFmtId="164" fontId="2" fillId="0" borderId="4" xfId="0" applyNumberFormat="1" applyFont="1" applyBorder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0" fillId="0" borderId="0" xfId="0" applyFont="1" applyAlignment="1">
      <alignment horizontal="left"/>
    </xf>
    <xf numFmtId="164" fontId="2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 quotePrefix="1">
      <alignment horizontal="left"/>
      <protection/>
    </xf>
    <xf numFmtId="164" fontId="0" fillId="0" borderId="0" xfId="0" applyBorder="1" applyAlignment="1">
      <alignment/>
    </xf>
    <xf numFmtId="164" fontId="2" fillId="0" borderId="0" xfId="0" applyNumberFormat="1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164</xdr:row>
      <xdr:rowOff>0</xdr:rowOff>
    </xdr:from>
    <xdr:to>
      <xdr:col>9</xdr:col>
      <xdr:colOff>9525</xdr:colOff>
      <xdr:row>164</xdr:row>
      <xdr:rowOff>0</xdr:rowOff>
    </xdr:to>
    <xdr:sp>
      <xdr:nvSpPr>
        <xdr:cNvPr id="1" name="Line 3"/>
        <xdr:cNvSpPr>
          <a:spLocks/>
        </xdr:cNvSpPr>
      </xdr:nvSpPr>
      <xdr:spPr>
        <a:xfrm>
          <a:off x="4600575" y="3148965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140</xdr:row>
      <xdr:rowOff>0</xdr:rowOff>
    </xdr:from>
    <xdr:to>
      <xdr:col>8</xdr:col>
      <xdr:colOff>28575</xdr:colOff>
      <xdr:row>140</xdr:row>
      <xdr:rowOff>0</xdr:rowOff>
    </xdr:to>
    <xdr:sp>
      <xdr:nvSpPr>
        <xdr:cNvPr id="2" name="Line 7"/>
        <xdr:cNvSpPr>
          <a:spLocks/>
        </xdr:cNvSpPr>
      </xdr:nvSpPr>
      <xdr:spPr>
        <a:xfrm>
          <a:off x="5600700" y="268605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8</xdr:col>
      <xdr:colOff>19050</xdr:colOff>
      <xdr:row>139</xdr:row>
      <xdr:rowOff>0</xdr:rowOff>
    </xdr:to>
    <xdr:sp>
      <xdr:nvSpPr>
        <xdr:cNvPr id="3" name="Line 8"/>
        <xdr:cNvSpPr>
          <a:spLocks/>
        </xdr:cNvSpPr>
      </xdr:nvSpPr>
      <xdr:spPr>
        <a:xfrm>
          <a:off x="5581650" y="266700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K204"/>
  <sheetViews>
    <sheetView tabSelected="1" defaultGridColor="0" zoomScale="65" zoomScaleNormal="65" colorId="22" workbookViewId="0" topLeftCell="A178">
      <selection activeCell="I193" sqref="I193:I194"/>
    </sheetView>
  </sheetViews>
  <sheetFormatPr defaultColWidth="8.77734375" defaultRowHeight="15"/>
  <cols>
    <col min="4" max="4" width="13.3359375" style="0" customWidth="1"/>
    <col min="5" max="5" width="8.99609375" style="0" customWidth="1"/>
    <col min="6" max="6" width="4.99609375" style="0" customWidth="1"/>
    <col min="7" max="7" width="11.4453125" style="0" customWidth="1"/>
    <col min="8" max="8" width="9.77734375" style="0" customWidth="1"/>
    <col min="9" max="9" width="10.99609375" style="0" customWidth="1"/>
  </cols>
  <sheetData>
    <row r="3" spans="1:9" ht="15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3" t="s">
        <v>1</v>
      </c>
      <c r="H5" s="1"/>
      <c r="I5" s="3" t="s">
        <v>1</v>
      </c>
    </row>
    <row r="6" spans="1:9" ht="15">
      <c r="A6" s="1"/>
      <c r="B6" s="1"/>
      <c r="C6" s="1"/>
      <c r="D6" s="1"/>
      <c r="E6" s="1"/>
      <c r="F6" s="1"/>
      <c r="G6" s="3" t="s">
        <v>2</v>
      </c>
      <c r="H6" s="1"/>
      <c r="I6" s="3" t="s">
        <v>3</v>
      </c>
    </row>
    <row r="7" spans="1:9" ht="15">
      <c r="A7" s="1"/>
      <c r="B7" s="1"/>
      <c r="C7" s="1"/>
      <c r="D7" s="1"/>
      <c r="E7" s="1"/>
      <c r="F7" s="1"/>
      <c r="G7" s="3" t="s">
        <v>4</v>
      </c>
      <c r="H7" s="1"/>
      <c r="I7" s="3" t="s">
        <v>5</v>
      </c>
    </row>
    <row r="8" spans="1:9" ht="15">
      <c r="A8" s="1"/>
      <c r="B8" s="1"/>
      <c r="C8" s="1"/>
      <c r="D8" s="1"/>
      <c r="E8" s="1"/>
      <c r="F8" s="1"/>
      <c r="G8" s="3" t="s">
        <v>6</v>
      </c>
      <c r="H8" s="1"/>
      <c r="I8" s="3" t="s">
        <v>7</v>
      </c>
    </row>
    <row r="9" spans="1:9" ht="15">
      <c r="A9" s="1"/>
      <c r="B9" s="1"/>
      <c r="C9" s="1"/>
      <c r="D9" s="1"/>
      <c r="E9" s="1"/>
      <c r="F9" s="1"/>
      <c r="G9" s="3" t="s">
        <v>8</v>
      </c>
      <c r="H9" s="1"/>
      <c r="I9" s="3" t="s">
        <v>9</v>
      </c>
    </row>
    <row r="10" spans="1:9" ht="15">
      <c r="A10" s="1"/>
      <c r="B10" s="1"/>
      <c r="C10" s="1"/>
      <c r="D10" s="1"/>
      <c r="E10" s="1"/>
      <c r="F10" s="1"/>
      <c r="G10" s="3" t="s">
        <v>10</v>
      </c>
      <c r="H10" s="1"/>
      <c r="I10" s="3" t="s">
        <v>10</v>
      </c>
    </row>
    <row r="11" spans="1:9" ht="15">
      <c r="A11" s="1"/>
      <c r="B11" s="1"/>
      <c r="C11" s="1"/>
      <c r="D11" s="1"/>
      <c r="E11" s="1"/>
      <c r="F11" s="1"/>
      <c r="G11" s="3"/>
      <c r="H11" s="1"/>
      <c r="I11" s="3"/>
    </row>
    <row r="12" spans="1:9" ht="15">
      <c r="A12" s="1" t="s">
        <v>11</v>
      </c>
      <c r="B12" s="1" t="s">
        <v>12</v>
      </c>
      <c r="C12" s="1"/>
      <c r="D12" s="1"/>
      <c r="E12" s="1"/>
      <c r="F12" s="1"/>
      <c r="G12" s="1">
        <v>28609</v>
      </c>
      <c r="H12" s="1"/>
      <c r="I12" s="1">
        <v>25797</v>
      </c>
    </row>
    <row r="13" spans="1:9" ht="15">
      <c r="A13" s="1" t="s">
        <v>13</v>
      </c>
      <c r="B13" s="1" t="s">
        <v>14</v>
      </c>
      <c r="C13" s="1"/>
      <c r="D13" s="1"/>
      <c r="E13" s="1"/>
      <c r="F13" s="1"/>
      <c r="G13" s="1">
        <v>28327</v>
      </c>
      <c r="H13" s="1"/>
      <c r="I13" s="1">
        <v>35544</v>
      </c>
    </row>
    <row r="14" spans="1:9" ht="15">
      <c r="A14" s="1" t="s">
        <v>15</v>
      </c>
      <c r="B14" s="1" t="s">
        <v>16</v>
      </c>
      <c r="C14" s="1"/>
      <c r="D14" s="1"/>
      <c r="E14" s="1"/>
      <c r="F14" s="1"/>
      <c r="G14" s="1">
        <v>531</v>
      </c>
      <c r="H14" s="1"/>
      <c r="I14" s="1">
        <v>531</v>
      </c>
    </row>
    <row r="15" spans="1:9" ht="15">
      <c r="A15" s="1" t="s">
        <v>17</v>
      </c>
      <c r="B15" s="1" t="s">
        <v>18</v>
      </c>
      <c r="C15" s="1"/>
      <c r="D15" s="1"/>
      <c r="E15" s="1"/>
      <c r="F15" s="1"/>
      <c r="G15" s="1">
        <v>14258</v>
      </c>
      <c r="H15" s="1"/>
      <c r="I15" s="1">
        <v>15482</v>
      </c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 t="s">
        <v>19</v>
      </c>
      <c r="B17" s="1" t="s">
        <v>20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21</v>
      </c>
      <c r="C18" s="1"/>
      <c r="D18" s="1"/>
      <c r="E18" s="1"/>
      <c r="F18" s="1"/>
      <c r="G18" s="4">
        <v>14338</v>
      </c>
      <c r="H18" s="1"/>
      <c r="I18" s="4">
        <v>14210</v>
      </c>
    </row>
    <row r="19" spans="1:9" ht="15">
      <c r="A19" s="1"/>
      <c r="B19" s="1" t="s">
        <v>22</v>
      </c>
      <c r="C19" s="1"/>
      <c r="D19" s="1"/>
      <c r="E19" s="1"/>
      <c r="F19" s="1"/>
      <c r="G19" s="5">
        <v>59611</v>
      </c>
      <c r="H19" s="1"/>
      <c r="I19" s="5">
        <v>62261</v>
      </c>
    </row>
    <row r="20" spans="1:9" ht="15">
      <c r="A20" s="1"/>
      <c r="B20" s="1" t="s">
        <v>23</v>
      </c>
      <c r="C20" s="1"/>
      <c r="D20" s="1"/>
      <c r="E20" s="1"/>
      <c r="F20" s="1"/>
      <c r="G20" s="5">
        <v>28873</v>
      </c>
      <c r="H20" s="1"/>
      <c r="I20" s="5">
        <v>27795</v>
      </c>
    </row>
    <row r="21" spans="1:9" ht="15">
      <c r="A21" s="1"/>
      <c r="B21" s="1" t="s">
        <v>24</v>
      </c>
      <c r="C21" s="1"/>
      <c r="D21" s="1"/>
      <c r="E21" s="1"/>
      <c r="F21" s="1"/>
      <c r="G21" s="5">
        <v>27976</v>
      </c>
      <c r="H21" s="1"/>
      <c r="I21" s="5">
        <v>15318</v>
      </c>
    </row>
    <row r="22" spans="1:9" ht="15">
      <c r="A22" s="1"/>
      <c r="B22" s="1" t="s">
        <v>25</v>
      </c>
      <c r="C22" s="1"/>
      <c r="D22" s="1"/>
      <c r="E22" s="1"/>
      <c r="F22" s="1"/>
      <c r="G22" s="6" t="s">
        <v>26</v>
      </c>
      <c r="H22" s="1"/>
      <c r="I22" s="6" t="s">
        <v>26</v>
      </c>
    </row>
    <row r="23" spans="1:9" ht="15">
      <c r="A23" s="1"/>
      <c r="B23" s="1" t="s">
        <v>27</v>
      </c>
      <c r="C23" s="1"/>
      <c r="D23" s="1"/>
      <c r="E23" s="1"/>
      <c r="F23" s="1"/>
      <c r="G23" s="5">
        <v>3836</v>
      </c>
      <c r="H23" s="1"/>
      <c r="I23" s="5">
        <v>6005</v>
      </c>
    </row>
    <row r="24" spans="1:9" ht="15">
      <c r="A24" s="1"/>
      <c r="B24" s="1" t="s">
        <v>28</v>
      </c>
      <c r="C24" s="1"/>
      <c r="D24" s="1"/>
      <c r="E24" s="1"/>
      <c r="F24" s="1"/>
      <c r="G24" s="7">
        <v>205145</v>
      </c>
      <c r="H24" s="1"/>
      <c r="I24" s="7">
        <v>199302</v>
      </c>
    </row>
    <row r="25" spans="1:9" ht="15">
      <c r="A25" s="1"/>
      <c r="B25" s="1"/>
      <c r="C25" s="1"/>
      <c r="D25" s="1"/>
      <c r="E25" s="1"/>
      <c r="F25" s="1"/>
      <c r="G25" s="7">
        <f>SUM(G18:G24)</f>
        <v>339779</v>
      </c>
      <c r="H25" s="1"/>
      <c r="I25" s="7">
        <f>SUM(I18:I24)</f>
        <v>324891</v>
      </c>
    </row>
    <row r="26" spans="1:9" ht="15">
      <c r="A26" s="1" t="s">
        <v>29</v>
      </c>
      <c r="B26" s="1" t="s">
        <v>30</v>
      </c>
      <c r="C26" s="1"/>
      <c r="D26" s="1"/>
      <c r="E26" s="1"/>
      <c r="F26" s="1"/>
      <c r="G26" s="5"/>
      <c r="H26" s="1"/>
      <c r="I26" s="5"/>
    </row>
    <row r="27" spans="1:9" ht="15">
      <c r="A27" s="1"/>
      <c r="B27" s="1" t="s">
        <v>31</v>
      </c>
      <c r="C27" s="1"/>
      <c r="D27" s="1"/>
      <c r="E27" s="1"/>
      <c r="F27" s="1"/>
      <c r="G27" s="5">
        <v>29351</v>
      </c>
      <c r="H27" s="1"/>
      <c r="I27" s="5">
        <v>34572</v>
      </c>
    </row>
    <row r="28" spans="1:9" ht="15">
      <c r="A28" s="1"/>
      <c r="B28" s="1" t="s">
        <v>32</v>
      </c>
      <c r="C28" s="1"/>
      <c r="D28" s="1"/>
      <c r="E28" s="1"/>
      <c r="F28" s="1"/>
      <c r="G28" s="5">
        <v>28342</v>
      </c>
      <c r="H28" s="1"/>
      <c r="I28" s="5">
        <v>35548</v>
      </c>
    </row>
    <row r="29" spans="1:9" ht="15">
      <c r="A29" s="1"/>
      <c r="B29" s="1" t="s">
        <v>33</v>
      </c>
      <c r="C29" s="1"/>
      <c r="D29" s="1"/>
      <c r="E29" s="1"/>
      <c r="F29" s="1"/>
      <c r="G29" s="5">
        <v>19824</v>
      </c>
      <c r="H29" s="1"/>
      <c r="I29" s="5">
        <v>34107</v>
      </c>
    </row>
    <row r="30" spans="1:9" ht="15">
      <c r="A30" s="1"/>
      <c r="B30" s="1" t="s">
        <v>34</v>
      </c>
      <c r="C30" s="1"/>
      <c r="D30" s="1"/>
      <c r="E30" s="1"/>
      <c r="F30" s="1"/>
      <c r="G30" s="5">
        <v>25923</v>
      </c>
      <c r="H30" s="1"/>
      <c r="I30" s="5">
        <v>24839</v>
      </c>
    </row>
    <row r="31" spans="1:9" ht="15">
      <c r="A31" s="1"/>
      <c r="B31" s="1" t="s">
        <v>35</v>
      </c>
      <c r="C31" s="1"/>
      <c r="D31" s="1"/>
      <c r="E31" s="1"/>
      <c r="F31" s="1"/>
      <c r="G31" s="5">
        <v>8688</v>
      </c>
      <c r="H31" s="1"/>
      <c r="I31" s="5">
        <v>3637</v>
      </c>
    </row>
    <row r="32" spans="1:9" ht="15">
      <c r="A32" s="1"/>
      <c r="B32" s="1" t="s">
        <v>36</v>
      </c>
      <c r="C32" s="1"/>
      <c r="D32" s="1"/>
      <c r="E32" s="1"/>
      <c r="F32" s="1"/>
      <c r="G32" s="7">
        <v>458</v>
      </c>
      <c r="H32" s="1"/>
      <c r="I32" s="7">
        <v>458</v>
      </c>
    </row>
    <row r="33" spans="1:9" ht="15">
      <c r="A33" s="1"/>
      <c r="B33" s="1"/>
      <c r="C33" s="1"/>
      <c r="D33" s="1"/>
      <c r="E33" s="1"/>
      <c r="F33" s="1"/>
      <c r="G33" s="7">
        <f>SUM(G27:G32)</f>
        <v>112586</v>
      </c>
      <c r="H33" s="1"/>
      <c r="I33" s="7">
        <f>SUM(I27:I32)</f>
        <v>133161</v>
      </c>
    </row>
    <row r="34" spans="1:9" ht="15">
      <c r="A34" s="1" t="s">
        <v>37</v>
      </c>
      <c r="B34" s="1" t="s">
        <v>38</v>
      </c>
      <c r="C34" s="1"/>
      <c r="D34" s="1"/>
      <c r="E34" s="1"/>
      <c r="F34" s="1"/>
      <c r="G34" s="8">
        <f>G25-G33</f>
        <v>227193</v>
      </c>
      <c r="H34" s="1"/>
      <c r="I34" s="8">
        <f>I25-I33</f>
        <v>191730</v>
      </c>
    </row>
    <row r="35" spans="1:9" ht="15.75" thickBot="1">
      <c r="A35" s="1"/>
      <c r="B35" s="1"/>
      <c r="C35" s="1"/>
      <c r="D35" s="1"/>
      <c r="E35" s="1"/>
      <c r="F35" s="1"/>
      <c r="G35" s="9">
        <f>SUM(G12:G15)+G34</f>
        <v>298918</v>
      </c>
      <c r="H35" s="1"/>
      <c r="I35" s="9">
        <f>SUM(I12:I15)+I34</f>
        <v>269084</v>
      </c>
    </row>
    <row r="36" spans="1:9" ht="15.75" thickTop="1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 t="s">
        <v>39</v>
      </c>
      <c r="B37" s="1" t="s">
        <v>40</v>
      </c>
      <c r="C37" s="1"/>
      <c r="D37" s="1"/>
      <c r="E37" s="1"/>
      <c r="F37" s="1"/>
      <c r="G37" s="1"/>
      <c r="H37" s="1"/>
      <c r="I37" s="1"/>
    </row>
    <row r="38" spans="1:9" ht="15">
      <c r="A38" s="1"/>
      <c r="B38" s="1" t="s">
        <v>41</v>
      </c>
      <c r="C38" s="1"/>
      <c r="D38" s="1"/>
      <c r="E38" s="1"/>
      <c r="F38" s="1"/>
      <c r="G38" s="4">
        <v>65081</v>
      </c>
      <c r="H38" s="1"/>
      <c r="I38" s="4">
        <v>63577</v>
      </c>
    </row>
    <row r="39" spans="1:9" ht="15">
      <c r="A39" s="1"/>
      <c r="B39" s="1" t="s">
        <v>42</v>
      </c>
      <c r="C39" s="1"/>
      <c r="D39" s="1"/>
      <c r="E39" s="1"/>
      <c r="F39" s="1"/>
      <c r="G39" s="5"/>
      <c r="H39" s="1"/>
      <c r="I39" s="5"/>
    </row>
    <row r="40" spans="1:9" ht="15">
      <c r="A40" s="1"/>
      <c r="B40" s="1" t="s">
        <v>43</v>
      </c>
      <c r="C40" s="1"/>
      <c r="D40" s="1"/>
      <c r="E40" s="1"/>
      <c r="F40" s="1"/>
      <c r="G40" s="5">
        <v>38553</v>
      </c>
      <c r="H40" s="1"/>
      <c r="I40" s="5">
        <v>38556</v>
      </c>
    </row>
    <row r="41" spans="1:9" ht="15">
      <c r="A41" s="1"/>
      <c r="B41" s="1" t="s">
        <v>44</v>
      </c>
      <c r="C41" s="1"/>
      <c r="D41" s="1"/>
      <c r="E41" s="1"/>
      <c r="F41" s="1"/>
      <c r="G41" s="6" t="s">
        <v>26</v>
      </c>
      <c r="H41" s="1"/>
      <c r="I41" s="6" t="s">
        <v>26</v>
      </c>
    </row>
    <row r="42" spans="1:9" ht="15">
      <c r="A42" s="1"/>
      <c r="B42" s="1" t="s">
        <v>45</v>
      </c>
      <c r="C42" s="1"/>
      <c r="D42" s="1"/>
      <c r="E42" s="1"/>
      <c r="F42" s="1"/>
      <c r="G42" s="5">
        <v>1132</v>
      </c>
      <c r="H42" s="1"/>
      <c r="I42" s="5">
        <v>1132</v>
      </c>
    </row>
    <row r="43" spans="1:9" ht="15">
      <c r="A43" s="1"/>
      <c r="B43" s="1" t="s">
        <v>46</v>
      </c>
      <c r="C43" s="1"/>
      <c r="D43" s="1"/>
      <c r="E43" s="1"/>
      <c r="F43" s="1"/>
      <c r="G43" s="6" t="s">
        <v>26</v>
      </c>
      <c r="H43" s="1"/>
      <c r="I43" s="6" t="s">
        <v>26</v>
      </c>
    </row>
    <row r="44" spans="1:9" ht="15">
      <c r="A44" s="1"/>
      <c r="B44" s="1" t="s">
        <v>47</v>
      </c>
      <c r="C44" s="1"/>
      <c r="D44" s="1"/>
      <c r="E44" s="1"/>
      <c r="F44" s="1"/>
      <c r="G44" s="5">
        <v>136745</v>
      </c>
      <c r="H44" s="1"/>
      <c r="I44" s="5">
        <v>131912</v>
      </c>
    </row>
    <row r="45" spans="1:9" ht="15">
      <c r="A45" s="1"/>
      <c r="B45" s="1" t="s">
        <v>48</v>
      </c>
      <c r="C45" s="1"/>
      <c r="D45" s="1"/>
      <c r="E45" s="1"/>
      <c r="F45" s="1"/>
      <c r="G45" s="7">
        <v>-1319</v>
      </c>
      <c r="H45" s="1"/>
      <c r="I45" s="7">
        <v>-379</v>
      </c>
    </row>
    <row r="46" spans="1:9" ht="15">
      <c r="A46" s="1"/>
      <c r="B46" s="1"/>
      <c r="C46" s="1"/>
      <c r="D46" s="1"/>
      <c r="E46" s="1"/>
      <c r="F46" s="1"/>
      <c r="G46" s="1">
        <f>SUM(G38:G45)</f>
        <v>240192</v>
      </c>
      <c r="H46" s="1"/>
      <c r="I46" s="1">
        <f>SUM(I38:I45)</f>
        <v>234798</v>
      </c>
    </row>
    <row r="47" spans="1:9" ht="15">
      <c r="A47" s="1" t="s">
        <v>49</v>
      </c>
      <c r="B47" s="1" t="s">
        <v>50</v>
      </c>
      <c r="C47" s="1"/>
      <c r="D47" s="1"/>
      <c r="E47" s="1"/>
      <c r="F47" s="1"/>
      <c r="G47" s="1">
        <v>27696</v>
      </c>
      <c r="H47" s="1"/>
      <c r="I47" s="1">
        <v>21337</v>
      </c>
    </row>
    <row r="48" spans="1:9" ht="15">
      <c r="A48" s="1" t="s">
        <v>51</v>
      </c>
      <c r="B48" s="1" t="s">
        <v>52</v>
      </c>
      <c r="C48" s="1"/>
      <c r="D48" s="1"/>
      <c r="E48" s="1"/>
      <c r="F48" s="1"/>
      <c r="G48" s="1">
        <v>30877</v>
      </c>
      <c r="H48" s="1"/>
      <c r="I48" s="1">
        <v>12796</v>
      </c>
    </row>
    <row r="49" spans="1:9" ht="15">
      <c r="A49" s="10">
        <v>11</v>
      </c>
      <c r="B49" s="1" t="s">
        <v>53</v>
      </c>
      <c r="C49" s="1"/>
      <c r="D49" s="1"/>
      <c r="E49" s="1"/>
      <c r="F49" s="1"/>
      <c r="G49" s="8">
        <v>153</v>
      </c>
      <c r="H49" s="1"/>
      <c r="I49" s="8">
        <v>153</v>
      </c>
    </row>
    <row r="50" spans="1:9" ht="15.75" thickBot="1">
      <c r="A50" s="1"/>
      <c r="B50" s="1"/>
      <c r="C50" s="1"/>
      <c r="D50" s="1"/>
      <c r="E50" s="1"/>
      <c r="F50" s="1"/>
      <c r="G50" s="9">
        <f>SUM(G46:G49)</f>
        <v>298918</v>
      </c>
      <c r="H50" s="1"/>
      <c r="I50" s="9">
        <f>SUM(I46:I49)</f>
        <v>269084</v>
      </c>
    </row>
    <row r="51" spans="1:9" ht="15.75" thickTop="1">
      <c r="A51" s="1"/>
      <c r="B51" s="1"/>
      <c r="C51" s="1"/>
      <c r="D51" s="1"/>
      <c r="E51" s="1"/>
      <c r="F51" s="1"/>
      <c r="G51" s="25"/>
      <c r="H51" s="1"/>
      <c r="I51" s="25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 t="s">
        <v>54</v>
      </c>
      <c r="B53" s="1" t="s">
        <v>55</v>
      </c>
      <c r="C53" s="1"/>
      <c r="D53" s="1"/>
      <c r="E53" s="1"/>
      <c r="F53" s="1"/>
      <c r="G53" s="1">
        <f>(+G46-G15)/63857*100</f>
        <v>353.8124246362967</v>
      </c>
      <c r="H53" s="1"/>
      <c r="I53" s="1">
        <f>(+I46-I15)/63551*100</f>
        <v>345.10235873550374</v>
      </c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2" t="s">
        <v>56</v>
      </c>
      <c r="B60" s="1"/>
      <c r="C60" s="1"/>
      <c r="D60" s="1"/>
      <c r="E60" s="1"/>
      <c r="F60" s="1"/>
      <c r="G60" s="1"/>
      <c r="H60" s="1"/>
      <c r="I60" s="1"/>
    </row>
    <row r="61" spans="1:9" ht="15.75">
      <c r="A61" s="2"/>
      <c r="B61" s="1"/>
      <c r="C61" s="1"/>
      <c r="D61" s="1"/>
      <c r="E61" s="1"/>
      <c r="F61" s="1"/>
      <c r="G61" s="1"/>
      <c r="H61" s="1"/>
      <c r="I61" s="1"/>
    </row>
    <row r="62" spans="1:9" ht="15.75">
      <c r="A62" s="1" t="s">
        <v>57</v>
      </c>
      <c r="B62" s="2" t="s">
        <v>58</v>
      </c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59</v>
      </c>
      <c r="C63" s="1"/>
      <c r="D63" s="1"/>
      <c r="E63" s="1"/>
      <c r="F63" s="1"/>
      <c r="G63" s="1"/>
      <c r="H63" s="1"/>
      <c r="I63" s="1"/>
    </row>
    <row r="64" spans="1:9" ht="15">
      <c r="A64" s="1"/>
      <c r="B64" s="1" t="s">
        <v>60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 t="s">
        <v>61</v>
      </c>
      <c r="B66" s="2" t="s">
        <v>62</v>
      </c>
      <c r="C66" s="1"/>
      <c r="D66" s="1"/>
      <c r="E66" s="1"/>
      <c r="F66" s="1"/>
      <c r="G66" s="1"/>
      <c r="H66" s="1"/>
      <c r="I66" s="1"/>
    </row>
    <row r="67" spans="1:2" ht="15">
      <c r="A67" s="1"/>
      <c r="B67" s="1" t="s">
        <v>63</v>
      </c>
    </row>
    <row r="68" spans="1:2" ht="15">
      <c r="A68" s="1"/>
      <c r="B68" s="1"/>
    </row>
    <row r="69" spans="1:2" ht="15.75">
      <c r="A69" s="1" t="s">
        <v>64</v>
      </c>
      <c r="B69" s="2" t="s">
        <v>65</v>
      </c>
    </row>
    <row r="70" spans="1:2" ht="15">
      <c r="A70" s="1"/>
      <c r="B70" s="1" t="s">
        <v>66</v>
      </c>
    </row>
    <row r="71" spans="1:2" ht="15">
      <c r="A71" s="1"/>
      <c r="B71" s="1"/>
    </row>
    <row r="72" spans="1:2" ht="15.75">
      <c r="A72" s="1" t="s">
        <v>67</v>
      </c>
      <c r="B72" s="2" t="s">
        <v>68</v>
      </c>
    </row>
    <row r="73" spans="1:2" ht="15">
      <c r="A73" s="1"/>
      <c r="B73" s="20" t="s">
        <v>69</v>
      </c>
    </row>
    <row r="74" spans="1:2" ht="15">
      <c r="A74" s="1"/>
      <c r="B74" s="1" t="s">
        <v>70</v>
      </c>
    </row>
    <row r="75" spans="1:2" ht="15">
      <c r="A75" s="1"/>
      <c r="B75" s="1"/>
    </row>
    <row r="76" spans="1:2" ht="15.75">
      <c r="A76" s="1" t="s">
        <v>71</v>
      </c>
      <c r="B76" s="2" t="s">
        <v>72</v>
      </c>
    </row>
    <row r="77" spans="1:2" ht="15">
      <c r="A77" s="1"/>
      <c r="B77" s="1" t="s">
        <v>73</v>
      </c>
    </row>
    <row r="78" spans="1:2" ht="15">
      <c r="A78" s="1"/>
      <c r="B78" s="1" t="s">
        <v>74</v>
      </c>
    </row>
    <row r="79" spans="1:2" ht="15">
      <c r="A79" s="1"/>
      <c r="B79" s="1"/>
    </row>
    <row r="80" spans="1:2" ht="15.75">
      <c r="A80" s="1" t="s">
        <v>75</v>
      </c>
      <c r="B80" s="2" t="s">
        <v>76</v>
      </c>
    </row>
    <row r="81" spans="1:2" ht="15">
      <c r="A81" s="1"/>
      <c r="B81" s="1" t="s">
        <v>77</v>
      </c>
    </row>
    <row r="82" spans="1:2" ht="15">
      <c r="A82" s="1"/>
      <c r="B82" s="1" t="s">
        <v>78</v>
      </c>
    </row>
    <row r="83" spans="1:2" ht="15">
      <c r="A83" s="1"/>
      <c r="B83" s="1"/>
    </row>
    <row r="84" spans="1:2" ht="15.75">
      <c r="A84" s="1" t="s">
        <v>79</v>
      </c>
      <c r="B84" s="2" t="s">
        <v>80</v>
      </c>
    </row>
    <row r="85" spans="1:2" ht="15">
      <c r="A85" s="1"/>
      <c r="B85" s="1" t="s">
        <v>81</v>
      </c>
    </row>
    <row r="86" spans="1:2" ht="15">
      <c r="A86" s="1"/>
      <c r="B86" s="1" t="s">
        <v>82</v>
      </c>
    </row>
    <row r="87" spans="1:2" ht="15">
      <c r="A87" s="1"/>
      <c r="B87" s="1"/>
    </row>
    <row r="88" spans="1:2" ht="15.75">
      <c r="A88" s="1" t="s">
        <v>83</v>
      </c>
      <c r="B88" s="2" t="s">
        <v>84</v>
      </c>
    </row>
    <row r="89" spans="1:2" ht="15">
      <c r="A89" s="1"/>
      <c r="B89" s="1" t="s">
        <v>85</v>
      </c>
    </row>
    <row r="90" spans="1:2" ht="15">
      <c r="A90" s="1"/>
      <c r="B90" s="1" t="s">
        <v>86</v>
      </c>
    </row>
    <row r="91" spans="1:2" ht="15">
      <c r="A91" s="1"/>
      <c r="B91" s="1" t="s">
        <v>87</v>
      </c>
    </row>
    <row r="92" spans="1:2" ht="15">
      <c r="A92" s="1"/>
      <c r="B92" s="1" t="s">
        <v>88</v>
      </c>
    </row>
    <row r="93" spans="1:2" ht="15">
      <c r="A93" s="1"/>
      <c r="B93" s="1" t="s">
        <v>89</v>
      </c>
    </row>
    <row r="94" spans="1:2" ht="15">
      <c r="A94" s="1"/>
      <c r="B94" s="1" t="s">
        <v>90</v>
      </c>
    </row>
    <row r="95" spans="1:2" ht="15">
      <c r="A95" s="1"/>
      <c r="B95" s="1" t="s">
        <v>91</v>
      </c>
    </row>
    <row r="96" spans="1:2" ht="15">
      <c r="A96" s="1"/>
      <c r="B96" s="1" t="s">
        <v>92</v>
      </c>
    </row>
    <row r="97" spans="1:2" ht="15">
      <c r="A97" s="1"/>
      <c r="B97" s="1" t="s">
        <v>93</v>
      </c>
    </row>
    <row r="98" spans="1:2" ht="15">
      <c r="A98" s="1"/>
      <c r="B98" s="1" t="s">
        <v>94</v>
      </c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 t="s">
        <v>95</v>
      </c>
      <c r="B100" s="2" t="s">
        <v>96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97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98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 t="s">
        <v>99</v>
      </c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 t="s">
        <v>100</v>
      </c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 t="s">
        <v>234</v>
      </c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 t="s">
        <v>235</v>
      </c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 t="s">
        <v>101</v>
      </c>
      <c r="B108" s="2" t="s">
        <v>102</v>
      </c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 t="s">
        <v>246</v>
      </c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 t="s">
        <v>103</v>
      </c>
      <c r="B111" s="2" t="s">
        <v>104</v>
      </c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 t="s">
        <v>105</v>
      </c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 t="s">
        <v>106</v>
      </c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 t="s">
        <v>107</v>
      </c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 t="s">
        <v>108</v>
      </c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 t="s">
        <v>109</v>
      </c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 t="s">
        <v>110</v>
      </c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 t="s">
        <v>111</v>
      </c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 t="s">
        <v>112</v>
      </c>
      <c r="B121" s="2" t="s">
        <v>113</v>
      </c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 t="s">
        <v>114</v>
      </c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3"/>
    </row>
    <row r="124" spans="1:9" ht="15">
      <c r="A124" s="1"/>
      <c r="B124" s="1"/>
      <c r="C124" s="1"/>
      <c r="D124" s="1"/>
      <c r="E124" s="1"/>
      <c r="F124" s="1"/>
      <c r="G124" s="3" t="s">
        <v>115</v>
      </c>
      <c r="H124" s="1"/>
      <c r="I124" s="3"/>
    </row>
    <row r="125" spans="1:9" ht="15">
      <c r="A125" s="1"/>
      <c r="B125" s="1"/>
      <c r="C125" s="1"/>
      <c r="D125" s="1"/>
      <c r="E125" s="1"/>
      <c r="F125" s="1"/>
      <c r="G125" s="3" t="s">
        <v>10</v>
      </c>
      <c r="H125" s="1"/>
      <c r="I125" s="1"/>
    </row>
    <row r="126" spans="1:9" ht="15">
      <c r="A126" s="1"/>
      <c r="B126" s="1" t="s">
        <v>116</v>
      </c>
      <c r="C126" s="1"/>
      <c r="D126" s="1"/>
      <c r="E126" s="1"/>
      <c r="F126" s="1"/>
      <c r="G126" s="1">
        <v>30877</v>
      </c>
      <c r="H126" s="1"/>
      <c r="I126" s="1"/>
    </row>
    <row r="127" spans="1:9" ht="15">
      <c r="A127" s="1"/>
      <c r="B127" s="1" t="s">
        <v>117</v>
      </c>
      <c r="C127" s="1"/>
      <c r="D127" s="1"/>
      <c r="E127" s="1"/>
      <c r="F127" s="1"/>
      <c r="G127" s="8">
        <v>29351</v>
      </c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8">
        <f>G126+G127</f>
        <v>60228</v>
      </c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 t="s">
        <v>118</v>
      </c>
      <c r="C130" s="1"/>
      <c r="D130" s="1"/>
      <c r="E130" s="1"/>
      <c r="F130" s="1"/>
      <c r="G130" s="1">
        <v>43845</v>
      </c>
      <c r="H130" s="1"/>
      <c r="I130" s="1"/>
    </row>
    <row r="131" spans="1:9" ht="15">
      <c r="A131" s="1"/>
      <c r="B131" s="1" t="s">
        <v>119</v>
      </c>
      <c r="C131" s="1"/>
      <c r="D131" s="1"/>
      <c r="E131" s="1"/>
      <c r="F131" s="1"/>
      <c r="G131" s="8">
        <v>16383</v>
      </c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8">
        <f>G130+G131</f>
        <v>60228</v>
      </c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 t="s">
        <v>120</v>
      </c>
      <c r="B134" s="2" t="s">
        <v>121</v>
      </c>
      <c r="C134" s="1"/>
      <c r="D134" s="1"/>
      <c r="E134" s="1"/>
      <c r="F134" s="1"/>
      <c r="G134" s="1"/>
      <c r="H134" s="1"/>
      <c r="I134" s="1"/>
    </row>
    <row r="135" spans="1:8" ht="15">
      <c r="A135" s="1"/>
      <c r="B135" s="1" t="s">
        <v>247</v>
      </c>
      <c r="C135" s="1"/>
      <c r="D135" s="1"/>
      <c r="E135" s="1"/>
      <c r="F135" s="1"/>
      <c r="G135" s="1"/>
      <c r="H135" s="1"/>
    </row>
    <row r="136" spans="1:9" ht="15">
      <c r="A136" s="1"/>
      <c r="B136" s="1"/>
      <c r="C136" s="1"/>
      <c r="D136" s="1"/>
      <c r="E136" s="1"/>
      <c r="F136" s="1"/>
      <c r="G136" s="1"/>
      <c r="H136" s="3" t="s">
        <v>254</v>
      </c>
      <c r="I136" s="1"/>
    </row>
    <row r="137" spans="1:9" ht="15">
      <c r="A137" s="1"/>
      <c r="B137" s="1" t="s">
        <v>122</v>
      </c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 t="s">
        <v>123</v>
      </c>
      <c r="C138" s="1"/>
      <c r="D138" s="1"/>
      <c r="E138" s="1"/>
      <c r="F138" s="1"/>
      <c r="G138" s="1"/>
      <c r="H138" s="1"/>
      <c r="I138" s="1"/>
    </row>
    <row r="139" spans="1:11" ht="15">
      <c r="A139" s="1"/>
      <c r="B139" s="1" t="s">
        <v>124</v>
      </c>
      <c r="C139" s="1"/>
      <c r="D139" s="1"/>
      <c r="E139" s="1"/>
      <c r="F139" s="1"/>
      <c r="G139" s="1"/>
      <c r="H139" s="25">
        <v>6898</v>
      </c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25">
        <v>6898</v>
      </c>
      <c r="J140" s="1"/>
      <c r="K140" s="1"/>
    </row>
    <row r="141" ht="15">
      <c r="I141" t="s">
        <v>255</v>
      </c>
    </row>
    <row r="142" spans="1:11" ht="15.75">
      <c r="A142" s="1" t="s">
        <v>125</v>
      </c>
      <c r="B142" s="2" t="s">
        <v>126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 t="s">
        <v>248</v>
      </c>
      <c r="C143" s="1"/>
      <c r="D143" s="1"/>
      <c r="E143" s="1"/>
      <c r="F143" s="1"/>
      <c r="G143" s="1"/>
      <c r="H143" s="1"/>
      <c r="I143" s="1"/>
      <c r="J143" s="1"/>
      <c r="K143" s="1"/>
    </row>
    <row r="145" spans="1:11" ht="15.75">
      <c r="A145" s="1" t="s">
        <v>127</v>
      </c>
      <c r="B145" s="2" t="s">
        <v>128</v>
      </c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 t="s">
        <v>236</v>
      </c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 t="s">
        <v>237</v>
      </c>
      <c r="C147" s="1"/>
      <c r="D147" s="1"/>
      <c r="E147" s="1"/>
      <c r="F147" s="1"/>
      <c r="G147" s="1"/>
      <c r="H147" s="1"/>
      <c r="I147" s="1"/>
      <c r="J147" s="1"/>
      <c r="K147" s="1"/>
    </row>
    <row r="149" spans="1:11" ht="15.75">
      <c r="A149" s="1" t="s">
        <v>129</v>
      </c>
      <c r="B149" s="2" t="s">
        <v>130</v>
      </c>
      <c r="C149" s="1"/>
      <c r="D149" s="1"/>
      <c r="E149" s="1"/>
      <c r="F149" s="1"/>
      <c r="G149" s="1"/>
      <c r="H149" s="1"/>
      <c r="I149" s="1"/>
      <c r="J149" s="1"/>
      <c r="K149" s="1"/>
    </row>
    <row r="151" spans="1:9" ht="15">
      <c r="A151" s="1"/>
      <c r="B151" s="1"/>
      <c r="C151" s="1"/>
      <c r="D151" s="1"/>
      <c r="E151" s="1"/>
      <c r="F151" s="1"/>
      <c r="G151" s="1"/>
      <c r="H151" s="3" t="s">
        <v>8</v>
      </c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3" t="s">
        <v>131</v>
      </c>
      <c r="I152" s="3" t="s">
        <v>115</v>
      </c>
    </row>
    <row r="153" spans="1:9" ht="15">
      <c r="A153" s="1"/>
      <c r="B153" s="1"/>
      <c r="C153" s="1"/>
      <c r="D153" s="1"/>
      <c r="E153" s="1"/>
      <c r="F153" s="1"/>
      <c r="G153" s="1"/>
      <c r="H153" s="3" t="s">
        <v>132</v>
      </c>
      <c r="I153" s="3" t="s">
        <v>256</v>
      </c>
    </row>
    <row r="154" spans="1:9" ht="15">
      <c r="A154" s="1"/>
      <c r="B154" s="1"/>
      <c r="C154" s="1"/>
      <c r="D154" s="1"/>
      <c r="E154" s="1"/>
      <c r="F154" s="1"/>
      <c r="G154" s="3" t="s">
        <v>133</v>
      </c>
      <c r="H154" s="3" t="s">
        <v>68</v>
      </c>
      <c r="I154" s="3" t="s">
        <v>134</v>
      </c>
    </row>
    <row r="155" spans="1:9" ht="15.75">
      <c r="A155" s="1"/>
      <c r="B155" s="2" t="s">
        <v>135</v>
      </c>
      <c r="C155" s="1"/>
      <c r="D155" s="1"/>
      <c r="E155" s="1"/>
      <c r="F155" s="1"/>
      <c r="G155" s="3" t="s">
        <v>10</v>
      </c>
      <c r="H155" s="3" t="s">
        <v>10</v>
      </c>
      <c r="I155" s="3" t="s">
        <v>10</v>
      </c>
    </row>
    <row r="156" spans="1:9" ht="15.75">
      <c r="A156" s="1"/>
      <c r="B156" s="2" t="s">
        <v>136</v>
      </c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 t="s">
        <v>137</v>
      </c>
      <c r="C157" s="1"/>
      <c r="D157" s="1"/>
      <c r="E157" s="1"/>
      <c r="F157" s="1"/>
      <c r="G157" s="1">
        <v>23552</v>
      </c>
      <c r="H157" s="1">
        <v>-170</v>
      </c>
      <c r="I157" s="1">
        <v>215097</v>
      </c>
    </row>
    <row r="158" spans="1:9" ht="15">
      <c r="A158" s="1"/>
      <c r="B158" s="1" t="s">
        <v>138</v>
      </c>
      <c r="C158" s="1"/>
      <c r="D158" s="1"/>
      <c r="E158" s="1"/>
      <c r="F158" s="1"/>
      <c r="G158" s="1">
        <v>12434</v>
      </c>
      <c r="H158" s="1">
        <v>4575</v>
      </c>
      <c r="I158" s="1">
        <v>157622</v>
      </c>
    </row>
    <row r="159" spans="1:9" ht="15">
      <c r="A159" s="1"/>
      <c r="B159" s="1" t="s">
        <v>139</v>
      </c>
      <c r="C159" s="1"/>
      <c r="D159" s="1"/>
      <c r="E159" s="1"/>
      <c r="F159" s="1"/>
      <c r="G159" s="1">
        <v>563</v>
      </c>
      <c r="H159" s="1">
        <v>-170</v>
      </c>
      <c r="I159" s="1">
        <v>4774</v>
      </c>
    </row>
    <row r="160" spans="1:9" ht="15">
      <c r="A160" s="1"/>
      <c r="B160" s="1" t="s">
        <v>140</v>
      </c>
      <c r="C160" s="1"/>
      <c r="D160" s="1"/>
      <c r="E160" s="1"/>
      <c r="F160" s="1"/>
      <c r="G160" s="11" t="s">
        <v>26</v>
      </c>
      <c r="H160" s="1">
        <v>-426</v>
      </c>
      <c r="I160" s="1">
        <v>6260</v>
      </c>
    </row>
    <row r="162" spans="1:9" ht="15.75">
      <c r="A162" s="1"/>
      <c r="B162" s="2" t="s">
        <v>141</v>
      </c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 t="s">
        <v>142</v>
      </c>
      <c r="C163" s="1"/>
      <c r="D163" s="1"/>
      <c r="E163" s="1"/>
      <c r="F163" s="1"/>
      <c r="G163" s="25">
        <v>9673</v>
      </c>
      <c r="H163" s="25">
        <v>3063</v>
      </c>
      <c r="I163" s="25">
        <v>20335</v>
      </c>
    </row>
    <row r="164" spans="2:9" ht="15">
      <c r="B164" t="s">
        <v>245</v>
      </c>
      <c r="G164" s="27">
        <v>6690</v>
      </c>
      <c r="H164" s="27">
        <v>3269</v>
      </c>
      <c r="I164" s="27">
        <v>7416</v>
      </c>
    </row>
    <row r="165" spans="1:9" ht="15.75" thickBot="1">
      <c r="A165" s="1"/>
      <c r="B165" s="1"/>
      <c r="C165" s="1"/>
      <c r="D165" s="1"/>
      <c r="E165" s="1"/>
      <c r="F165" s="1"/>
      <c r="G165" s="9">
        <f>SUM(G157:G164)</f>
        <v>52912</v>
      </c>
      <c r="H165" s="9">
        <f>SUM(H157:H164)</f>
        <v>10141</v>
      </c>
      <c r="I165" s="9">
        <v>411504</v>
      </c>
    </row>
    <row r="166" spans="1:9" ht="15.75" thickTop="1">
      <c r="A166" s="1"/>
      <c r="B166" s="1"/>
      <c r="C166" s="1"/>
      <c r="D166" s="1"/>
      <c r="E166" s="1"/>
      <c r="F166" s="1"/>
      <c r="G166" s="25"/>
      <c r="H166" s="25"/>
      <c r="I166" s="25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>
      <c r="A168" s="1" t="s">
        <v>143</v>
      </c>
      <c r="B168" s="2" t="s">
        <v>144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s="22" customFormat="1" ht="15">
      <c r="A169" s="21"/>
      <c r="B169" s="21" t="s">
        <v>238</v>
      </c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s="22" customFormat="1" ht="15">
      <c r="A170" s="21"/>
      <c r="B170" s="21" t="s">
        <v>239</v>
      </c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s="22" customFormat="1" ht="15">
      <c r="A171" s="21"/>
      <c r="B171" s="21" t="s">
        <v>249</v>
      </c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s="22" customFormat="1" ht="15">
      <c r="A172" s="21"/>
      <c r="B172" s="21" t="s">
        <v>250</v>
      </c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s="22" customFormat="1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5.75">
      <c r="A174" s="1" t="s">
        <v>145</v>
      </c>
      <c r="B174" s="2" t="s">
        <v>146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s="24" customFormat="1" ht="15">
      <c r="A175" s="23"/>
      <c r="B175" s="23" t="s">
        <v>240</v>
      </c>
      <c r="C175" s="23"/>
      <c r="D175" s="23"/>
      <c r="E175" s="23"/>
      <c r="F175" s="23"/>
      <c r="G175" s="23"/>
      <c r="H175" s="23"/>
      <c r="I175" s="23"/>
      <c r="J175" s="23"/>
      <c r="K175" s="23"/>
    </row>
    <row r="176" ht="15">
      <c r="B176" t="s">
        <v>242</v>
      </c>
    </row>
    <row r="177" ht="15">
      <c r="B177" t="s">
        <v>243</v>
      </c>
    </row>
    <row r="178" ht="15">
      <c r="B178" t="s">
        <v>251</v>
      </c>
    </row>
    <row r="179" ht="15">
      <c r="B179" t="s">
        <v>252</v>
      </c>
    </row>
    <row r="181" spans="1:11" ht="15.75">
      <c r="A181" s="1" t="s">
        <v>147</v>
      </c>
      <c r="B181" s="2" t="s">
        <v>241</v>
      </c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 t="s">
        <v>148</v>
      </c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 t="s">
        <v>257</v>
      </c>
      <c r="C183" s="1"/>
      <c r="D183" s="1"/>
      <c r="E183" s="1"/>
      <c r="F183" s="1"/>
      <c r="G183" s="1"/>
      <c r="H183" s="1"/>
      <c r="I183" s="1"/>
      <c r="J183" s="1"/>
      <c r="K183" s="1"/>
    </row>
    <row r="184" spans="1:2" ht="15">
      <c r="A184" s="1"/>
      <c r="B184" s="1" t="s">
        <v>258</v>
      </c>
    </row>
    <row r="185" spans="1:2" ht="15">
      <c r="A185" s="1"/>
      <c r="B185" s="1" t="s">
        <v>244</v>
      </c>
    </row>
    <row r="186" spans="1:2" ht="15">
      <c r="A186" s="1"/>
      <c r="B186" s="1"/>
    </row>
    <row r="187" spans="1:2" ht="15.75">
      <c r="A187" s="26" t="s">
        <v>149</v>
      </c>
      <c r="B187" s="2" t="s">
        <v>150</v>
      </c>
    </row>
    <row r="188" spans="1:2" ht="15">
      <c r="A188" s="1"/>
      <c r="B188" s="1" t="s">
        <v>151</v>
      </c>
    </row>
    <row r="194" spans="1:2" ht="15">
      <c r="A194" s="1" t="s">
        <v>152</v>
      </c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200" spans="1:2" ht="15">
      <c r="A200" s="1" t="s">
        <v>153</v>
      </c>
      <c r="B200" s="1"/>
    </row>
    <row r="201" spans="1:2" ht="15">
      <c r="A201" s="1" t="s">
        <v>154</v>
      </c>
      <c r="B201" s="1"/>
    </row>
    <row r="203" spans="1:2" ht="15">
      <c r="A203" s="1" t="s">
        <v>155</v>
      </c>
      <c r="B203" s="1"/>
    </row>
    <row r="204" ht="15">
      <c r="A204" s="28" t="s">
        <v>253</v>
      </c>
    </row>
  </sheetData>
  <printOptions/>
  <pageMargins left="1.02" right="0.59" top="0.551" bottom="0.236" header="0.83" footer="0.5"/>
  <pageSetup orientation="portrait" scale="85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K143"/>
  <sheetViews>
    <sheetView defaultGridColor="0" zoomScale="65" zoomScaleNormal="65" colorId="22" workbookViewId="0" topLeftCell="B58">
      <selection activeCell="K33" sqref="K33"/>
    </sheetView>
  </sheetViews>
  <sheetFormatPr defaultColWidth="9.77734375" defaultRowHeight="15"/>
  <cols>
    <col min="1" max="1" width="3.77734375" style="0" customWidth="1"/>
    <col min="2" max="2" width="5.77734375" style="0" customWidth="1"/>
    <col min="3" max="3" width="24.77734375" style="0" customWidth="1"/>
    <col min="4" max="4" width="2.77734375" style="0" customWidth="1"/>
    <col min="5" max="5" width="11.77734375" style="0" customWidth="1"/>
    <col min="6" max="6" width="2.77734375" style="0" customWidth="1"/>
    <col min="7" max="7" width="16.77734375" style="0" customWidth="1"/>
    <col min="8" max="8" width="2.77734375" style="0" customWidth="1"/>
    <col min="9" max="9" width="11.77734375" style="0" customWidth="1"/>
    <col min="10" max="10" width="2.77734375" style="0" customWidth="1"/>
    <col min="11" max="11" width="16.77734375" style="0" customWidth="1"/>
  </cols>
  <sheetData>
    <row r="2" spans="1:11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5.75">
      <c r="A5" s="2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 t="s">
        <v>157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 t="s">
        <v>159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2" t="s">
        <v>160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2" t="s">
        <v>161</v>
      </c>
      <c r="F13" s="1"/>
      <c r="G13" s="1"/>
      <c r="H13" s="1"/>
      <c r="I13" s="2" t="s">
        <v>162</v>
      </c>
      <c r="J13" s="1"/>
      <c r="K13" s="1"/>
    </row>
    <row r="14" spans="1:11" ht="15">
      <c r="A14" s="1"/>
      <c r="B14" s="1"/>
      <c r="C14" s="1"/>
      <c r="D14" s="1"/>
      <c r="E14" s="3" t="s">
        <v>163</v>
      </c>
      <c r="F14" s="1"/>
      <c r="G14" s="3" t="s">
        <v>164</v>
      </c>
      <c r="H14" s="1"/>
      <c r="I14" s="3" t="s">
        <v>4</v>
      </c>
      <c r="J14" s="1"/>
      <c r="K14" s="3" t="s">
        <v>164</v>
      </c>
    </row>
    <row r="15" spans="1:11" ht="15">
      <c r="A15" s="1"/>
      <c r="B15" s="1"/>
      <c r="C15" s="1"/>
      <c r="D15" s="1"/>
      <c r="E15" s="3" t="s">
        <v>165</v>
      </c>
      <c r="F15" s="1"/>
      <c r="G15" s="3" t="s">
        <v>166</v>
      </c>
      <c r="H15" s="1"/>
      <c r="I15" s="3" t="s">
        <v>165</v>
      </c>
      <c r="J15" s="1"/>
      <c r="K15" s="3" t="s">
        <v>166</v>
      </c>
    </row>
    <row r="16" spans="1:11" ht="15">
      <c r="A16" s="1"/>
      <c r="B16" s="1"/>
      <c r="C16" s="1"/>
      <c r="D16" s="1"/>
      <c r="E16" s="3" t="s">
        <v>6</v>
      </c>
      <c r="F16" s="1"/>
      <c r="G16" s="3" t="s">
        <v>6</v>
      </c>
      <c r="H16" s="1"/>
      <c r="I16" s="3" t="s">
        <v>167</v>
      </c>
      <c r="J16" s="1"/>
      <c r="K16" s="3" t="s">
        <v>168</v>
      </c>
    </row>
    <row r="17" spans="1:11" ht="15">
      <c r="A17" s="1"/>
      <c r="B17" s="1"/>
      <c r="C17" s="1"/>
      <c r="D17" s="1"/>
      <c r="E17" s="3" t="s">
        <v>8</v>
      </c>
      <c r="F17" s="1"/>
      <c r="G17" s="3" t="s">
        <v>169</v>
      </c>
      <c r="H17" s="1"/>
      <c r="I17" s="3" t="s">
        <v>8</v>
      </c>
      <c r="J17" s="1"/>
      <c r="K17" s="3" t="s">
        <v>169</v>
      </c>
    </row>
    <row r="18" spans="1:11" ht="15">
      <c r="A18" s="1"/>
      <c r="B18" s="1"/>
      <c r="C18" s="1"/>
      <c r="D18" s="1"/>
      <c r="E18" s="3" t="s">
        <v>10</v>
      </c>
      <c r="F18" s="1"/>
      <c r="G18" s="3" t="s">
        <v>10</v>
      </c>
      <c r="H18" s="1"/>
      <c r="I18" s="3" t="s">
        <v>10</v>
      </c>
      <c r="J18" s="1"/>
      <c r="K18" s="3" t="s">
        <v>10</v>
      </c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1"/>
    </row>
    <row r="20" spans="1:11" ht="15.75" thickBot="1">
      <c r="A20" s="1" t="s">
        <v>11</v>
      </c>
      <c r="B20" s="1" t="s">
        <v>170</v>
      </c>
      <c r="C20" s="1" t="s">
        <v>133</v>
      </c>
      <c r="D20" s="1"/>
      <c r="E20" s="9">
        <v>34396</v>
      </c>
      <c r="F20" s="1"/>
      <c r="G20" s="12" t="s">
        <v>26</v>
      </c>
      <c r="H20" s="1"/>
      <c r="I20" s="9">
        <v>52912</v>
      </c>
      <c r="J20" s="1"/>
      <c r="K20" s="12">
        <v>62680</v>
      </c>
    </row>
    <row r="21" spans="1:11" ht="15.75" thickTop="1">
      <c r="A21" s="1"/>
      <c r="B21" s="1"/>
      <c r="C21" s="1"/>
      <c r="D21" s="1"/>
      <c r="E21" s="1"/>
      <c r="F21" s="1"/>
      <c r="G21" s="11"/>
      <c r="H21" s="1"/>
      <c r="I21" s="1"/>
      <c r="J21" s="1"/>
      <c r="K21" s="11"/>
    </row>
    <row r="22" spans="1:11" ht="15.75" thickBot="1">
      <c r="A22" s="1"/>
      <c r="B22" s="1" t="s">
        <v>171</v>
      </c>
      <c r="C22" s="1" t="s">
        <v>172</v>
      </c>
      <c r="D22" s="1"/>
      <c r="E22" s="12" t="s">
        <v>26</v>
      </c>
      <c r="F22" s="1"/>
      <c r="G22" s="12" t="s">
        <v>26</v>
      </c>
      <c r="H22" s="1"/>
      <c r="I22" s="12" t="s">
        <v>26</v>
      </c>
      <c r="J22" s="1"/>
      <c r="K22" s="12" t="s">
        <v>26</v>
      </c>
    </row>
    <row r="23" spans="1:11" ht="15.75" thickTop="1">
      <c r="A23" s="1"/>
      <c r="B23" s="1"/>
      <c r="C23" s="1"/>
      <c r="D23" s="1"/>
      <c r="E23" s="1"/>
      <c r="F23" s="1"/>
      <c r="G23" s="11"/>
      <c r="H23" s="1"/>
      <c r="I23" s="1"/>
      <c r="J23" s="1"/>
      <c r="K23" s="11"/>
    </row>
    <row r="24" spans="1:11" ht="15">
      <c r="A24" s="1"/>
      <c r="B24" s="1" t="s">
        <v>173</v>
      </c>
      <c r="C24" s="1" t="s">
        <v>174</v>
      </c>
      <c r="D24" s="1"/>
      <c r="E24" s="1"/>
      <c r="F24" s="1"/>
      <c r="G24" s="11"/>
      <c r="H24" s="1"/>
      <c r="I24" s="1"/>
      <c r="J24" s="1"/>
      <c r="K24" s="11"/>
    </row>
    <row r="25" spans="1:11" ht="16.5" thickBot="1">
      <c r="A25" s="1"/>
      <c r="B25" s="1"/>
      <c r="C25" s="1" t="s">
        <v>175</v>
      </c>
      <c r="D25" s="1"/>
      <c r="E25" s="9">
        <v>1290</v>
      </c>
      <c r="F25" s="1"/>
      <c r="G25" s="13" t="s">
        <v>26</v>
      </c>
      <c r="H25" s="1"/>
      <c r="I25" s="9">
        <v>2668</v>
      </c>
      <c r="J25" s="1"/>
      <c r="K25" s="12">
        <v>1727</v>
      </c>
    </row>
    <row r="26" spans="1:11" ht="15.75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 t="s">
        <v>13</v>
      </c>
      <c r="B27" s="1" t="s">
        <v>170</v>
      </c>
      <c r="C27" s="1" t="s">
        <v>176</v>
      </c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 t="s">
        <v>177</v>
      </c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 t="s">
        <v>178</v>
      </c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 t="s">
        <v>179</v>
      </c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 t="s">
        <v>180</v>
      </c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 t="s">
        <v>181</v>
      </c>
      <c r="D32" s="1"/>
      <c r="E32" s="4">
        <f>E46-SUM(E34:E38)</f>
        <v>8566</v>
      </c>
      <c r="F32" s="1"/>
      <c r="G32" s="14" t="s">
        <v>26</v>
      </c>
      <c r="H32" s="1"/>
      <c r="I32" s="4">
        <f>I46-SUM(I34:I38)</f>
        <v>13707</v>
      </c>
      <c r="J32" s="1"/>
      <c r="K32" s="14">
        <v>6946</v>
      </c>
    </row>
    <row r="33" spans="1:11" ht="15">
      <c r="A33" s="1"/>
      <c r="B33" s="1"/>
      <c r="C33" s="1"/>
      <c r="D33" s="1"/>
      <c r="E33" s="5"/>
      <c r="F33" s="1"/>
      <c r="G33" s="6"/>
      <c r="H33" s="1"/>
      <c r="I33" s="5"/>
      <c r="J33" s="1"/>
      <c r="K33" s="6"/>
    </row>
    <row r="34" spans="1:11" ht="15">
      <c r="A34" s="1"/>
      <c r="B34" s="1" t="s">
        <v>171</v>
      </c>
      <c r="C34" s="1" t="s">
        <v>182</v>
      </c>
      <c r="D34" s="1"/>
      <c r="E34" s="5">
        <v>-1031</v>
      </c>
      <c r="F34" s="1"/>
      <c r="G34" s="6" t="s">
        <v>26</v>
      </c>
      <c r="H34" s="1"/>
      <c r="I34" s="5">
        <v>-1948</v>
      </c>
      <c r="J34" s="1"/>
      <c r="K34" s="6">
        <v>-2811</v>
      </c>
    </row>
    <row r="35" spans="1:11" ht="15">
      <c r="A35" s="1"/>
      <c r="B35" s="1"/>
      <c r="C35" s="1"/>
      <c r="D35" s="1"/>
      <c r="E35" s="5"/>
      <c r="F35" s="1"/>
      <c r="G35" s="6"/>
      <c r="H35" s="1"/>
      <c r="I35" s="5"/>
      <c r="J35" s="1"/>
      <c r="K35" s="6"/>
    </row>
    <row r="36" spans="1:11" ht="15">
      <c r="A36" s="1"/>
      <c r="B36" s="1" t="s">
        <v>173</v>
      </c>
      <c r="C36" s="1" t="s">
        <v>183</v>
      </c>
      <c r="D36" s="1"/>
      <c r="E36" s="5">
        <v>-2113</v>
      </c>
      <c r="F36" s="1"/>
      <c r="G36" s="6" t="s">
        <v>26</v>
      </c>
      <c r="H36" s="1"/>
      <c r="I36" s="5">
        <v>-2654</v>
      </c>
      <c r="J36" s="1"/>
      <c r="K36" s="6">
        <v>-1719</v>
      </c>
    </row>
    <row r="37" spans="1:11" ht="15">
      <c r="A37" s="1"/>
      <c r="B37" s="1"/>
      <c r="C37" s="1"/>
      <c r="D37" s="1"/>
      <c r="E37" s="5"/>
      <c r="F37" s="1"/>
      <c r="G37" s="6"/>
      <c r="H37" s="1"/>
      <c r="I37" s="5"/>
      <c r="J37" s="1"/>
      <c r="K37" s="6"/>
    </row>
    <row r="38" spans="1:11" ht="15">
      <c r="A38" s="1"/>
      <c r="B38" s="1" t="s">
        <v>184</v>
      </c>
      <c r="C38" s="1" t="s">
        <v>185</v>
      </c>
      <c r="D38" s="1"/>
      <c r="E38" s="15" t="s">
        <v>26</v>
      </c>
      <c r="F38" s="1"/>
      <c r="G38" s="15" t="s">
        <v>26</v>
      </c>
      <c r="H38" s="1"/>
      <c r="I38" s="15" t="s">
        <v>26</v>
      </c>
      <c r="J38" s="1"/>
      <c r="K38" s="15" t="s">
        <v>26</v>
      </c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 t="s">
        <v>186</v>
      </c>
      <c r="C40" s="1" t="s">
        <v>187</v>
      </c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 t="s">
        <v>188</v>
      </c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 t="s">
        <v>189</v>
      </c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 t="s">
        <v>190</v>
      </c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 t="s">
        <v>191</v>
      </c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 t="s">
        <v>192</v>
      </c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 t="s">
        <v>193</v>
      </c>
      <c r="D46" s="1"/>
      <c r="E46" s="1">
        <v>5422</v>
      </c>
      <c r="F46" s="1"/>
      <c r="G46" s="11" t="s">
        <v>26</v>
      </c>
      <c r="H46" s="1"/>
      <c r="I46" s="1">
        <v>9105</v>
      </c>
      <c r="J46" s="1"/>
      <c r="K46" s="11">
        <f>SUM(K32:K38)</f>
        <v>2416</v>
      </c>
    </row>
    <row r="47" spans="1:11" ht="15">
      <c r="A47" s="1"/>
      <c r="B47" s="1"/>
      <c r="C47" s="1"/>
      <c r="D47" s="1"/>
      <c r="E47" s="1"/>
      <c r="F47" s="1"/>
      <c r="G47" s="11"/>
      <c r="H47" s="1"/>
      <c r="I47" s="1"/>
      <c r="J47" s="1"/>
      <c r="K47" s="11"/>
    </row>
    <row r="48" spans="1:11" ht="15">
      <c r="A48" s="1"/>
      <c r="B48" s="1" t="s">
        <v>194</v>
      </c>
      <c r="C48" s="1" t="s">
        <v>195</v>
      </c>
      <c r="D48" s="1"/>
      <c r="E48" s="1"/>
      <c r="F48" s="1"/>
      <c r="G48" s="11"/>
      <c r="H48" s="1"/>
      <c r="I48" s="1"/>
      <c r="J48" s="1"/>
      <c r="K48" s="11"/>
    </row>
    <row r="49" spans="1:11" ht="15">
      <c r="A49" s="1"/>
      <c r="B49" s="1"/>
      <c r="C49" s="1" t="s">
        <v>196</v>
      </c>
      <c r="D49" s="1"/>
      <c r="E49" s="8">
        <v>1003</v>
      </c>
      <c r="F49" s="1"/>
      <c r="G49" s="16" t="s">
        <v>26</v>
      </c>
      <c r="H49" s="1"/>
      <c r="I49" s="8">
        <v>1036</v>
      </c>
      <c r="J49" s="1"/>
      <c r="K49" s="16">
        <v>857</v>
      </c>
    </row>
    <row r="50" spans="1:11" ht="15">
      <c r="A50" s="1"/>
      <c r="B50" s="1"/>
      <c r="C50" s="1"/>
      <c r="D50" s="1"/>
      <c r="E50" s="1"/>
      <c r="F50" s="1"/>
      <c r="G50" s="11"/>
      <c r="H50" s="1"/>
      <c r="I50" s="1"/>
      <c r="J50" s="1"/>
      <c r="K50" s="11"/>
    </row>
    <row r="51" spans="1:11" ht="15">
      <c r="A51" s="1"/>
      <c r="B51" s="1" t="s">
        <v>197</v>
      </c>
      <c r="C51" s="1" t="s">
        <v>198</v>
      </c>
      <c r="D51" s="1"/>
      <c r="E51" s="1"/>
      <c r="F51" s="1"/>
      <c r="G51" s="11"/>
      <c r="H51" s="1"/>
      <c r="I51" s="1"/>
      <c r="J51" s="1"/>
      <c r="K51" s="11"/>
    </row>
    <row r="52" spans="1:11" ht="15">
      <c r="A52" s="1"/>
      <c r="B52" s="1"/>
      <c r="C52" s="1" t="s">
        <v>199</v>
      </c>
      <c r="D52" s="1"/>
      <c r="E52" s="1"/>
      <c r="F52" s="1"/>
      <c r="G52" s="11"/>
      <c r="H52" s="1"/>
      <c r="I52" s="1"/>
      <c r="J52" s="1"/>
      <c r="K52" s="11"/>
    </row>
    <row r="53" spans="1:11" ht="15">
      <c r="A53" s="1"/>
      <c r="B53" s="1"/>
      <c r="C53" s="1" t="s">
        <v>181</v>
      </c>
      <c r="D53" s="1"/>
      <c r="E53" s="1">
        <f>E46+E49</f>
        <v>6425</v>
      </c>
      <c r="F53" s="1"/>
      <c r="G53" s="11" t="s">
        <v>26</v>
      </c>
      <c r="H53" s="1"/>
      <c r="I53" s="1">
        <f>I46+I49</f>
        <v>10141</v>
      </c>
      <c r="J53" s="1"/>
      <c r="K53" s="11">
        <f>K46+K49</f>
        <v>3273</v>
      </c>
    </row>
    <row r="54" spans="1:11" ht="15">
      <c r="A54" s="1"/>
      <c r="B54" s="1"/>
      <c r="C54" s="1"/>
      <c r="D54" s="1"/>
      <c r="E54" s="1"/>
      <c r="F54" s="1"/>
      <c r="G54" s="11"/>
      <c r="H54" s="1"/>
      <c r="I54" s="1"/>
      <c r="J54" s="1"/>
      <c r="K54" s="11"/>
    </row>
    <row r="55" spans="1:11" ht="15">
      <c r="A55" s="1"/>
      <c r="B55" s="1" t="s">
        <v>200</v>
      </c>
      <c r="C55" s="1" t="s">
        <v>68</v>
      </c>
      <c r="D55" s="1"/>
      <c r="E55" s="8">
        <v>-1847</v>
      </c>
      <c r="F55" s="1"/>
      <c r="G55" s="16" t="s">
        <v>26</v>
      </c>
      <c r="H55" s="1"/>
      <c r="I55" s="8">
        <v>-2556</v>
      </c>
      <c r="J55" s="1"/>
      <c r="K55" s="16" t="s">
        <v>26</v>
      </c>
    </row>
    <row r="56" spans="1:11" ht="15">
      <c r="A56" s="1"/>
      <c r="B56" s="1"/>
      <c r="C56" s="1"/>
      <c r="D56" s="1"/>
      <c r="E56" s="1"/>
      <c r="F56" s="1"/>
      <c r="G56" s="11"/>
      <c r="H56" s="1"/>
      <c r="I56" s="1"/>
      <c r="J56" s="1"/>
      <c r="K56" s="11"/>
    </row>
    <row r="57" spans="1:11" ht="15">
      <c r="A57" s="1"/>
      <c r="B57" s="1" t="s">
        <v>201</v>
      </c>
      <c r="C57" s="1" t="s">
        <v>202</v>
      </c>
      <c r="D57" s="1"/>
      <c r="E57" s="1"/>
      <c r="F57" s="1"/>
      <c r="G57" s="11"/>
      <c r="H57" s="1"/>
      <c r="I57" s="1"/>
      <c r="J57" s="1"/>
      <c r="K57" s="11"/>
    </row>
    <row r="58" spans="1:11" ht="15">
      <c r="A58" s="1"/>
      <c r="B58" s="1"/>
      <c r="C58" s="1" t="s">
        <v>203</v>
      </c>
      <c r="D58" s="1"/>
      <c r="E58" s="1"/>
      <c r="F58" s="1"/>
      <c r="G58" s="11"/>
      <c r="H58" s="1"/>
      <c r="I58" s="1"/>
      <c r="J58" s="1"/>
      <c r="K58" s="11"/>
    </row>
    <row r="59" spans="1:11" ht="15">
      <c r="A59" s="1"/>
      <c r="B59" s="1"/>
      <c r="C59" s="1" t="s">
        <v>204</v>
      </c>
      <c r="D59" s="1"/>
      <c r="E59" s="1">
        <f>E53+E55</f>
        <v>4578</v>
      </c>
      <c r="F59" s="1"/>
      <c r="G59" s="11" t="s">
        <v>26</v>
      </c>
      <c r="H59" s="1"/>
      <c r="I59" s="1">
        <f>I53+I55</f>
        <v>7585</v>
      </c>
      <c r="J59" s="1"/>
      <c r="K59" s="11">
        <f>K53+K55</f>
        <v>3273</v>
      </c>
    </row>
    <row r="60" spans="1:11" ht="15">
      <c r="A60" s="1"/>
      <c r="B60" s="1"/>
      <c r="C60" s="1"/>
      <c r="D60" s="1"/>
      <c r="E60" s="1"/>
      <c r="F60" s="1"/>
      <c r="G60" s="11"/>
      <c r="H60" s="1"/>
      <c r="I60" s="1"/>
      <c r="J60" s="1"/>
      <c r="K60" s="11"/>
    </row>
    <row r="61" spans="1:11" ht="15">
      <c r="A61" s="1"/>
      <c r="B61" s="1"/>
      <c r="C61" s="1" t="s">
        <v>205</v>
      </c>
      <c r="D61" s="1"/>
      <c r="E61" s="8">
        <v>-2379</v>
      </c>
      <c r="F61" s="1"/>
      <c r="G61" s="16" t="s">
        <v>26</v>
      </c>
      <c r="H61" s="1"/>
      <c r="I61" s="8">
        <v>-2752</v>
      </c>
      <c r="J61" s="1"/>
      <c r="K61" s="16">
        <v>-223</v>
      </c>
    </row>
    <row r="62" spans="1:11" ht="15">
      <c r="A62" s="1"/>
      <c r="B62" s="1"/>
      <c r="C62" s="1"/>
      <c r="D62" s="1"/>
      <c r="E62" s="1"/>
      <c r="F62" s="1"/>
      <c r="G62" s="11"/>
      <c r="H62" s="1"/>
      <c r="I62" s="1"/>
      <c r="J62" s="1"/>
      <c r="K62" s="11"/>
    </row>
    <row r="63" spans="1:11" ht="15">
      <c r="A63" s="1"/>
      <c r="B63" s="1" t="s">
        <v>206</v>
      </c>
      <c r="C63" s="1" t="s">
        <v>207</v>
      </c>
      <c r="D63" s="1"/>
      <c r="E63" s="1"/>
      <c r="F63" s="1"/>
      <c r="G63" s="11"/>
      <c r="H63" s="1"/>
      <c r="I63" s="1"/>
      <c r="J63" s="1"/>
      <c r="K63" s="11"/>
    </row>
    <row r="64" spans="1:11" ht="15">
      <c r="A64" s="1"/>
      <c r="B64" s="1"/>
      <c r="C64" s="1" t="s">
        <v>208</v>
      </c>
      <c r="D64" s="1"/>
      <c r="E64" s="1"/>
      <c r="F64" s="1"/>
      <c r="G64" s="11"/>
      <c r="H64" s="1"/>
      <c r="I64" s="1"/>
      <c r="J64" s="1"/>
      <c r="K64" s="11"/>
    </row>
    <row r="65" spans="1:11" ht="15">
      <c r="A65" s="1"/>
      <c r="B65" s="1"/>
      <c r="C65" s="1" t="s">
        <v>209</v>
      </c>
      <c r="D65" s="1"/>
      <c r="E65" s="8">
        <f>E59+E61</f>
        <v>2199</v>
      </c>
      <c r="F65" s="1"/>
      <c r="G65" s="16" t="s">
        <v>26</v>
      </c>
      <c r="H65" s="1"/>
      <c r="I65" s="8">
        <f>I59+I61</f>
        <v>4833</v>
      </c>
      <c r="J65" s="1"/>
      <c r="K65" s="16">
        <f>K59+K61</f>
        <v>3050</v>
      </c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74" spans="1:11" ht="15.75">
      <c r="A74" s="1"/>
      <c r="B74" s="1"/>
      <c r="C74" s="1"/>
      <c r="D74" s="1"/>
      <c r="E74" s="2" t="s">
        <v>161</v>
      </c>
      <c r="F74" s="1"/>
      <c r="G74" s="1"/>
      <c r="H74" s="1"/>
      <c r="I74" s="2" t="s">
        <v>162</v>
      </c>
      <c r="J74" s="1"/>
      <c r="K74" s="1"/>
    </row>
    <row r="75" spans="1:11" ht="15">
      <c r="A75" s="1"/>
      <c r="B75" s="1"/>
      <c r="C75" s="1"/>
      <c r="D75" s="1"/>
      <c r="E75" s="3" t="s">
        <v>163</v>
      </c>
      <c r="F75" s="1"/>
      <c r="G75" s="3" t="s">
        <v>164</v>
      </c>
      <c r="H75" s="1"/>
      <c r="I75" s="3" t="s">
        <v>4</v>
      </c>
      <c r="J75" s="1"/>
      <c r="K75" s="3" t="s">
        <v>164</v>
      </c>
    </row>
    <row r="76" spans="1:11" ht="15">
      <c r="A76" s="1"/>
      <c r="B76" s="1"/>
      <c r="C76" s="1"/>
      <c r="D76" s="1"/>
      <c r="E76" s="3" t="s">
        <v>165</v>
      </c>
      <c r="F76" s="1"/>
      <c r="G76" s="3" t="s">
        <v>166</v>
      </c>
      <c r="H76" s="1"/>
      <c r="I76" s="3" t="s">
        <v>165</v>
      </c>
      <c r="J76" s="1"/>
      <c r="K76" s="3" t="s">
        <v>166</v>
      </c>
    </row>
    <row r="77" spans="1:11" ht="15">
      <c r="A77" s="1"/>
      <c r="B77" s="1"/>
      <c r="C77" s="1"/>
      <c r="D77" s="1"/>
      <c r="E77" s="3" t="s">
        <v>6</v>
      </c>
      <c r="F77" s="1"/>
      <c r="G77" s="3" t="s">
        <v>6</v>
      </c>
      <c r="H77" s="1"/>
      <c r="I77" s="3" t="s">
        <v>167</v>
      </c>
      <c r="J77" s="1"/>
      <c r="K77" s="3" t="s">
        <v>168</v>
      </c>
    </row>
    <row r="78" spans="1:11" ht="15">
      <c r="A78" s="1"/>
      <c r="B78" s="1"/>
      <c r="C78" s="1"/>
      <c r="D78" s="1"/>
      <c r="E78" s="3" t="s">
        <v>210</v>
      </c>
      <c r="F78" s="1"/>
      <c r="G78" s="3" t="s">
        <v>211</v>
      </c>
      <c r="H78" s="1"/>
      <c r="I78" s="3" t="s">
        <v>210</v>
      </c>
      <c r="J78" s="1"/>
      <c r="K78" s="3" t="s">
        <v>211</v>
      </c>
    </row>
    <row r="79" spans="1:11" ht="15">
      <c r="A79" s="1"/>
      <c r="B79" s="1"/>
      <c r="C79" s="1"/>
      <c r="D79" s="1"/>
      <c r="E79" s="3" t="s">
        <v>10</v>
      </c>
      <c r="F79" s="1"/>
      <c r="G79" s="3" t="s">
        <v>10</v>
      </c>
      <c r="H79" s="1"/>
      <c r="I79" s="3" t="s">
        <v>10</v>
      </c>
      <c r="J79" s="1"/>
      <c r="K79" s="3" t="s">
        <v>10</v>
      </c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 t="s">
        <v>212</v>
      </c>
      <c r="C81" s="1" t="s">
        <v>213</v>
      </c>
      <c r="D81" s="1"/>
      <c r="E81" s="14" t="s">
        <v>26</v>
      </c>
      <c r="F81" s="11"/>
      <c r="G81" s="14" t="s">
        <v>26</v>
      </c>
      <c r="H81" s="11"/>
      <c r="I81" s="14" t="s">
        <v>26</v>
      </c>
      <c r="J81" s="11"/>
      <c r="K81" s="14" t="s">
        <v>26</v>
      </c>
    </row>
    <row r="82" spans="1:11" ht="15">
      <c r="A82" s="1"/>
      <c r="B82" s="1"/>
      <c r="C82" s="1" t="s">
        <v>214</v>
      </c>
      <c r="D82" s="1"/>
      <c r="E82" s="6" t="s">
        <v>26</v>
      </c>
      <c r="F82" s="11"/>
      <c r="G82" s="6" t="s">
        <v>26</v>
      </c>
      <c r="H82" s="11"/>
      <c r="I82" s="6" t="s">
        <v>26</v>
      </c>
      <c r="J82" s="11"/>
      <c r="K82" s="6" t="s">
        <v>26</v>
      </c>
    </row>
    <row r="83" spans="1:11" ht="15">
      <c r="A83" s="1"/>
      <c r="B83" s="1"/>
      <c r="C83" s="1" t="s">
        <v>215</v>
      </c>
      <c r="D83" s="1"/>
      <c r="E83" s="6"/>
      <c r="F83" s="11"/>
      <c r="G83" s="6"/>
      <c r="H83" s="11"/>
      <c r="I83" s="6"/>
      <c r="J83" s="11"/>
      <c r="K83" s="6"/>
    </row>
    <row r="84" spans="1:11" ht="15">
      <c r="A84" s="1"/>
      <c r="B84" s="1"/>
      <c r="C84" s="1" t="s">
        <v>216</v>
      </c>
      <c r="D84" s="1"/>
      <c r="E84" s="6"/>
      <c r="F84" s="11"/>
      <c r="G84" s="6"/>
      <c r="H84" s="11"/>
      <c r="I84" s="6"/>
      <c r="J84" s="11"/>
      <c r="K84" s="6"/>
    </row>
    <row r="85" spans="1:11" ht="15">
      <c r="A85" s="1"/>
      <c r="B85" s="1"/>
      <c r="C85" s="1" t="s">
        <v>217</v>
      </c>
      <c r="D85" s="1"/>
      <c r="E85" s="15" t="s">
        <v>26</v>
      </c>
      <c r="F85" s="11"/>
      <c r="G85" s="15" t="s">
        <v>26</v>
      </c>
      <c r="H85" s="11"/>
      <c r="I85" s="15" t="s">
        <v>26</v>
      </c>
      <c r="J85" s="11"/>
      <c r="K85" s="15" t="s">
        <v>26</v>
      </c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 t="s">
        <v>218</v>
      </c>
      <c r="C87" s="1" t="s">
        <v>219</v>
      </c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 t="s">
        <v>220</v>
      </c>
      <c r="D88" s="1"/>
      <c r="E88" s="1"/>
      <c r="F88" s="1"/>
      <c r="G88" s="1"/>
      <c r="H88" s="1"/>
      <c r="I88" s="1"/>
      <c r="J88" s="1"/>
      <c r="K88" s="1"/>
    </row>
    <row r="89" spans="1:11" ht="15.75" thickBot="1">
      <c r="A89" s="1"/>
      <c r="B89" s="1"/>
      <c r="C89" s="1" t="s">
        <v>221</v>
      </c>
      <c r="D89" s="1"/>
      <c r="E89" s="9">
        <f>E65</f>
        <v>2199</v>
      </c>
      <c r="F89" s="1"/>
      <c r="G89" s="12" t="s">
        <v>26</v>
      </c>
      <c r="H89" s="1"/>
      <c r="I89" s="9">
        <f>I65</f>
        <v>4833</v>
      </c>
      <c r="J89" s="1"/>
      <c r="K89" s="12">
        <f>K65</f>
        <v>3050</v>
      </c>
    </row>
    <row r="90" spans="1:11" ht="15.75" thickTop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 t="s">
        <v>15</v>
      </c>
      <c r="B91" s="1" t="s">
        <v>170</v>
      </c>
      <c r="C91" s="1" t="s">
        <v>222</v>
      </c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 t="s">
        <v>223</v>
      </c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 t="s">
        <v>224</v>
      </c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 t="s">
        <v>225</v>
      </c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 t="s">
        <v>226</v>
      </c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 t="s">
        <v>227</v>
      </c>
      <c r="D97" s="1"/>
      <c r="E97" s="1"/>
      <c r="F97" s="1"/>
      <c r="G97" s="1"/>
      <c r="H97" s="1"/>
      <c r="I97" s="1"/>
      <c r="J97" s="17"/>
      <c r="K97" s="17"/>
    </row>
    <row r="98" spans="1:11" ht="15">
      <c r="A98" s="1"/>
      <c r="B98" s="1"/>
      <c r="C98" s="1" t="s">
        <v>228</v>
      </c>
      <c r="D98" s="1"/>
      <c r="E98" s="18">
        <f>E89/63857*100</f>
        <v>3.443631864948244</v>
      </c>
      <c r="F98" s="11"/>
      <c r="G98" s="11" t="s">
        <v>26</v>
      </c>
      <c r="H98" s="11"/>
      <c r="I98" s="17">
        <f>I89/63857*100</f>
        <v>7.56847330754655</v>
      </c>
      <c r="J98" s="1"/>
      <c r="K98" s="19">
        <f>K89/63543*100</f>
        <v>4.799899280801976</v>
      </c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1"/>
      <c r="K99" s="11"/>
    </row>
    <row r="100" spans="1:11" ht="15">
      <c r="A100" s="1"/>
      <c r="B100" s="1"/>
      <c r="C100" s="1" t="s">
        <v>229</v>
      </c>
      <c r="D100" s="1"/>
      <c r="E100" s="11" t="s">
        <v>26</v>
      </c>
      <c r="F100" s="11"/>
      <c r="G100" s="11" t="s">
        <v>26</v>
      </c>
      <c r="H100" s="11"/>
      <c r="I100" s="11" t="s">
        <v>26</v>
      </c>
      <c r="J100" s="1"/>
      <c r="K100" s="11" t="s">
        <v>26</v>
      </c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0">
        <v>4</v>
      </c>
      <c r="B102" s="1" t="s">
        <v>170</v>
      </c>
      <c r="C102" s="1" t="s">
        <v>232</v>
      </c>
      <c r="D102" s="1"/>
      <c r="E102" s="11" t="s">
        <v>26</v>
      </c>
      <c r="F102" s="1"/>
      <c r="G102" s="11" t="s">
        <v>26</v>
      </c>
      <c r="H102" s="1"/>
      <c r="I102" s="11" t="s">
        <v>26</v>
      </c>
      <c r="J102" s="1"/>
      <c r="K102" s="11" t="s">
        <v>26</v>
      </c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/>
      <c r="B104" s="1" t="s">
        <v>171</v>
      </c>
      <c r="C104" s="1" t="s">
        <v>233</v>
      </c>
      <c r="D104" s="1"/>
      <c r="E104" s="11" t="s">
        <v>26</v>
      </c>
      <c r="F104" s="1"/>
      <c r="G104" s="11" t="s">
        <v>26</v>
      </c>
      <c r="H104" s="1"/>
      <c r="I104" s="11" t="s">
        <v>26</v>
      </c>
      <c r="J104" s="1"/>
      <c r="K104" s="11" t="s">
        <v>26</v>
      </c>
    </row>
    <row r="106" spans="1:11" ht="15">
      <c r="A106" s="10">
        <v>5</v>
      </c>
      <c r="B106" s="1"/>
      <c r="C106" s="1" t="s">
        <v>230</v>
      </c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 t="s">
        <v>231</v>
      </c>
      <c r="D107" s="1"/>
      <c r="E107" s="18" t="s">
        <v>26</v>
      </c>
      <c r="F107" s="19"/>
      <c r="G107" s="18" t="s">
        <v>26</v>
      </c>
      <c r="H107" s="19"/>
      <c r="I107" s="19">
        <v>3.5</v>
      </c>
      <c r="J107" s="19"/>
      <c r="K107" s="19">
        <v>3.2</v>
      </c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</sheetData>
  <printOptions/>
  <pageMargins left="0.748" right="0.59" top="0.551" bottom="0.236" header="0.5" footer="0.5"/>
  <pageSetup orientation="portrait" scale="74" r:id="rId1"/>
  <rowBreaks count="2" manualBreakCount="2">
    <brk id="70" max="65535" man="1"/>
    <brk id="14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&amp; S Secretarial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Operator</cp:lastModifiedBy>
  <cp:lastPrinted>1999-11-30T03:09:58Z</cp:lastPrinted>
  <dcterms:created xsi:type="dcterms:W3CDTF">1999-11-23T06:17:19Z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