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4872" activeTab="0"/>
  </bookViews>
  <sheets>
    <sheet name="Income" sheetId="1" r:id="rId1"/>
    <sheet name="qtrb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<sst xmlns="http://schemas.openxmlformats.org/spreadsheetml/2006/main" count="187" uniqueCount="121">
  <si>
    <t>Taxation</t>
  </si>
  <si>
    <t>Stocks</t>
  </si>
  <si>
    <t>Trade Debtors</t>
  </si>
  <si>
    <t>Other Debtors</t>
  </si>
  <si>
    <t>Trade Creditors</t>
  </si>
  <si>
    <t>Fixed Assets</t>
  </si>
  <si>
    <t>Share Capital</t>
  </si>
  <si>
    <t>Share Premium</t>
  </si>
  <si>
    <r>
      <t>TIMBERMASTER INDUSTRIES BERHAD</t>
    </r>
    <r>
      <rPr>
        <sz val="11"/>
        <rFont val="Arial"/>
        <family val="2"/>
      </rPr>
      <t xml:space="preserve"> </t>
    </r>
  </si>
  <si>
    <t>(Company No. 240031-V)</t>
  </si>
  <si>
    <t>(Incorporated in Malaysia)</t>
  </si>
  <si>
    <t>(Special Administrators Appointed)</t>
  </si>
  <si>
    <t>QUARTERLY REPORT ON CONSOLIDATED RESULTS</t>
  </si>
  <si>
    <t>FOR THE FINANCIAL PERIOD ENDED 31ST MARCH, 2001</t>
  </si>
  <si>
    <t>CONSOLIDATED INCOME STATEMENT (Unaudited)</t>
  </si>
  <si>
    <t>INDIVIDUAL PERIOD</t>
  </si>
  <si>
    <t>CUMULATIVE PERIOD</t>
  </si>
  <si>
    <t>Current</t>
  </si>
  <si>
    <t>Preceding</t>
  </si>
  <si>
    <t xml:space="preserve">Current </t>
  </si>
  <si>
    <t>Year</t>
  </si>
  <si>
    <t xml:space="preserve">Year </t>
  </si>
  <si>
    <t>Quarter</t>
  </si>
  <si>
    <t>Corresponding</t>
  </si>
  <si>
    <t>To Date</t>
  </si>
  <si>
    <t>Period</t>
  </si>
  <si>
    <t>31.03.01</t>
  </si>
  <si>
    <t>31.03.00</t>
  </si>
  <si>
    <t>RM'000</t>
  </si>
  <si>
    <t>(a)</t>
  </si>
  <si>
    <t>Turnover</t>
  </si>
  <si>
    <t>(b)</t>
  </si>
  <si>
    <t>Investment income</t>
  </si>
  <si>
    <t>[c]</t>
  </si>
  <si>
    <t>Other income including interest income</t>
  </si>
  <si>
    <t>Adjusted Group Loss</t>
  </si>
  <si>
    <t>Operating profit/(loss) before interest on</t>
  </si>
  <si>
    <t>Adjusted Paid Up</t>
  </si>
  <si>
    <t>borrowings, depreciation and amortisation,</t>
  </si>
  <si>
    <t xml:space="preserve">exceptional items, income tax, minority </t>
  </si>
  <si>
    <t>Fully diluted</t>
  </si>
  <si>
    <t>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</si>
  <si>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</si>
  <si>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</si>
  <si>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</si>
  <si>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</si>
  <si>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</si>
  <si>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</si>
  <si>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</si>
  <si>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</si>
  <si>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</si>
  <si>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</si>
  <si>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</si>
  <si>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</si>
  <si>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</si>
  <si>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</si>
  <si>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(h)</t>
  </si>
  <si>
    <t>(I)</t>
  </si>
  <si>
    <t>Profit/(loss) after taxation, before deducting</t>
  </si>
  <si>
    <t>minority interests</t>
  </si>
  <si>
    <t>(ii)</t>
  </si>
  <si>
    <t>Less minority interests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</si>
  <si>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</si>
  <si>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</si>
  <si>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</si>
  <si>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</si>
  <si>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</si>
  <si>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</si>
  <si>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 members</t>
  </si>
  <si>
    <t>of the Company</t>
  </si>
  <si>
    <t>(l)</t>
  </si>
  <si>
    <t>Profit/(loss) after taxation and extraordinary</t>
  </si>
  <si>
    <t>items attributable to members of the Company</t>
  </si>
  <si>
    <t xml:space="preserve">Loss per share based on 2(j) above after </t>
  </si>
  <si>
    <t>deducting any provision for preference share,</t>
  </si>
  <si>
    <t>if any:</t>
  </si>
  <si>
    <t>Basic (based on 65,842,272 ordinary shares)</t>
  </si>
  <si>
    <t>(sen)</t>
  </si>
  <si>
    <t xml:space="preserve">Fully diluted (based on adjusted Group loss </t>
  </si>
  <si>
    <t>and 98,359,908 ordinary shares)  (sen)</t>
  </si>
  <si>
    <t>Dividend per share (sen)</t>
  </si>
  <si>
    <t>N/A</t>
  </si>
  <si>
    <t>Dividend description</t>
  </si>
  <si>
    <t>As At</t>
  </si>
  <si>
    <t>As At End</t>
  </si>
  <si>
    <t>of Current</t>
  </si>
  <si>
    <t>Financial</t>
  </si>
  <si>
    <t>Year End</t>
  </si>
  <si>
    <t>Net tangible assets per share (RM)</t>
  </si>
  <si>
    <t>TIMBERMASTER INDUSTRIES BERHAD</t>
  </si>
  <si>
    <t>QUARTERLY REPORT OF FINANCIAL STATEMENTS</t>
  </si>
  <si>
    <t>CONSOLIDATED BALANCE SHEET (Unaudited)</t>
  </si>
  <si>
    <t>As at</t>
  </si>
  <si>
    <t xml:space="preserve">As at </t>
  </si>
  <si>
    <t>end of</t>
  </si>
  <si>
    <t>preceding</t>
  </si>
  <si>
    <t>current quarter</t>
  </si>
  <si>
    <t>financial year end</t>
  </si>
  <si>
    <t>Investment in Associated Companies</t>
  </si>
  <si>
    <t>Long Term Investments</t>
  </si>
  <si>
    <t>Intangible Assets</t>
  </si>
  <si>
    <t>Current Assets</t>
  </si>
  <si>
    <t>Short Term Investments - Fixed Deposits</t>
  </si>
  <si>
    <t>Cash at Bank and in Hand</t>
  </si>
  <si>
    <t>Current Liabilities</t>
  </si>
  <si>
    <t>Short Term Borrowings</t>
  </si>
  <si>
    <t>Other Creditors</t>
  </si>
  <si>
    <t>Provision for Taxation</t>
  </si>
  <si>
    <t>Deferred Liabilities</t>
  </si>
  <si>
    <t>Net Current Liabilities</t>
  </si>
  <si>
    <t>Shareholders' Funds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</si>
  <si>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</si>
  <si>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</si>
  <si>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</si>
  <si>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</si>
  <si>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</si>
  <si>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</si>
  <si>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</si>
  <si>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</si>
  <si>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(RM)</t>
  </si>
  <si>
    <t>31.12.00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</si>
</sst>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;[Red]\(#,##0,\)"/>
    <numFmt numFmtId="165" formatCode="#,##0.000,;[Red]\(#,##0.000,\)"/>
    <numFmt numFmtId="166" formatCode="_-* #,##0.00_-;\-* #,##0.00_-;_-* &quot;-&quot;??_-;_-@_-"/>
    <numFmt numFmtId="167" formatCode="#,##0.0000000,;[Red]\(#,##0.0000000,\)"/>
    <numFmt numFmtId="168" formatCode="_-* #,##0.000000_-;\-* #,##0.000000_-;_-* &quot;-&quot;??_-;_-@_-"/>
    <numFmt numFmtId="169" formatCode="_-* #,##0_-;\-* #,##0_-;_-* &quot;-&quot;??_-;_-@_-"/>
    <numFmt numFmtId="170" formatCode="0_);[Red]\(0\)"/>
    <numFmt numFmtId="171" formatCode="_(* #,##0_);_(* \(#,##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1" fontId="2" fillId="0" borderId="1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171" fontId="2" fillId="0" borderId="1" xfId="15" applyNumberFormat="1" applyFont="1" applyBorder="1" applyAlignment="1">
      <alignment horizontal="center"/>
    </xf>
    <xf numFmtId="171" fontId="2" fillId="0" borderId="0" xfId="15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71" fontId="2" fillId="0" borderId="0" xfId="15" applyNumberFormat="1" applyFont="1" applyAlignment="1">
      <alignment/>
    </xf>
    <xf numFmtId="171" fontId="2" fillId="0" borderId="0" xfId="15" applyNumberFormat="1" applyFont="1" applyAlignment="1">
      <alignment horizontal="center"/>
    </xf>
    <xf numFmtId="43" fontId="2" fillId="0" borderId="0" xfId="0" applyNumberFormat="1" applyFont="1" applyAlignment="1">
      <alignment/>
    </xf>
    <xf numFmtId="171" fontId="2" fillId="0" borderId="2" xfId="15" applyNumberFormat="1" applyFont="1" applyBorder="1" applyAlignment="1">
      <alignment/>
    </xf>
    <xf numFmtId="171" fontId="2" fillId="0" borderId="2" xfId="15" applyNumberFormat="1" applyFont="1" applyBorder="1" applyAlignment="1">
      <alignment horizontal="center"/>
    </xf>
    <xf numFmtId="171" fontId="2" fillId="0" borderId="3" xfId="15" applyNumberFormat="1" applyFont="1" applyBorder="1" applyAlignment="1">
      <alignment/>
    </xf>
    <xf numFmtId="171" fontId="2" fillId="0" borderId="3" xfId="15" applyNumberFormat="1" applyFont="1" applyBorder="1" applyAlignment="1">
      <alignment horizontal="center"/>
    </xf>
    <xf numFmtId="171" fontId="2" fillId="0" borderId="4" xfId="15" applyNumberFormat="1" applyFont="1" applyBorder="1" applyAlignment="1">
      <alignment/>
    </xf>
    <xf numFmtId="171" fontId="2" fillId="0" borderId="4" xfId="15" applyNumberFormat="1" applyFont="1" applyBorder="1" applyAlignment="1">
      <alignment horizontal="center"/>
    </xf>
    <xf numFmtId="171" fontId="2" fillId="0" borderId="5" xfId="15" applyNumberFormat="1" applyFont="1" applyBorder="1" applyAlignment="1">
      <alignment/>
    </xf>
    <xf numFmtId="171" fontId="2" fillId="0" borderId="5" xfId="15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43" fontId="2" fillId="0" borderId="1" xfId="15" applyNumberFormat="1" applyFont="1" applyBorder="1" applyAlignment="1">
      <alignment/>
    </xf>
    <xf numFmtId="171" fontId="4" fillId="0" borderId="0" xfId="15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0" fontId="6" fillId="0" borderId="0" xfId="0" applyFont="1" applyBorder="1" applyAlignment="1">
      <alignment/>
    </xf>
    <xf numFmtId="171" fontId="4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oh\CON11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oh\Conso03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oh\FIRSTQua2001%20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YTD"/>
      <sheetName val="bsheet"/>
      <sheetName val="kptsCURRENTPL"/>
      <sheetName val="kptsYTDPL"/>
      <sheetName val="kptsBSHEET"/>
      <sheetName val="Inter-Co"/>
      <sheetName val="Wrk 1"/>
      <sheetName val="current 1"/>
      <sheetName val="YTD 1"/>
      <sheetName val="Sheet14"/>
      <sheetName val="Sheet15"/>
      <sheetName val="Sheet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d"/>
      <sheetName val="ytd"/>
      <sheetName val="bs"/>
      <sheetName val="interco"/>
      <sheetName val="key"/>
      <sheetName val="PL"/>
      <sheetName val="eps"/>
      <sheetName val="FA"/>
      <sheetName val="conso"/>
      <sheetName val="CF-3"/>
      <sheetName val="CF-14"/>
      <sheetName val="LMFF"/>
      <sheetName val="BIK"/>
      <sheetName val="segmental"/>
      <sheetName val="bor"/>
      <sheetName val="conlia"/>
      <sheetName val="due to"/>
      <sheetName val="Sheet1"/>
      <sheetName val="inti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Loss"/>
    </sheetNames>
    <sheetDataSet>
      <sheetData sheetId="0">
        <row r="58">
          <cell r="D58">
            <v>-4.380182862002977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workbookViewId="0" topLeftCell="E1">
      <selection activeCell="K67" sqref="A67:K99"/>
    </sheetView>
  </sheetViews>
  <sheetFormatPr defaultColWidth="9.140625" defaultRowHeight="12.75"/>
  <cols>
    <col min="1" max="1" width="2.7109375" style="1" customWidth="1"/>
    <col min="2" max="3" width="3.28125" style="1" customWidth="1"/>
    <col min="4" max="4" width="36.7109375" style="1" customWidth="1"/>
    <col min="5" max="5" width="12.7109375" style="1" customWidth="1"/>
    <col min="6" max="6" width="2.7109375" style="1" customWidth="1"/>
    <col min="7" max="7" width="12.7109375" style="1" customWidth="1"/>
    <col min="8" max="8" width="2.7109375" style="1" customWidth="1"/>
    <col min="9" max="9" width="12.7109375" style="1" customWidth="1"/>
    <col min="10" max="10" width="2.7109375" style="1" customWidth="1"/>
    <col min="11" max="11" width="12.7109375" style="1" customWidth="1"/>
    <col min="12" max="12" width="2.7109375" style="1" customWidth="1"/>
    <col min="13" max="16384" width="9.140625" style="1" customWidth="1"/>
  </cols>
  <sheetData>
    <row r="1" spans="1:11" ht="13.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1.25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3.5">
      <c r="A4" s="29" t="s">
        <v>11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4" ht="12">
      <c r="A5" s="3"/>
      <c r="D5" s="3"/>
    </row>
    <row r="6" spans="1:11" ht="12">
      <c r="A6" s="31" t="s">
        <v>12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">
      <c r="A7" s="31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2">
      <c r="A8" s="3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1" spans="5:11" ht="12">
      <c r="E11" s="31" t="s">
        <v>15</v>
      </c>
      <c r="F11" s="31"/>
      <c r="G11" s="31"/>
      <c r="H11" s="3"/>
      <c r="I11" s="31" t="s">
        <v>16</v>
      </c>
      <c r="J11" s="31"/>
      <c r="K11" s="31"/>
    </row>
    <row r="12" spans="5:11" ht="12">
      <c r="E12" s="2" t="s">
        <v>17</v>
      </c>
      <c r="F12" s="2"/>
      <c r="G12" s="2" t="s">
        <v>18</v>
      </c>
      <c r="H12" s="3"/>
      <c r="I12" s="2" t="s">
        <v>19</v>
      </c>
      <c r="J12" s="2"/>
      <c r="K12" s="2" t="s">
        <v>18</v>
      </c>
    </row>
    <row r="13" spans="5:11" ht="12">
      <c r="E13" s="2" t="s">
        <v>20</v>
      </c>
      <c r="F13" s="2"/>
      <c r="G13" s="2" t="s">
        <v>21</v>
      </c>
      <c r="H13" s="2"/>
      <c r="I13" s="2" t="s">
        <v>20</v>
      </c>
      <c r="J13" s="2"/>
      <c r="K13" s="2" t="s">
        <v>21</v>
      </c>
    </row>
    <row r="14" spans="5:11" ht="12">
      <c r="E14" s="2" t="s">
        <v>22</v>
      </c>
      <c r="F14" s="2"/>
      <c r="G14" s="2" t="s">
        <v>23</v>
      </c>
      <c r="H14" s="2"/>
      <c r="I14" s="2" t="s">
        <v>24</v>
      </c>
      <c r="J14" s="2"/>
      <c r="K14" s="2" t="s">
        <v>23</v>
      </c>
    </row>
    <row r="15" spans="5:11" ht="12">
      <c r="E15" s="2"/>
      <c r="F15" s="2"/>
      <c r="G15" s="2" t="s">
        <v>22</v>
      </c>
      <c r="H15" s="2"/>
      <c r="I15" s="2"/>
      <c r="J15" s="2"/>
      <c r="K15" s="2" t="s">
        <v>25</v>
      </c>
    </row>
    <row r="16" spans="5:11" ht="12">
      <c r="E16" s="2" t="s">
        <v>26</v>
      </c>
      <c r="F16" s="2"/>
      <c r="G16" s="2" t="s">
        <v>27</v>
      </c>
      <c r="H16" s="2"/>
      <c r="I16" s="2" t="s">
        <v>26</v>
      </c>
      <c r="J16" s="2"/>
      <c r="K16" s="2" t="s">
        <v>27</v>
      </c>
    </row>
    <row r="17" spans="5:11" ht="12">
      <c r="E17" s="2" t="s">
        <v>28</v>
      </c>
      <c r="F17" s="2"/>
      <c r="G17" s="2" t="s">
        <v>28</v>
      </c>
      <c r="H17" s="2"/>
      <c r="I17" s="2" t="s">
        <v>28</v>
      </c>
      <c r="J17" s="2"/>
      <c r="K17" s="2" t="s">
        <v>28</v>
      </c>
    </row>
    <row r="19" spans="1:11" ht="12" thickBot="1">
      <c r="A19" s="1">
        <v>1</v>
      </c>
      <c r="B19" s="1" t="s">
        <v>29</v>
      </c>
      <c r="D19" s="1" t="s">
        <v>30</v>
      </c>
      <c r="E19" s="4">
        <v>0</v>
      </c>
      <c r="F19" s="5"/>
      <c r="G19" s="6">
        <v>2461</v>
      </c>
      <c r="H19" s="5"/>
      <c r="I19" s="4">
        <v>0</v>
      </c>
      <c r="J19" s="5"/>
      <c r="K19" s="6">
        <v>2461</v>
      </c>
    </row>
    <row r="20" spans="5:11" ht="12" thickTop="1">
      <c r="E20" s="5"/>
      <c r="F20" s="5"/>
      <c r="G20" s="5"/>
      <c r="H20" s="5"/>
      <c r="I20" s="5"/>
      <c r="J20" s="5"/>
      <c r="K20" s="7"/>
    </row>
    <row r="21" spans="2:11" ht="12" thickBot="1">
      <c r="B21" s="1" t="s">
        <v>31</v>
      </c>
      <c r="D21" s="1" t="s">
        <v>32</v>
      </c>
      <c r="E21" s="4">
        <v>0</v>
      </c>
      <c r="F21" s="5"/>
      <c r="G21" s="6">
        <v>0</v>
      </c>
      <c r="H21" s="5"/>
      <c r="I21" s="4">
        <v>0</v>
      </c>
      <c r="J21" s="5"/>
      <c r="K21" s="6">
        <v>0</v>
      </c>
    </row>
    <row r="22" spans="5:11" ht="12" thickTop="1">
      <c r="E22" s="5"/>
      <c r="F22" s="5"/>
      <c r="G22" s="7"/>
      <c r="H22" s="5"/>
      <c r="I22" s="5"/>
      <c r="J22" s="5"/>
      <c r="K22" s="7"/>
    </row>
    <row r="23" spans="2:18" ht="12" thickBot="1">
      <c r="B23" s="1" t="s">
        <v>33</v>
      </c>
      <c r="D23" s="1" t="s">
        <v>34</v>
      </c>
      <c r="E23" s="4">
        <v>314</v>
      </c>
      <c r="F23" s="5"/>
      <c r="G23" s="6">
        <v>632</v>
      </c>
      <c r="H23" s="5"/>
      <c r="I23" s="4">
        <v>314</v>
      </c>
      <c r="J23" s="5"/>
      <c r="K23" s="6">
        <v>632</v>
      </c>
      <c r="O23" s="1" t="s">
        <v>35</v>
      </c>
      <c r="Q23" s="8">
        <f>E36</f>
        <v>-10770</v>
      </c>
      <c r="R23" s="8">
        <f>I64</f>
        <v>-10770</v>
      </c>
    </row>
    <row r="24" spans="5:11" ht="12" thickTop="1">
      <c r="E24" s="5"/>
      <c r="F24" s="5"/>
      <c r="G24" s="7"/>
      <c r="H24" s="5"/>
      <c r="I24" s="5"/>
      <c r="J24" s="5"/>
      <c r="K24" s="7"/>
    </row>
    <row r="25" spans="1:18" ht="11.25">
      <c r="A25" s="1">
        <v>2</v>
      </c>
      <c r="B25" s="1" t="s">
        <v>29</v>
      </c>
      <c r="D25" s="1" t="s">
        <v>36</v>
      </c>
      <c r="E25" s="5">
        <v>-301</v>
      </c>
      <c r="F25" s="5"/>
      <c r="G25" s="7">
        <v>-143</v>
      </c>
      <c r="H25" s="5"/>
      <c r="I25" s="5">
        <v>-301</v>
      </c>
      <c r="J25" s="5"/>
      <c r="K25" s="7">
        <v>-143</v>
      </c>
      <c r="O25" s="1" t="s">
        <v>37</v>
      </c>
      <c r="Q25" s="9">
        <v>98359</v>
      </c>
      <c r="R25" s="8">
        <f>Q25</f>
        <v>98359</v>
      </c>
    </row>
    <row r="26" spans="4:11" ht="11.25">
      <c r="D26" s="1" t="s">
        <v>38</v>
      </c>
      <c r="E26" s="9"/>
      <c r="F26" s="9"/>
      <c r="G26" s="10"/>
      <c r="H26" s="9"/>
      <c r="I26" s="9"/>
      <c r="J26" s="9"/>
      <c r="K26" s="10"/>
    </row>
    <row r="27" spans="4:18" ht="11.25">
      <c r="D27" s="1" t="s">
        <v>39</v>
      </c>
      <c r="E27" s="9"/>
      <c r="F27" s="9"/>
      <c r="G27" s="10"/>
      <c r="H27" s="9"/>
      <c r="I27" s="9"/>
      <c r="J27" s="9"/>
      <c r="K27" s="10"/>
      <c r="O27" s="1" t="s">
        <v>40</v>
      </c>
      <c r="Q27" s="11">
        <f>+Q23/Q25</f>
        <v>-0.10949684319686048</v>
      </c>
      <c r="R27" s="11">
        <f>+R23/R25</f>
        <v>-0.10949684319686048</v>
      </c>
    </row>
    <row r="28" spans="4:11" ht="11.25">
      <c r="D28" s="1" t="s">
        <v>41</v>
      </c>
      <c r="E28" s="9"/>
      <c r="F28" s="9"/>
      <c r="G28" s="10"/>
      <c r="H28" s="9"/>
      <c r="I28" s="9"/>
      <c r="J28" s="9"/>
      <c r="K28" s="10"/>
    </row>
    <row r="29" spans="5:11" ht="11.25">
      <c r="E29" s="9"/>
      <c r="F29" s="9"/>
      <c r="G29" s="10"/>
      <c r="H29" s="9"/>
      <c r="I29" s="9"/>
      <c r="J29" s="9"/>
      <c r="K29" s="10"/>
    </row>
    <row r="30" spans="2:11" ht="11.25">
      <c r="B30" s="1" t="s">
        <v>31</v>
      </c>
      <c r="D30" s="1" t="s">
        <v>42</v>
      </c>
      <c r="E30" s="9">
        <v>-7349</v>
      </c>
      <c r="F30" s="9"/>
      <c r="G30" s="7">
        <v>-6988</v>
      </c>
      <c r="H30" s="9"/>
      <c r="I30" s="9">
        <v>-7349</v>
      </c>
      <c r="J30" s="9"/>
      <c r="K30" s="7">
        <v>-6988</v>
      </c>
    </row>
    <row r="31" spans="5:11" ht="11.25">
      <c r="E31" s="9"/>
      <c r="F31" s="9"/>
      <c r="G31" s="10"/>
      <c r="H31" s="9"/>
      <c r="I31" s="9"/>
      <c r="J31" s="9"/>
      <c r="K31" s="10"/>
    </row>
    <row r="32" spans="2:11" ht="11.25">
      <c r="B32" s="1" t="s">
        <v>33</v>
      </c>
      <c r="D32" s="1" t="s">
        <v>43</v>
      </c>
      <c r="E32" s="9">
        <v>-3120</v>
      </c>
      <c r="F32" s="9"/>
      <c r="G32" s="7">
        <v>-3234</v>
      </c>
      <c r="H32" s="9"/>
      <c r="I32" s="9">
        <v>-3120</v>
      </c>
      <c r="J32" s="9"/>
      <c r="K32" s="7">
        <v>-3234</v>
      </c>
    </row>
    <row r="33" spans="5:11" ht="11.25">
      <c r="E33" s="9"/>
      <c r="F33" s="9"/>
      <c r="G33" s="10"/>
      <c r="H33" s="9"/>
      <c r="I33" s="9"/>
      <c r="J33" s="9"/>
      <c r="K33" s="10"/>
    </row>
    <row r="34" spans="2:11" ht="11.25">
      <c r="B34" s="1" t="s">
        <v>44</v>
      </c>
      <c r="D34" s="1" t="s">
        <v>45</v>
      </c>
      <c r="E34" s="9">
        <v>0</v>
      </c>
      <c r="F34" s="9"/>
      <c r="G34" s="7">
        <v>0</v>
      </c>
      <c r="H34" s="9"/>
      <c r="I34" s="9">
        <v>0</v>
      </c>
      <c r="J34" s="9"/>
      <c r="K34" s="7" t="s">
        <v>46</v>
      </c>
    </row>
    <row r="35" spans="5:11" ht="11.25">
      <c r="E35" s="12"/>
      <c r="F35" s="9"/>
      <c r="G35" s="13"/>
      <c r="H35" s="9"/>
      <c r="I35" s="12"/>
      <c r="J35" s="9"/>
      <c r="K35" s="13"/>
    </row>
    <row r="36" spans="2:11" ht="11.25">
      <c r="B36" s="1" t="s">
        <v>47</v>
      </c>
      <c r="D36" s="1" t="s">
        <v>48</v>
      </c>
      <c r="E36" s="9">
        <f>E25+E30+E32+E34</f>
        <v>-10770</v>
      </c>
      <c r="F36" s="9"/>
      <c r="G36" s="9">
        <f>G25+G30+G32+G34</f>
        <v>-10365</v>
      </c>
      <c r="H36" s="9"/>
      <c r="I36" s="9">
        <f>I25+I30+I32+I34</f>
        <v>-10770</v>
      </c>
      <c r="J36" s="9"/>
      <c r="K36" s="9">
        <v>-10365</v>
      </c>
    </row>
    <row r="37" spans="4:11" ht="11.25">
      <c r="D37" s="1" t="s">
        <v>49</v>
      </c>
      <c r="E37" s="9"/>
      <c r="F37" s="9"/>
      <c r="G37" s="10"/>
      <c r="H37" s="9"/>
      <c r="I37" s="9"/>
      <c r="J37" s="9"/>
      <c r="K37" s="10"/>
    </row>
    <row r="38" spans="4:11" ht="11.25">
      <c r="D38" s="1" t="s">
        <v>50</v>
      </c>
      <c r="E38" s="9"/>
      <c r="F38" s="9"/>
      <c r="G38" s="10"/>
      <c r="H38" s="9"/>
      <c r="I38" s="9"/>
      <c r="J38" s="9"/>
      <c r="K38" s="10"/>
    </row>
    <row r="39" spans="4:11" ht="11.25">
      <c r="D39" s="1" t="s">
        <v>51</v>
      </c>
      <c r="E39" s="9"/>
      <c r="F39" s="9"/>
      <c r="G39" s="10"/>
      <c r="H39" s="9"/>
      <c r="I39" s="9"/>
      <c r="J39" s="9"/>
      <c r="K39" s="10"/>
    </row>
    <row r="40" spans="5:11" ht="11.25">
      <c r="E40" s="9"/>
      <c r="F40" s="9"/>
      <c r="G40" s="10"/>
      <c r="H40" s="9"/>
      <c r="I40" s="9"/>
      <c r="J40" s="9"/>
      <c r="K40" s="10"/>
    </row>
    <row r="41" spans="2:11" ht="11.25">
      <c r="B41" s="1" t="s">
        <v>52</v>
      </c>
      <c r="D41" s="1" t="s">
        <v>53</v>
      </c>
      <c r="E41" s="9">
        <v>0</v>
      </c>
      <c r="F41" s="9"/>
      <c r="G41" s="9">
        <v>0</v>
      </c>
      <c r="H41" s="9"/>
      <c r="I41" s="9">
        <v>0</v>
      </c>
      <c r="J41" s="9"/>
      <c r="K41" s="9">
        <v>0</v>
      </c>
    </row>
    <row r="42" spans="5:11" ht="11.25">
      <c r="E42" s="12"/>
      <c r="F42" s="9"/>
      <c r="G42" s="13"/>
      <c r="H42" s="9"/>
      <c r="I42" s="12"/>
      <c r="J42" s="9"/>
      <c r="K42" s="13"/>
    </row>
    <row r="43" spans="2:11" ht="11.25">
      <c r="B43" s="1" t="s">
        <v>54</v>
      </c>
      <c r="D43" s="1" t="s">
        <v>55</v>
      </c>
      <c r="E43" s="9">
        <f>SUM(E36:E42)</f>
        <v>-10770</v>
      </c>
      <c r="F43" s="9"/>
      <c r="G43" s="9">
        <f>SUM(G36:G42)</f>
        <v>-10365</v>
      </c>
      <c r="H43" s="9"/>
      <c r="I43" s="9">
        <f>SUM(I36:I42)</f>
        <v>-10770</v>
      </c>
      <c r="J43" s="9"/>
      <c r="K43" s="10">
        <f>SUM(K36:K41)</f>
        <v>-10365</v>
      </c>
    </row>
    <row r="44" spans="4:11" ht="11.25">
      <c r="D44" s="1" t="s">
        <v>41</v>
      </c>
      <c r="E44" s="9"/>
      <c r="F44" s="9"/>
      <c r="G44" s="10"/>
      <c r="H44" s="9"/>
      <c r="I44" s="9"/>
      <c r="J44" s="9"/>
      <c r="K44" s="10"/>
    </row>
    <row r="45" spans="5:11" ht="11.25">
      <c r="E45" s="9"/>
      <c r="F45" s="9"/>
      <c r="G45" s="10"/>
      <c r="H45" s="9"/>
      <c r="I45" s="9"/>
      <c r="J45" s="9"/>
      <c r="K45" s="10"/>
    </row>
    <row r="46" spans="2:11" ht="11.25">
      <c r="B46" s="1" t="s">
        <v>56</v>
      </c>
      <c r="D46" s="1" t="s">
        <v>0</v>
      </c>
      <c r="E46" s="9">
        <v>0</v>
      </c>
      <c r="F46" s="9"/>
      <c r="G46" s="10">
        <v>0</v>
      </c>
      <c r="H46" s="9"/>
      <c r="I46" s="9">
        <v>0</v>
      </c>
      <c r="J46" s="9"/>
      <c r="K46" s="10">
        <v>0</v>
      </c>
    </row>
    <row r="47" spans="5:11" ht="11.25">
      <c r="E47" s="12"/>
      <c r="F47" s="9"/>
      <c r="G47" s="13"/>
      <c r="H47" s="9"/>
      <c r="I47" s="12"/>
      <c r="J47" s="9"/>
      <c r="K47" s="13"/>
    </row>
    <row r="48" spans="2:11" ht="11.25">
      <c r="B48" s="1" t="s">
        <v>57</v>
      </c>
      <c r="C48" s="1" t="s">
        <v>57</v>
      </c>
      <c r="D48" s="1" t="s">
        <v>58</v>
      </c>
      <c r="E48" s="9">
        <f>SUM(E43:E47)</f>
        <v>-10770</v>
      </c>
      <c r="F48" s="9"/>
      <c r="G48" s="9">
        <f>SUM(G43:G47)</f>
        <v>-10365</v>
      </c>
      <c r="H48" s="9"/>
      <c r="I48" s="9">
        <f>SUM(I43:I47)</f>
        <v>-10770</v>
      </c>
      <c r="J48" s="9"/>
      <c r="K48" s="9">
        <f>SUM(K43:K47)</f>
        <v>-10365</v>
      </c>
    </row>
    <row r="49" spans="4:11" ht="11.25">
      <c r="D49" s="1" t="s">
        <v>59</v>
      </c>
      <c r="E49" s="9"/>
      <c r="F49" s="9"/>
      <c r="G49" s="10"/>
      <c r="H49" s="9"/>
      <c r="I49" s="9"/>
      <c r="J49" s="9"/>
      <c r="K49" s="10"/>
    </row>
    <row r="50" spans="5:11" ht="11.25">
      <c r="E50" s="9"/>
      <c r="F50" s="9"/>
      <c r="G50" s="10"/>
      <c r="H50" s="9"/>
      <c r="I50" s="9"/>
      <c r="J50" s="9"/>
      <c r="K50" s="10"/>
    </row>
    <row r="51" spans="3:11" ht="11.25">
      <c r="C51" s="1" t="s">
        <v>60</v>
      </c>
      <c r="D51" s="1" t="s">
        <v>61</v>
      </c>
      <c r="E51" s="9">
        <v>0</v>
      </c>
      <c r="F51" s="9"/>
      <c r="G51" s="10">
        <v>0</v>
      </c>
      <c r="H51" s="9"/>
      <c r="I51" s="9">
        <v>0</v>
      </c>
      <c r="J51" s="9"/>
      <c r="K51" s="10" t="s">
        <v>46</v>
      </c>
    </row>
    <row r="52" spans="5:11" ht="11.25">
      <c r="E52" s="12"/>
      <c r="F52" s="9"/>
      <c r="G52" s="13"/>
      <c r="H52" s="9"/>
      <c r="I52" s="12"/>
      <c r="J52" s="9"/>
      <c r="K52" s="13"/>
    </row>
    <row r="53" spans="2:11" ht="11.25">
      <c r="B53" s="1" t="s">
        <v>62</v>
      </c>
      <c r="D53" s="1" t="s">
        <v>63</v>
      </c>
      <c r="E53" s="9">
        <f>SUM(E48:E52)</f>
        <v>-10770</v>
      </c>
      <c r="F53" s="9"/>
      <c r="G53" s="9">
        <f>SUM(G48:G52)</f>
        <v>-10365</v>
      </c>
      <c r="H53" s="9"/>
      <c r="I53" s="9">
        <f>SUM(I48:I52)</f>
        <v>-10770</v>
      </c>
      <c r="J53" s="9"/>
      <c r="K53" s="9">
        <f>SUM(K48:K52)</f>
        <v>-10365</v>
      </c>
    </row>
    <row r="54" spans="4:11" ht="11.25">
      <c r="D54" s="1" t="s">
        <v>64</v>
      </c>
      <c r="E54" s="9"/>
      <c r="F54" s="9"/>
      <c r="G54" s="10"/>
      <c r="H54" s="9"/>
      <c r="I54" s="9"/>
      <c r="J54" s="9"/>
      <c r="K54" s="10"/>
    </row>
    <row r="55" spans="5:11" ht="11.25">
      <c r="E55" s="9"/>
      <c r="F55" s="9"/>
      <c r="G55" s="10"/>
      <c r="H55" s="9"/>
      <c r="I55" s="9"/>
      <c r="J55" s="9"/>
      <c r="K55" s="10"/>
    </row>
    <row r="56" spans="2:11" ht="11.25">
      <c r="B56" s="1" t="s">
        <v>65</v>
      </c>
      <c r="C56" s="1" t="s">
        <v>57</v>
      </c>
      <c r="D56" s="1" t="s">
        <v>66</v>
      </c>
      <c r="E56" s="14">
        <v>0</v>
      </c>
      <c r="F56" s="9"/>
      <c r="G56" s="14">
        <v>0</v>
      </c>
      <c r="H56" s="9"/>
      <c r="I56" s="14">
        <v>0</v>
      </c>
      <c r="J56" s="9"/>
      <c r="K56" s="15" t="s">
        <v>46</v>
      </c>
    </row>
    <row r="57" spans="5:11" ht="11.25">
      <c r="E57" s="16"/>
      <c r="F57" s="9"/>
      <c r="G57" s="16"/>
      <c r="H57" s="9"/>
      <c r="I57" s="16"/>
      <c r="J57" s="9"/>
      <c r="K57" s="17"/>
    </row>
    <row r="58" spans="3:11" ht="11.25">
      <c r="C58" s="1" t="s">
        <v>60</v>
      </c>
      <c r="D58" s="1" t="s">
        <v>61</v>
      </c>
      <c r="E58" s="16">
        <v>0</v>
      </c>
      <c r="F58" s="9"/>
      <c r="G58" s="16">
        <v>0</v>
      </c>
      <c r="H58" s="9"/>
      <c r="I58" s="16">
        <v>0</v>
      </c>
      <c r="J58" s="9"/>
      <c r="K58" s="17" t="s">
        <v>46</v>
      </c>
    </row>
    <row r="59" spans="5:11" ht="11.25">
      <c r="E59" s="16"/>
      <c r="F59" s="9"/>
      <c r="G59" s="16"/>
      <c r="H59" s="9"/>
      <c r="I59" s="16"/>
      <c r="J59" s="9"/>
      <c r="K59" s="17"/>
    </row>
    <row r="60" spans="3:11" ht="11.25">
      <c r="C60" s="1" t="s">
        <v>67</v>
      </c>
      <c r="D60" s="1" t="s">
        <v>68</v>
      </c>
      <c r="E60" s="18">
        <f>SUM(E56:E59)</f>
        <v>0</v>
      </c>
      <c r="F60" s="9"/>
      <c r="G60" s="18">
        <v>0</v>
      </c>
      <c r="H60" s="9"/>
      <c r="I60" s="18">
        <f>SUM(I56:I59)</f>
        <v>0</v>
      </c>
      <c r="J60" s="9"/>
      <c r="K60" s="19" t="s">
        <v>46</v>
      </c>
    </row>
    <row r="61" spans="4:11" ht="11.25">
      <c r="D61" s="1" t="s">
        <v>69</v>
      </c>
      <c r="E61" s="9"/>
      <c r="F61" s="9"/>
      <c r="G61" s="10"/>
      <c r="H61" s="9"/>
      <c r="I61" s="9"/>
      <c r="J61" s="9"/>
      <c r="K61" s="10"/>
    </row>
    <row r="62" spans="5:11" ht="11.25">
      <c r="E62" s="12"/>
      <c r="F62" s="9"/>
      <c r="G62" s="13"/>
      <c r="H62" s="9"/>
      <c r="I62" s="12"/>
      <c r="J62" s="9"/>
      <c r="K62" s="13"/>
    </row>
    <row r="63" spans="2:11" ht="11.25">
      <c r="B63" s="1" t="s">
        <v>70</v>
      </c>
      <c r="D63" s="1" t="s">
        <v>71</v>
      </c>
      <c r="E63" s="9"/>
      <c r="F63" s="9"/>
      <c r="G63" s="10"/>
      <c r="H63" s="9"/>
      <c r="I63" s="9"/>
      <c r="J63" s="9"/>
      <c r="K63" s="10"/>
    </row>
    <row r="64" spans="4:11" ht="12" thickBot="1">
      <c r="D64" s="1" t="s">
        <v>72</v>
      </c>
      <c r="E64" s="4">
        <f>E53+E60</f>
        <v>-10770</v>
      </c>
      <c r="F64" s="9"/>
      <c r="G64" s="4">
        <f>G53+G60</f>
        <v>-10365</v>
      </c>
      <c r="H64" s="9"/>
      <c r="I64" s="4">
        <f>I53+I60</f>
        <v>-10770</v>
      </c>
      <c r="J64" s="9"/>
      <c r="K64" s="4">
        <f>SUM(K53:K60)</f>
        <v>-10365</v>
      </c>
    </row>
    <row r="65" spans="5:11" ht="12" thickTop="1">
      <c r="E65" s="9"/>
      <c r="F65" s="9"/>
      <c r="G65" s="10"/>
      <c r="H65" s="9"/>
      <c r="I65" s="9"/>
      <c r="J65" s="9"/>
      <c r="K65" s="10"/>
    </row>
    <row r="66" spans="5:11" ht="11.25">
      <c r="E66" s="9"/>
      <c r="F66" s="9"/>
      <c r="G66" s="10"/>
      <c r="H66" s="9"/>
      <c r="I66" s="9"/>
      <c r="J66" s="9"/>
      <c r="K66" s="10"/>
    </row>
    <row r="67" spans="5:11" ht="11.25">
      <c r="E67" s="9"/>
      <c r="F67" s="9"/>
      <c r="G67" s="10"/>
      <c r="H67" s="9"/>
      <c r="I67" s="9"/>
      <c r="J67" s="9"/>
      <c r="K67" s="10"/>
    </row>
    <row r="68" spans="5:11" ht="12">
      <c r="E68" s="31" t="s">
        <v>15</v>
      </c>
      <c r="F68" s="31"/>
      <c r="G68" s="31"/>
      <c r="H68" s="3"/>
      <c r="I68" s="31" t="s">
        <v>16</v>
      </c>
      <c r="J68" s="31"/>
      <c r="K68" s="31"/>
    </row>
    <row r="69" spans="5:11" ht="12">
      <c r="E69" s="2" t="s">
        <v>17</v>
      </c>
      <c r="F69" s="2"/>
      <c r="G69" s="2" t="s">
        <v>18</v>
      </c>
      <c r="H69" s="3"/>
      <c r="I69" s="2" t="s">
        <v>19</v>
      </c>
      <c r="J69" s="2"/>
      <c r="K69" s="2" t="s">
        <v>18</v>
      </c>
    </row>
    <row r="70" spans="5:11" ht="12">
      <c r="E70" s="2" t="s">
        <v>20</v>
      </c>
      <c r="F70" s="2"/>
      <c r="G70" s="2" t="s">
        <v>21</v>
      </c>
      <c r="H70" s="2"/>
      <c r="I70" s="2" t="s">
        <v>20</v>
      </c>
      <c r="J70" s="2"/>
      <c r="K70" s="2" t="s">
        <v>21</v>
      </c>
    </row>
    <row r="71" spans="5:11" ht="12">
      <c r="E71" s="2" t="s">
        <v>22</v>
      </c>
      <c r="F71" s="2"/>
      <c r="G71" s="2" t="s">
        <v>23</v>
      </c>
      <c r="H71" s="2"/>
      <c r="I71" s="2" t="s">
        <v>24</v>
      </c>
      <c r="J71" s="2"/>
      <c r="K71" s="2" t="s">
        <v>23</v>
      </c>
    </row>
    <row r="72" spans="5:11" ht="12">
      <c r="E72" s="2"/>
      <c r="F72" s="2"/>
      <c r="G72" s="2" t="s">
        <v>22</v>
      </c>
      <c r="H72" s="2"/>
      <c r="I72" s="2"/>
      <c r="J72" s="2"/>
      <c r="K72" s="2" t="s">
        <v>25</v>
      </c>
    </row>
    <row r="73" spans="5:11" ht="12">
      <c r="E73" s="2" t="s">
        <v>26</v>
      </c>
      <c r="F73" s="2"/>
      <c r="G73" s="2" t="s">
        <v>27</v>
      </c>
      <c r="H73" s="2"/>
      <c r="I73" s="2" t="s">
        <v>26</v>
      </c>
      <c r="J73" s="2"/>
      <c r="K73" s="2" t="s">
        <v>27</v>
      </c>
    </row>
    <row r="74" spans="5:11" ht="12">
      <c r="E74" s="2" t="s">
        <v>28</v>
      </c>
      <c r="F74" s="2"/>
      <c r="G74" s="2" t="s">
        <v>28</v>
      </c>
      <c r="H74" s="2"/>
      <c r="I74" s="2" t="s">
        <v>28</v>
      </c>
      <c r="J74" s="2"/>
      <c r="K74" s="2" t="s">
        <v>28</v>
      </c>
    </row>
    <row r="75" spans="5:11" ht="12">
      <c r="E75" s="2"/>
      <c r="F75" s="2"/>
      <c r="G75" s="2"/>
      <c r="H75" s="2"/>
      <c r="I75" s="2"/>
      <c r="J75" s="2"/>
      <c r="K75" s="2"/>
    </row>
    <row r="76" spans="5:11" ht="11.25">
      <c r="E76" s="9"/>
      <c r="F76" s="9"/>
      <c r="G76" s="10"/>
      <c r="H76" s="9"/>
      <c r="I76" s="9"/>
      <c r="J76" s="9"/>
      <c r="K76" s="10"/>
    </row>
    <row r="77" spans="1:11" ht="11.25">
      <c r="A77" s="1">
        <v>3</v>
      </c>
      <c r="B77" s="1" t="s">
        <v>29</v>
      </c>
      <c r="D77" s="1" t="s">
        <v>73</v>
      </c>
      <c r="E77" s="9"/>
      <c r="F77" s="9"/>
      <c r="G77" s="10"/>
      <c r="H77" s="9"/>
      <c r="I77" s="9"/>
      <c r="J77" s="9"/>
      <c r="K77" s="10"/>
    </row>
    <row r="78" spans="4:11" ht="11.25">
      <c r="D78" s="1" t="s">
        <v>74</v>
      </c>
      <c r="E78" s="9"/>
      <c r="F78" s="9"/>
      <c r="G78" s="10"/>
      <c r="H78" s="9"/>
      <c r="I78" s="9"/>
      <c r="J78" s="9"/>
      <c r="K78" s="10"/>
    </row>
    <row r="79" spans="4:11" ht="11.25">
      <c r="D79" s="1" t="s">
        <v>75</v>
      </c>
      <c r="E79" s="9"/>
      <c r="F79" s="9"/>
      <c r="G79" s="10"/>
      <c r="H79" s="9"/>
      <c r="I79" s="9"/>
      <c r="J79" s="9"/>
      <c r="K79" s="10"/>
    </row>
    <row r="80" spans="5:11" ht="11.25">
      <c r="E80" s="9"/>
      <c r="F80" s="9"/>
      <c r="G80" s="10"/>
      <c r="H80" s="9"/>
      <c r="I80" s="9"/>
      <c r="J80" s="9"/>
      <c r="K80" s="10"/>
    </row>
    <row r="81" spans="3:11" ht="11.25">
      <c r="C81" s="1" t="s">
        <v>57</v>
      </c>
      <c r="D81" s="1" t="s">
        <v>76</v>
      </c>
      <c r="F81" s="9"/>
      <c r="H81" s="9"/>
      <c r="I81" s="9"/>
      <c r="J81" s="9"/>
      <c r="K81" s="10"/>
    </row>
    <row r="82" spans="4:11" ht="12" thickBot="1">
      <c r="D82" s="20" t="s">
        <v>77</v>
      </c>
      <c r="E82" s="21">
        <f>SUM((E64/65842272)*1000)*100</f>
        <v>-16.357272725947247</v>
      </c>
      <c r="F82" s="9"/>
      <c r="G82" s="21">
        <f>SUM((G64/65842272)*1000)*100</f>
        <v>-15.742166369957586</v>
      </c>
      <c r="H82" s="9"/>
      <c r="I82" s="21">
        <f>SUM((I64/65842272)*1000)*100</f>
        <v>-16.357272725947247</v>
      </c>
      <c r="J82" s="9"/>
      <c r="K82" s="21">
        <f>SUM((K64/65842272)*1000)*100</f>
        <v>-15.742166369957586</v>
      </c>
    </row>
    <row r="83" spans="5:11" ht="12" thickTop="1">
      <c r="E83" s="9"/>
      <c r="F83" s="9"/>
      <c r="G83" s="10"/>
      <c r="H83" s="9"/>
      <c r="I83" s="9"/>
      <c r="J83" s="9"/>
      <c r="K83" s="10"/>
    </row>
    <row r="84" spans="3:4" ht="11.25">
      <c r="C84" s="1" t="s">
        <v>60</v>
      </c>
      <c r="D84" s="1" t="s">
        <v>78</v>
      </c>
    </row>
    <row r="85" spans="4:11" ht="12" thickBot="1">
      <c r="D85" s="1" t="s">
        <v>79</v>
      </c>
      <c r="E85" s="21">
        <f>+(E64+2700)/98360*100</f>
        <v>-8.204554697031313</v>
      </c>
      <c r="F85" s="9"/>
      <c r="G85" s="21">
        <f>+(G64+2700)/98360*100</f>
        <v>-7.792801952013013</v>
      </c>
      <c r="H85" s="9"/>
      <c r="I85" s="21">
        <f>+(I64+2700)/98360*100</f>
        <v>-8.204554697031313</v>
      </c>
      <c r="J85" s="9"/>
      <c r="K85" s="21">
        <f>+(K64+2700)/98360*100</f>
        <v>-7.792801952013013</v>
      </c>
    </row>
    <row r="86" spans="5:11" ht="12" thickTop="1">
      <c r="E86" s="9"/>
      <c r="F86" s="9"/>
      <c r="G86" s="9"/>
      <c r="H86" s="9"/>
      <c r="I86" s="9"/>
      <c r="J86" s="9"/>
      <c r="K86" s="9"/>
    </row>
    <row r="87" spans="1:11" ht="12" thickBot="1">
      <c r="A87" s="1">
        <v>4</v>
      </c>
      <c r="B87" s="1" t="s">
        <v>29</v>
      </c>
      <c r="D87" s="1" t="s">
        <v>80</v>
      </c>
      <c r="E87" s="6" t="s">
        <v>81</v>
      </c>
      <c r="F87" s="9"/>
      <c r="G87" s="6" t="s">
        <v>81</v>
      </c>
      <c r="H87" s="9"/>
      <c r="I87" s="6" t="s">
        <v>81</v>
      </c>
      <c r="J87" s="9"/>
      <c r="K87" s="6" t="s">
        <v>81</v>
      </c>
    </row>
    <row r="88" spans="5:11" ht="12" thickTop="1">
      <c r="E88" s="9"/>
      <c r="F88" s="9"/>
      <c r="G88" s="9"/>
      <c r="H88" s="9"/>
      <c r="I88" s="9"/>
      <c r="J88" s="9"/>
      <c r="K88" s="9"/>
    </row>
    <row r="89" spans="2:11" ht="12" thickBot="1">
      <c r="B89" s="1" t="s">
        <v>31</v>
      </c>
      <c r="D89" s="1" t="s">
        <v>82</v>
      </c>
      <c r="E89" s="6" t="s">
        <v>81</v>
      </c>
      <c r="F89" s="9"/>
      <c r="G89" s="6" t="s">
        <v>81</v>
      </c>
      <c r="H89" s="9"/>
      <c r="I89" s="6" t="s">
        <v>81</v>
      </c>
      <c r="J89" s="9"/>
      <c r="K89" s="6" t="s">
        <v>81</v>
      </c>
    </row>
    <row r="90" spans="5:11" ht="12" thickTop="1">
      <c r="E90" s="9"/>
      <c r="F90" s="9"/>
      <c r="G90" s="9"/>
      <c r="H90" s="9"/>
      <c r="I90" s="9"/>
      <c r="J90" s="9"/>
      <c r="K90" s="9"/>
    </row>
    <row r="91" spans="5:11" ht="11.25">
      <c r="E91" s="9"/>
      <c r="F91" s="9"/>
      <c r="G91" s="9"/>
      <c r="H91" s="9"/>
      <c r="I91" s="9"/>
      <c r="J91" s="9"/>
      <c r="K91" s="9"/>
    </row>
    <row r="92" spans="5:11" ht="12">
      <c r="E92" s="9"/>
      <c r="F92" s="9"/>
      <c r="G92" s="9"/>
      <c r="H92" s="9"/>
      <c r="J92" s="9"/>
      <c r="K92" s="2" t="s">
        <v>83</v>
      </c>
    </row>
    <row r="93" spans="5:11" ht="12">
      <c r="E93" s="9"/>
      <c r="F93" s="9"/>
      <c r="G93" s="9"/>
      <c r="H93" s="9"/>
      <c r="I93" s="22" t="s">
        <v>84</v>
      </c>
      <c r="J93" s="9"/>
      <c r="K93" s="22" t="s">
        <v>18</v>
      </c>
    </row>
    <row r="94" spans="5:11" ht="12">
      <c r="E94" s="9"/>
      <c r="F94" s="9"/>
      <c r="G94" s="9"/>
      <c r="H94" s="9"/>
      <c r="I94" s="22" t="s">
        <v>85</v>
      </c>
      <c r="J94" s="9"/>
      <c r="K94" s="22" t="s">
        <v>86</v>
      </c>
    </row>
    <row r="95" spans="5:11" ht="12">
      <c r="E95" s="9"/>
      <c r="F95" s="9"/>
      <c r="G95" s="9"/>
      <c r="H95" s="9"/>
      <c r="I95" s="22" t="s">
        <v>22</v>
      </c>
      <c r="J95" s="9"/>
      <c r="K95" s="22" t="s">
        <v>87</v>
      </c>
    </row>
    <row r="96" spans="5:11" ht="11.25">
      <c r="E96" s="9"/>
      <c r="F96" s="9"/>
      <c r="G96" s="9"/>
      <c r="H96" s="9"/>
      <c r="I96" s="9"/>
      <c r="J96" s="9"/>
      <c r="K96" s="9"/>
    </row>
    <row r="97" spans="1:11" ht="12" thickBot="1">
      <c r="A97" s="1">
        <v>5</v>
      </c>
      <c r="D97" s="1" t="s">
        <v>88</v>
      </c>
      <c r="E97" s="9"/>
      <c r="F97" s="9"/>
      <c r="G97" s="9"/>
      <c r="H97" s="9"/>
      <c r="I97" s="21">
        <f>SUM('[3]BSheet'!D58)</f>
        <v>-4.380182862002977</v>
      </c>
      <c r="J97" s="9"/>
      <c r="K97" s="21">
        <f>qtrbs!F58</f>
        <v>-4.215196986725799</v>
      </c>
    </row>
    <row r="98" spans="5:11" ht="12" thickTop="1">
      <c r="E98" s="9"/>
      <c r="F98" s="9"/>
      <c r="G98" s="9"/>
      <c r="H98" s="9"/>
      <c r="I98" s="9"/>
      <c r="J98" s="9"/>
      <c r="K98" s="9"/>
    </row>
    <row r="99" spans="5:11" ht="11.25">
      <c r="E99" s="9"/>
      <c r="F99" s="9"/>
      <c r="G99" s="9"/>
      <c r="H99" s="9"/>
      <c r="I99" s="9"/>
      <c r="J99" s="9"/>
      <c r="K99" s="9"/>
    </row>
    <row r="100" spans="5:11" ht="11.25">
      <c r="E100" s="9"/>
      <c r="F100" s="9"/>
      <c r="G100" s="9"/>
      <c r="H100" s="9"/>
      <c r="I100" s="9"/>
      <c r="J100" s="9"/>
      <c r="K100" s="9"/>
    </row>
    <row r="101" spans="5:11" ht="11.25">
      <c r="E101" s="9"/>
      <c r="F101" s="9"/>
      <c r="G101" s="9"/>
      <c r="H101" s="9"/>
      <c r="I101" s="9"/>
      <c r="J101" s="9"/>
      <c r="K101" s="9"/>
    </row>
  </sheetData>
  <mergeCells count="11">
    <mergeCell ref="E68:G68"/>
    <mergeCell ref="I68:K68"/>
    <mergeCell ref="A6:K6"/>
    <mergeCell ref="A7:K7"/>
    <mergeCell ref="A8:K8"/>
    <mergeCell ref="E11:G11"/>
    <mergeCell ref="I11:K11"/>
    <mergeCell ref="A1:K1"/>
    <mergeCell ref="A2:K2"/>
    <mergeCell ref="A3:K3"/>
    <mergeCell ref="A4:K4"/>
  </mergeCells>
  <printOptions/>
  <pageMargins left="0.32" right="0.27" top="1" bottom="0.75" header="0.5" footer="0.5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B54">
      <selection activeCell="F58" sqref="F58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45.421875" style="0" customWidth="1"/>
    <col min="4" max="4" width="13.7109375" style="0" customWidth="1"/>
    <col min="5" max="5" width="6.7109375" style="0" customWidth="1"/>
    <col min="6" max="6" width="13.7109375" style="0" customWidth="1"/>
    <col min="7" max="7" width="3.7109375" style="0" customWidth="1"/>
  </cols>
  <sheetData>
    <row r="1" spans="1:7" ht="13.5">
      <c r="A1" s="1"/>
      <c r="B1" s="29" t="s">
        <v>89</v>
      </c>
      <c r="C1" s="29"/>
      <c r="D1" s="29"/>
      <c r="E1" s="29"/>
      <c r="F1" s="29"/>
      <c r="G1" s="1"/>
    </row>
    <row r="2" spans="1:7" ht="12.75">
      <c r="A2" s="1"/>
      <c r="B2" s="30" t="s">
        <v>9</v>
      </c>
      <c r="C2" s="30"/>
      <c r="D2" s="30"/>
      <c r="E2" s="30"/>
      <c r="F2" s="30"/>
      <c r="G2" s="1"/>
    </row>
    <row r="3" spans="1:7" ht="12.75">
      <c r="A3" s="1"/>
      <c r="B3" s="31" t="s">
        <v>10</v>
      </c>
      <c r="C3" s="31"/>
      <c r="D3" s="31"/>
      <c r="E3" s="31"/>
      <c r="F3" s="31"/>
      <c r="G3" s="1"/>
    </row>
    <row r="4" spans="1:7" ht="13.5">
      <c r="A4" s="1"/>
      <c r="B4" s="29" t="s">
        <v>11</v>
      </c>
      <c r="C4" s="29"/>
      <c r="D4" s="29"/>
      <c r="E4" s="29"/>
      <c r="F4" s="29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31" t="s">
        <v>90</v>
      </c>
      <c r="C6" s="31"/>
      <c r="D6" s="31"/>
      <c r="E6" s="31"/>
      <c r="F6" s="31"/>
      <c r="G6" s="1"/>
    </row>
    <row r="7" spans="1:7" ht="12.75">
      <c r="A7" s="1"/>
      <c r="B7" s="31" t="s">
        <v>91</v>
      </c>
      <c r="C7" s="31"/>
      <c r="D7" s="31"/>
      <c r="E7" s="31"/>
      <c r="F7" s="31"/>
      <c r="G7" s="1"/>
    </row>
    <row r="8" spans="1:7" ht="12.75">
      <c r="A8" s="1"/>
      <c r="B8" s="2"/>
      <c r="C8" s="2"/>
      <c r="D8" s="2"/>
      <c r="E8" s="2"/>
      <c r="F8" s="2"/>
      <c r="G8" s="1"/>
    </row>
    <row r="9" spans="1:7" ht="12.75">
      <c r="A9" s="1"/>
      <c r="B9" s="2"/>
      <c r="C9" s="2"/>
      <c r="D9" s="2"/>
      <c r="E9" s="2"/>
      <c r="F9" s="2"/>
      <c r="G9" s="1"/>
    </row>
    <row r="10" spans="1:7" ht="12.75">
      <c r="A10" s="1"/>
      <c r="B10" s="1"/>
      <c r="C10" s="1"/>
      <c r="D10" s="2" t="s">
        <v>92</v>
      </c>
      <c r="E10" s="2"/>
      <c r="F10" s="2" t="s">
        <v>93</v>
      </c>
      <c r="G10" s="1"/>
    </row>
    <row r="11" spans="1:7" ht="12.75">
      <c r="A11" s="1"/>
      <c r="B11" s="1"/>
      <c r="C11" s="1"/>
      <c r="D11" s="2" t="s">
        <v>94</v>
      </c>
      <c r="E11" s="2"/>
      <c r="F11" s="2" t="s">
        <v>95</v>
      </c>
      <c r="G11" s="1"/>
    </row>
    <row r="12" spans="1:7" ht="12.75">
      <c r="A12" s="1"/>
      <c r="B12" s="1"/>
      <c r="C12" s="1"/>
      <c r="D12" s="2" t="s">
        <v>96</v>
      </c>
      <c r="E12" s="2"/>
      <c r="F12" s="2" t="s">
        <v>97</v>
      </c>
      <c r="G12" s="1"/>
    </row>
    <row r="13" spans="1:7" ht="12.75">
      <c r="A13" s="1"/>
      <c r="B13" s="1"/>
      <c r="C13" s="2"/>
      <c r="D13" s="2" t="s">
        <v>26</v>
      </c>
      <c r="E13" s="2"/>
      <c r="F13" s="2" t="s">
        <v>120</v>
      </c>
      <c r="G13" s="1"/>
    </row>
    <row r="14" spans="1:7" ht="12.75">
      <c r="A14" s="1"/>
      <c r="B14" s="1"/>
      <c r="C14" s="1"/>
      <c r="D14" s="2" t="s">
        <v>28</v>
      </c>
      <c r="E14" s="2"/>
      <c r="F14" s="2" t="s">
        <v>28</v>
      </c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>
        <v>1</v>
      </c>
      <c r="B16" s="23" t="s">
        <v>5</v>
      </c>
      <c r="C16" s="23"/>
      <c r="D16" s="5">
        <v>75025</v>
      </c>
      <c r="E16" s="5"/>
      <c r="F16" s="5">
        <v>78174</v>
      </c>
      <c r="G16" s="23"/>
    </row>
    <row r="17" spans="1:7" ht="12.75">
      <c r="A17" s="1">
        <v>2</v>
      </c>
      <c r="B17" s="23" t="s">
        <v>98</v>
      </c>
      <c r="C17" s="23"/>
      <c r="D17" s="5">
        <v>0</v>
      </c>
      <c r="E17" s="5"/>
      <c r="F17" s="5">
        <v>0</v>
      </c>
      <c r="G17" s="23"/>
    </row>
    <row r="18" spans="1:7" ht="12.75">
      <c r="A18" s="1">
        <v>3</v>
      </c>
      <c r="B18" s="23" t="s">
        <v>99</v>
      </c>
      <c r="C18" s="23"/>
      <c r="D18" s="5">
        <v>0</v>
      </c>
      <c r="E18" s="5"/>
      <c r="F18" s="5">
        <v>0</v>
      </c>
      <c r="G18" s="23"/>
    </row>
    <row r="19" spans="1:7" ht="12.75">
      <c r="A19" s="1">
        <v>4</v>
      </c>
      <c r="B19" s="24" t="s">
        <v>100</v>
      </c>
      <c r="C19" s="23"/>
      <c r="D19" s="5">
        <v>0</v>
      </c>
      <c r="E19" s="5"/>
      <c r="F19" s="5">
        <v>0</v>
      </c>
      <c r="G19" s="23"/>
    </row>
    <row r="20" spans="1:7" ht="12.75">
      <c r="A20" s="1"/>
      <c r="B20" s="23"/>
      <c r="C20" s="23"/>
      <c r="D20" s="5"/>
      <c r="E20" s="5"/>
      <c r="F20" s="5"/>
      <c r="G20" s="23"/>
    </row>
    <row r="21" spans="1:7" ht="12.75">
      <c r="A21" s="1">
        <v>5</v>
      </c>
      <c r="B21" s="24" t="s">
        <v>101</v>
      </c>
      <c r="C21" s="23"/>
      <c r="D21" s="5"/>
      <c r="E21" s="5"/>
      <c r="F21" s="5"/>
      <c r="G21" s="23"/>
    </row>
    <row r="22" spans="1:7" ht="12.75">
      <c r="A22" s="1"/>
      <c r="B22" s="1"/>
      <c r="C22" s="24" t="s">
        <v>1</v>
      </c>
      <c r="D22" s="14">
        <v>0</v>
      </c>
      <c r="E22" s="5"/>
      <c r="F22" s="14">
        <v>0</v>
      </c>
      <c r="G22" s="23"/>
    </row>
    <row r="23" spans="1:7" ht="12.75">
      <c r="A23" s="1"/>
      <c r="B23" s="1"/>
      <c r="C23" s="24" t="s">
        <v>2</v>
      </c>
      <c r="D23" s="16">
        <v>523</v>
      </c>
      <c r="E23" s="5"/>
      <c r="F23" s="16">
        <v>4329</v>
      </c>
      <c r="G23" s="23"/>
    </row>
    <row r="24" spans="1:7" ht="12.75">
      <c r="A24" s="1"/>
      <c r="B24" s="1"/>
      <c r="C24" s="24" t="s">
        <v>3</v>
      </c>
      <c r="D24" s="16">
        <f>1993+292</f>
        <v>2285</v>
      </c>
      <c r="E24" s="5"/>
      <c r="F24" s="16">
        <v>430</v>
      </c>
      <c r="G24" s="23"/>
    </row>
    <row r="25" spans="1:7" ht="12.75">
      <c r="A25" s="1"/>
      <c r="B25" s="1"/>
      <c r="C25" s="24" t="s">
        <v>102</v>
      </c>
      <c r="D25" s="16">
        <v>568</v>
      </c>
      <c r="E25" s="5"/>
      <c r="F25" s="16">
        <v>689</v>
      </c>
      <c r="G25" s="23"/>
    </row>
    <row r="26" spans="1:7" ht="12.75">
      <c r="A26" s="1"/>
      <c r="B26" s="1"/>
      <c r="C26" s="24" t="s">
        <v>103</v>
      </c>
      <c r="D26" s="16">
        <v>3678</v>
      </c>
      <c r="E26" s="5"/>
      <c r="F26" s="16">
        <v>2106</v>
      </c>
      <c r="G26" s="23"/>
    </row>
    <row r="27" spans="1:7" ht="12.75">
      <c r="A27" s="1"/>
      <c r="B27" s="24"/>
      <c r="C27" s="23"/>
      <c r="D27" s="16"/>
      <c r="E27" s="5"/>
      <c r="F27" s="18"/>
      <c r="G27" s="23"/>
    </row>
    <row r="28" spans="1:7" ht="12.75">
      <c r="A28" s="1"/>
      <c r="B28" s="24"/>
      <c r="C28" s="23"/>
      <c r="D28" s="25">
        <f>SUM(D22:D27)</f>
        <v>7054</v>
      </c>
      <c r="E28" s="5"/>
      <c r="F28" s="18">
        <f>SUM(F22:F27)</f>
        <v>7554</v>
      </c>
      <c r="G28" s="23"/>
    </row>
    <row r="29" spans="1:7" ht="12.75">
      <c r="A29" s="1">
        <v>6</v>
      </c>
      <c r="B29" s="24" t="s">
        <v>104</v>
      </c>
      <c r="C29" s="23"/>
      <c r="D29" s="5"/>
      <c r="E29" s="5"/>
      <c r="F29" s="5"/>
      <c r="G29" s="23"/>
    </row>
    <row r="30" spans="1:7" ht="12.75">
      <c r="A30" s="1"/>
      <c r="B30" s="1"/>
      <c r="C30" s="24" t="s">
        <v>105</v>
      </c>
      <c r="D30" s="14">
        <f>37682+500+5289+240+87291+42858+75000</f>
        <v>248860</v>
      </c>
      <c r="E30" s="5"/>
      <c r="F30" s="14">
        <v>245874</v>
      </c>
      <c r="G30" s="23"/>
    </row>
    <row r="31" spans="1:7" ht="12.75">
      <c r="A31" s="1"/>
      <c r="B31" s="1"/>
      <c r="C31" s="24" t="s">
        <v>4</v>
      </c>
      <c r="D31" s="16">
        <v>3630</v>
      </c>
      <c r="E31" s="5"/>
      <c r="F31" s="16">
        <v>3626</v>
      </c>
      <c r="G31" s="23"/>
    </row>
    <row r="32" spans="1:7" ht="12.75">
      <c r="A32" s="1"/>
      <c r="B32" s="1"/>
      <c r="C32" s="24" t="s">
        <v>106</v>
      </c>
      <c r="D32" s="16">
        <f>117989-604-124</f>
        <v>117261</v>
      </c>
      <c r="E32" s="5"/>
      <c r="F32" s="16">
        <v>113160</v>
      </c>
      <c r="G32" s="23"/>
    </row>
    <row r="33" spans="1:7" ht="12.75">
      <c r="A33" s="1"/>
      <c r="B33" s="1"/>
      <c r="C33" s="24" t="s">
        <v>107</v>
      </c>
      <c r="D33" s="16">
        <v>604</v>
      </c>
      <c r="E33" s="5"/>
      <c r="F33" s="16">
        <v>604</v>
      </c>
      <c r="G33" s="23"/>
    </row>
    <row r="34" spans="1:7" ht="12.75">
      <c r="A34" s="1"/>
      <c r="B34" s="23"/>
      <c r="C34" s="23" t="s">
        <v>108</v>
      </c>
      <c r="D34" s="18">
        <v>124</v>
      </c>
      <c r="E34" s="5"/>
      <c r="F34" s="18">
        <v>0</v>
      </c>
      <c r="G34" s="23"/>
    </row>
    <row r="35" spans="1:7" ht="12.75">
      <c r="A35" s="1"/>
      <c r="B35" s="23"/>
      <c r="C35" s="23"/>
      <c r="D35" s="18">
        <f>SUM(D30:D34)</f>
        <v>370479</v>
      </c>
      <c r="E35" s="5"/>
      <c r="F35" s="18">
        <f>SUM(F30:F34)</f>
        <v>363264</v>
      </c>
      <c r="G35" s="23"/>
    </row>
    <row r="36" spans="1:7" ht="12.75">
      <c r="A36" s="1"/>
      <c r="B36" s="23"/>
      <c r="C36" s="23"/>
      <c r="D36" s="5"/>
      <c r="E36" s="5"/>
      <c r="F36" s="5"/>
      <c r="G36" s="23"/>
    </row>
    <row r="37" spans="1:7" ht="12.75">
      <c r="A37" s="1">
        <v>7</v>
      </c>
      <c r="B37" s="24" t="s">
        <v>109</v>
      </c>
      <c r="C37" s="23"/>
      <c r="D37" s="5">
        <f>SUM(D28-D35)</f>
        <v>-363425</v>
      </c>
      <c r="E37" s="5"/>
      <c r="F37" s="5">
        <f>SUM(F28-F35)</f>
        <v>-355710</v>
      </c>
      <c r="G37" s="23"/>
    </row>
    <row r="38" spans="1:7" ht="12.75">
      <c r="A38" s="1"/>
      <c r="B38" s="23"/>
      <c r="C38" s="23"/>
      <c r="D38" s="5"/>
      <c r="E38" s="5"/>
      <c r="F38" s="5"/>
      <c r="G38" s="23"/>
    </row>
    <row r="39" spans="1:7" ht="13.5" thickBot="1">
      <c r="A39" s="1"/>
      <c r="B39" s="23"/>
      <c r="C39" s="23"/>
      <c r="D39" s="26">
        <f>D16+D17+D18+D19+D37</f>
        <v>-288400</v>
      </c>
      <c r="E39" s="5"/>
      <c r="F39" s="26">
        <f>F16+F17+F18+F19+F37</f>
        <v>-277536</v>
      </c>
      <c r="G39" s="23"/>
    </row>
    <row r="40" spans="1:7" ht="13.5" thickTop="1">
      <c r="A40" s="1"/>
      <c r="B40" s="23"/>
      <c r="C40" s="23"/>
      <c r="D40" s="5"/>
      <c r="E40" s="5"/>
      <c r="F40" s="5"/>
      <c r="G40" s="23"/>
    </row>
    <row r="41" spans="1:7" ht="12.75">
      <c r="A41" s="1">
        <v>8</v>
      </c>
      <c r="B41" s="23" t="s">
        <v>110</v>
      </c>
      <c r="C41" s="23"/>
      <c r="D41" s="5"/>
      <c r="E41" s="5"/>
      <c r="F41" s="5"/>
      <c r="G41" s="23"/>
    </row>
    <row r="42" spans="1:7" ht="12.75">
      <c r="A42" s="1"/>
      <c r="B42" s="23" t="s">
        <v>6</v>
      </c>
      <c r="C42" s="23"/>
      <c r="D42" s="5">
        <v>65842</v>
      </c>
      <c r="E42" s="5"/>
      <c r="F42" s="5">
        <v>65842</v>
      </c>
      <c r="G42" s="23"/>
    </row>
    <row r="43" spans="1:7" ht="12.75">
      <c r="A43" s="1"/>
      <c r="B43" s="23" t="s">
        <v>111</v>
      </c>
      <c r="C43" s="23"/>
      <c r="D43" s="5"/>
      <c r="E43" s="5"/>
      <c r="F43" s="5"/>
      <c r="G43" s="23"/>
    </row>
    <row r="44" spans="1:7" ht="12.75">
      <c r="A44" s="1"/>
      <c r="B44" s="1"/>
      <c r="C44" s="24" t="s">
        <v>7</v>
      </c>
      <c r="D44" s="5">
        <v>75462</v>
      </c>
      <c r="E44" s="5"/>
      <c r="F44" s="5">
        <v>75462</v>
      </c>
      <c r="G44" s="23"/>
    </row>
    <row r="45" spans="1:7" ht="12.75">
      <c r="A45" s="1"/>
      <c r="B45" s="1"/>
      <c r="C45" s="24" t="s">
        <v>112</v>
      </c>
      <c r="D45" s="5">
        <v>0</v>
      </c>
      <c r="E45" s="5"/>
      <c r="F45" s="5">
        <v>0</v>
      </c>
      <c r="G45" s="23"/>
    </row>
    <row r="46" spans="1:7" ht="12.75">
      <c r="A46" s="1"/>
      <c r="B46" s="1"/>
      <c r="C46" s="24" t="s">
        <v>113</v>
      </c>
      <c r="D46" s="5">
        <v>0</v>
      </c>
      <c r="E46" s="5"/>
      <c r="F46" s="5">
        <v>0</v>
      </c>
      <c r="G46" s="23"/>
    </row>
    <row r="47" spans="1:7" ht="12.75">
      <c r="A47" s="1"/>
      <c r="B47" s="1"/>
      <c r="C47" s="24" t="s">
        <v>114</v>
      </c>
      <c r="D47" s="5">
        <v>0</v>
      </c>
      <c r="E47" s="5"/>
      <c r="F47" s="5">
        <v>0</v>
      </c>
      <c r="G47" s="23"/>
    </row>
    <row r="48" spans="1:7" ht="12.75">
      <c r="A48" s="1"/>
      <c r="B48" s="1"/>
      <c r="C48" s="24" t="s">
        <v>115</v>
      </c>
      <c r="D48" s="5">
        <v>-429704</v>
      </c>
      <c r="E48" s="5"/>
      <c r="F48" s="5">
        <f>-343379-75462</f>
        <v>-418841</v>
      </c>
      <c r="G48" s="23"/>
    </row>
    <row r="49" spans="1:7" ht="12.75">
      <c r="A49" s="1"/>
      <c r="B49" s="24"/>
      <c r="C49" s="23"/>
      <c r="D49" s="12"/>
      <c r="E49" s="5"/>
      <c r="F49" s="12"/>
      <c r="G49" s="23"/>
    </row>
    <row r="50" spans="1:7" ht="12.75">
      <c r="A50" s="1"/>
      <c r="B50" s="24"/>
      <c r="C50" s="23"/>
      <c r="D50" s="5">
        <f>SUM(D42:D49)</f>
        <v>-288400</v>
      </c>
      <c r="E50" s="5"/>
      <c r="F50" s="5">
        <f>SUM(F42:F49)</f>
        <v>-277537</v>
      </c>
      <c r="G50" s="23"/>
    </row>
    <row r="51" spans="1:7" ht="12.75">
      <c r="A51" s="1"/>
      <c r="B51" s="23"/>
      <c r="C51" s="23"/>
      <c r="D51" s="5"/>
      <c r="E51" s="5"/>
      <c r="F51" s="5"/>
      <c r="G51" s="23"/>
    </row>
    <row r="52" spans="1:7" ht="12.75">
      <c r="A52" s="1">
        <v>9</v>
      </c>
      <c r="B52" s="24" t="s">
        <v>116</v>
      </c>
      <c r="C52" s="23"/>
      <c r="D52" s="5">
        <v>0</v>
      </c>
      <c r="E52" s="5"/>
      <c r="F52" s="5">
        <v>0</v>
      </c>
      <c r="G52" s="23"/>
    </row>
    <row r="53" spans="1:7" ht="12.75">
      <c r="A53" s="1">
        <v>10</v>
      </c>
      <c r="B53" s="24" t="s">
        <v>117</v>
      </c>
      <c r="C53" s="23"/>
      <c r="D53" s="5">
        <v>0</v>
      </c>
      <c r="E53" s="5"/>
      <c r="F53" s="5">
        <v>0</v>
      </c>
      <c r="G53" s="23"/>
    </row>
    <row r="54" spans="1:7" ht="12.75">
      <c r="A54" s="1">
        <v>11</v>
      </c>
      <c r="B54" s="23" t="s">
        <v>118</v>
      </c>
      <c r="C54" s="23"/>
      <c r="D54" s="5">
        <v>0</v>
      </c>
      <c r="E54" s="5"/>
      <c r="F54" s="5">
        <v>0</v>
      </c>
      <c r="G54" s="23"/>
    </row>
    <row r="55" spans="1:7" ht="12.75">
      <c r="A55" s="1"/>
      <c r="B55" s="23"/>
      <c r="C55" s="23"/>
      <c r="D55" s="5"/>
      <c r="E55" s="5"/>
      <c r="F55" s="5"/>
      <c r="G55" s="23"/>
    </row>
    <row r="56" spans="1:7" ht="13.5" thickBot="1">
      <c r="A56" s="1"/>
      <c r="B56" s="23"/>
      <c r="C56" s="23"/>
      <c r="D56" s="26">
        <f>SUM(D50:D55)</f>
        <v>-288400</v>
      </c>
      <c r="E56" s="5"/>
      <c r="F56" s="26">
        <f>SUM(F50:F55)</f>
        <v>-277537</v>
      </c>
      <c r="G56" s="23"/>
    </row>
    <row r="57" spans="1:7" ht="13.5" thickTop="1">
      <c r="A57" s="1"/>
      <c r="B57" s="23"/>
      <c r="C57" s="23"/>
      <c r="D57" s="5"/>
      <c r="E57" s="5"/>
      <c r="F57" s="5"/>
      <c r="G57" s="23"/>
    </row>
    <row r="58" spans="1:7" ht="13.5" thickBot="1">
      <c r="A58" s="1">
        <v>12</v>
      </c>
      <c r="B58" s="1" t="s">
        <v>119</v>
      </c>
      <c r="C58" s="1"/>
      <c r="D58" s="21">
        <f>+D56/D42</f>
        <v>-4.380182862002977</v>
      </c>
      <c r="E58" s="9"/>
      <c r="F58" s="21">
        <f>+F56/F42</f>
        <v>-4.215196986725799</v>
      </c>
      <c r="G58" s="1"/>
    </row>
    <row r="59" spans="1:7" ht="13.5" thickTop="1">
      <c r="A59" s="1"/>
      <c r="B59" s="1"/>
      <c r="C59" s="1"/>
      <c r="D59" s="9"/>
      <c r="E59" s="9"/>
      <c r="F59" s="9"/>
      <c r="G59" s="1"/>
    </row>
    <row r="60" spans="1:7" ht="12.75">
      <c r="A60" s="1"/>
      <c r="B60" s="1"/>
      <c r="C60" s="1"/>
      <c r="D60" s="9"/>
      <c r="E60" s="9"/>
      <c r="F60" s="9"/>
      <c r="G60" s="1"/>
    </row>
    <row r="61" spans="1:7" ht="12.75">
      <c r="A61" s="23"/>
      <c r="B61" s="27"/>
      <c r="C61" s="23"/>
      <c r="D61" s="5"/>
      <c r="E61" s="5"/>
      <c r="F61" s="28"/>
      <c r="G61" s="23"/>
    </row>
    <row r="62" spans="1:7" ht="12.75">
      <c r="A62" s="23"/>
      <c r="B62" s="27"/>
      <c r="C62" s="23"/>
      <c r="D62" s="5"/>
      <c r="E62" s="5"/>
      <c r="F62" s="5"/>
      <c r="G62" s="23"/>
    </row>
    <row r="63" spans="1:7" ht="12.75">
      <c r="A63" s="23"/>
      <c r="B63" s="27"/>
      <c r="C63" s="23"/>
      <c r="D63" s="5"/>
      <c r="E63" s="5"/>
      <c r="F63" s="5"/>
      <c r="G63" s="23"/>
    </row>
    <row r="64" spans="1:7" ht="12.75">
      <c r="A64" s="23"/>
      <c r="B64" s="23"/>
      <c r="C64" s="23"/>
      <c r="D64" s="5"/>
      <c r="E64" s="5"/>
      <c r="F64" s="5"/>
      <c r="G64" s="23"/>
    </row>
    <row r="65" spans="1:7" ht="12.75">
      <c r="A65" s="23"/>
      <c r="B65" s="23"/>
      <c r="C65" s="23"/>
      <c r="D65" s="5"/>
      <c r="E65" s="5"/>
      <c r="F65" s="5"/>
      <c r="G65" s="23"/>
    </row>
    <row r="66" spans="1:7" ht="12.75">
      <c r="A66" s="23"/>
      <c r="B66" s="23"/>
      <c r="C66" s="23"/>
      <c r="D66" s="5"/>
      <c r="E66" s="5"/>
      <c r="F66" s="5"/>
      <c r="G66" s="23"/>
    </row>
    <row r="67" spans="1:7" ht="12.75">
      <c r="A67" s="23"/>
      <c r="B67" s="23"/>
      <c r="C67" s="23"/>
      <c r="D67" s="5"/>
      <c r="E67" s="5"/>
      <c r="F67" s="5"/>
      <c r="G67" s="23"/>
    </row>
    <row r="68" spans="1:7" ht="12.75">
      <c r="A68" s="23"/>
      <c r="B68" s="23"/>
      <c r="C68" s="23"/>
      <c r="D68" s="5"/>
      <c r="E68" s="5"/>
      <c r="F68" s="5"/>
      <c r="G68" s="23"/>
    </row>
  </sheetData>
  <mergeCells count="6">
    <mergeCell ref="B6:F6"/>
    <mergeCell ref="B7:F7"/>
    <mergeCell ref="B1:F1"/>
    <mergeCell ref="B2:F2"/>
    <mergeCell ref="B3:F3"/>
    <mergeCell ref="B4:F4"/>
  </mergeCells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TMIB</dc:creator>
  <cp:keywords/>
  <dc:description/>
  <cp:lastModifiedBy>TMIB</cp:lastModifiedBy>
  <cp:lastPrinted>2001-07-11T07:17:45Z</cp:lastPrinted>
  <dcterms:created xsi:type="dcterms:W3CDTF">2001-05-28T11:32:04Z</dcterms:created>
  <dcterms:modified xsi:type="dcterms:W3CDTF">2001-07-11T09:19:52Z</dcterms:modified>
  <cp:category/>
  <cp:version/>
  <cp:contentType/>
  <cp:contentStatus/>
</cp:coreProperties>
</file>