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80" windowWidth="9396" windowHeight="2508" activeTab="2"/>
  </bookViews>
  <sheets>
    <sheet name="P&amp;L" sheetId="1" r:id="rId1"/>
    <sheet name="BS" sheetId="2" r:id="rId2"/>
    <sheet name="Notes" sheetId="3" r:id="rId3"/>
  </sheets>
  <definedNames>
    <definedName name="_xlnm.Print_Area" localSheetId="1">'BS'!$A$1:$J$55</definedName>
    <definedName name="_xlnm.Print_Area" localSheetId="0">'P&amp;L'!$A$1:$N$102</definedName>
    <definedName name="_xlnm.Print_Titles" localSheetId="0">'P&amp;L'!$1:$9</definedName>
  </definedNames>
  <calcPr fullCalcOnLoad="1"/>
</workbook>
</file>

<file path=xl/sharedStrings.xml><?xml version="1.0" encoding="utf-8"?>
<sst xmlns="http://schemas.openxmlformats.org/spreadsheetml/2006/main" count="268" uniqueCount="169">
  <si>
    <t>SYARIKAT KAYU WANGI BERHAD</t>
  </si>
  <si>
    <t>(Incorporated in Malaysia)</t>
  </si>
  <si>
    <t xml:space="preserve">QUARTERLY REPORT ON CONSOLIDATED RESULTS </t>
  </si>
  <si>
    <t>FOR THE FINANCIAL QUARTER ENDED 31ST AUGUST 1999</t>
  </si>
  <si>
    <t xml:space="preserve">The Board of Directors is pleased to announce the unaudited results of the Group and Company </t>
  </si>
  <si>
    <t>for the financial quarter ended 31st August 1999.</t>
  </si>
  <si>
    <t>Individual Quarter</t>
  </si>
  <si>
    <t>Cumulative Quarter</t>
  </si>
  <si>
    <t xml:space="preserve">Current </t>
  </si>
  <si>
    <t>Preceding Year</t>
  </si>
  <si>
    <t>Year</t>
  </si>
  <si>
    <t>Corresponding</t>
  </si>
  <si>
    <t>Quarter</t>
  </si>
  <si>
    <t>To Date</t>
  </si>
  <si>
    <t>Period</t>
  </si>
  <si>
    <t>Notes</t>
  </si>
  <si>
    <t>31/8/1999</t>
  </si>
  <si>
    <t>RM`000</t>
  </si>
  <si>
    <t>CONSOLIDATED INCOME STATEMENT</t>
  </si>
  <si>
    <t>(a)</t>
  </si>
  <si>
    <t>Turnover</t>
  </si>
  <si>
    <t>N/A</t>
  </si>
  <si>
    <t>(b)</t>
  </si>
  <si>
    <t>Investment income</t>
  </si>
  <si>
    <t>(c)</t>
  </si>
  <si>
    <t>Other income including interest income</t>
  </si>
  <si>
    <t>Operating profit/(loss) before</t>
  </si>
  <si>
    <t xml:space="preserve">interest on borrowings, depreciation </t>
  </si>
  <si>
    <t>and amortisation, exceptional items,</t>
  </si>
  <si>
    <t xml:space="preserve">income tax, minority interests </t>
  </si>
  <si>
    <t>and extraordinary items</t>
  </si>
  <si>
    <t>Interest on borrowings</t>
  </si>
  <si>
    <t xml:space="preserve">Depreciation and amortisation of </t>
  </si>
  <si>
    <t>discount bond issue</t>
  </si>
  <si>
    <t>(d)</t>
  </si>
  <si>
    <t>Exceptional items</t>
  </si>
  <si>
    <t>(e)</t>
  </si>
  <si>
    <t>Operating profit/(loss) after</t>
  </si>
  <si>
    <t>and amortisation and exceptional items</t>
  </si>
  <si>
    <t>but before income tax, minority</t>
  </si>
  <si>
    <t>interests and extraordinary items</t>
  </si>
  <si>
    <t>(f)</t>
  </si>
  <si>
    <t xml:space="preserve">Share in the results of associated </t>
  </si>
  <si>
    <t>companies</t>
  </si>
  <si>
    <t>(g)</t>
  </si>
  <si>
    <t xml:space="preserve">Profit/(loss) before taxation, minority </t>
  </si>
  <si>
    <t>(h)</t>
  </si>
  <si>
    <t>Taxation</t>
  </si>
  <si>
    <t>(i)</t>
  </si>
  <si>
    <t>Profit/(loss) after taxation</t>
  </si>
  <si>
    <t>before deducting minority interest</t>
  </si>
  <si>
    <t>(ii)</t>
  </si>
  <si>
    <t>Less minority interests</t>
  </si>
  <si>
    <t>(j)</t>
  </si>
  <si>
    <t>Loss after taxation</t>
  </si>
  <si>
    <t>attributable to members of the company</t>
  </si>
  <si>
    <t>(k)</t>
  </si>
  <si>
    <t>Extraordinary items</t>
  </si>
  <si>
    <t>Less minority interest</t>
  </si>
  <si>
    <t>(iii)</t>
  </si>
  <si>
    <t>Extraordinary items attributable to</t>
  </si>
  <si>
    <t>members of the company</t>
  </si>
  <si>
    <t>(l)</t>
  </si>
  <si>
    <t xml:space="preserve">Loss after taxation and </t>
  </si>
  <si>
    <t xml:space="preserve">extraordinary items attributable to </t>
  </si>
  <si>
    <t xml:space="preserve">Earnings per share based on 2(j) above </t>
  </si>
  <si>
    <t xml:space="preserve">after deducting any provision for </t>
  </si>
  <si>
    <t>preference dividends, if any:-</t>
  </si>
  <si>
    <t xml:space="preserve">Basic (based on 16,256,454 </t>
  </si>
  <si>
    <t>ordinary shares) (sen)</t>
  </si>
  <si>
    <t>Fully diluted (based on 16,256,454</t>
  </si>
  <si>
    <t>SYARIKAT KAYU WANGI BERHAD GROUP</t>
  </si>
  <si>
    <t>As At</t>
  </si>
  <si>
    <t>End Of</t>
  </si>
  <si>
    <t>Preceding</t>
  </si>
  <si>
    <t>Current</t>
  </si>
  <si>
    <t>Financial</t>
  </si>
  <si>
    <t>Year End</t>
  </si>
  <si>
    <t>30/11/1998</t>
  </si>
  <si>
    <t>CONSOLIDATED BALANCE SHEET</t>
  </si>
  <si>
    <t>Fixed Assets</t>
  </si>
  <si>
    <t>Investment in Associated Companies</t>
  </si>
  <si>
    <t>Long Term Investments</t>
  </si>
  <si>
    <t>Intangible Assets</t>
  </si>
  <si>
    <t>Goodwill on consolidation</t>
  </si>
  <si>
    <t>Current Assets:</t>
  </si>
  <si>
    <t>Stocks</t>
  </si>
  <si>
    <t>Trade Debtors</t>
  </si>
  <si>
    <t>Other Debtors</t>
  </si>
  <si>
    <t>Short Term Investments</t>
  </si>
  <si>
    <t>Cash</t>
  </si>
  <si>
    <t>Land and development expenditure</t>
  </si>
  <si>
    <t>Current Liabilities:</t>
  </si>
  <si>
    <t>Short Term Borrowings</t>
  </si>
  <si>
    <t>Trade Creditors</t>
  </si>
  <si>
    <t>Other Creditors</t>
  </si>
  <si>
    <t>Provision for Taxation</t>
  </si>
  <si>
    <t xml:space="preserve">Net Current Assets </t>
  </si>
  <si>
    <t>Deferred Expenditure</t>
  </si>
  <si>
    <t>Shareholders' Funds</t>
  </si>
  <si>
    <t>Share Capital</t>
  </si>
  <si>
    <t>Reserves</t>
  </si>
  <si>
    <t>Share Premium</t>
  </si>
  <si>
    <t>Revaluation Reserve</t>
  </si>
  <si>
    <t>Capital Reserve</t>
  </si>
  <si>
    <t>Unappropriated Profit</t>
  </si>
  <si>
    <t>Minority Interest</t>
  </si>
  <si>
    <t>Bonds</t>
  </si>
  <si>
    <t>Deferred Liabilities</t>
  </si>
  <si>
    <t>Net Tangible Assets per share (sen)</t>
  </si>
  <si>
    <t>Notes:</t>
  </si>
  <si>
    <t>1)</t>
  </si>
  <si>
    <t>2)</t>
  </si>
  <si>
    <t>3)</t>
  </si>
  <si>
    <t>4)</t>
  </si>
  <si>
    <t>5)</t>
  </si>
  <si>
    <t>6)</t>
  </si>
  <si>
    <t>7)</t>
  </si>
  <si>
    <t>8)</t>
  </si>
  <si>
    <t>9)</t>
  </si>
  <si>
    <t>10)</t>
  </si>
  <si>
    <t>11)</t>
  </si>
  <si>
    <t>12)</t>
  </si>
  <si>
    <t>31/08/1999</t>
  </si>
  <si>
    <t>RM `000</t>
  </si>
  <si>
    <t>Secured</t>
  </si>
  <si>
    <t>Term Loans</t>
  </si>
  <si>
    <t>Bankers acceptances and bill discounted</t>
  </si>
  <si>
    <t>Bank Overdraft</t>
  </si>
  <si>
    <t>Bridging Loan</t>
  </si>
  <si>
    <t>Unsecured</t>
  </si>
  <si>
    <t>Total</t>
  </si>
  <si>
    <t>13)</t>
  </si>
  <si>
    <t>14)</t>
  </si>
  <si>
    <t>15)</t>
  </si>
  <si>
    <t>16)</t>
  </si>
  <si>
    <t>Profit/(Loss)</t>
  </si>
  <si>
    <t>Net</t>
  </si>
  <si>
    <t>Before</t>
  </si>
  <si>
    <t>assets/</t>
  </si>
  <si>
    <t>(liabilities)</t>
  </si>
  <si>
    <t>Timber</t>
  </si>
  <si>
    <t>Construction</t>
  </si>
  <si>
    <t>Property development</t>
  </si>
  <si>
    <t>Inter-segment elimination</t>
  </si>
  <si>
    <t>Reconciliation of net assets:</t>
  </si>
  <si>
    <t>Shareholders' fund</t>
  </si>
  <si>
    <t>Minority interest</t>
  </si>
  <si>
    <t>17)</t>
  </si>
  <si>
    <t>18)</t>
  </si>
  <si>
    <t>Review of results.</t>
  </si>
  <si>
    <t>19)</t>
  </si>
  <si>
    <t>20)</t>
  </si>
  <si>
    <t>21)</t>
  </si>
  <si>
    <t>Significant Event</t>
  </si>
  <si>
    <t>Contribution Dates</t>
  </si>
  <si>
    <t>August 7, 1998</t>
  </si>
  <si>
    <t>August 7, 1999</t>
  </si>
  <si>
    <t>August 7, 2000</t>
  </si>
  <si>
    <t>August 7, 2001</t>
  </si>
  <si>
    <t>February 7, 2002</t>
  </si>
  <si>
    <t>22)</t>
  </si>
  <si>
    <t>23)</t>
  </si>
  <si>
    <t>Update on Y2K Compliant</t>
  </si>
  <si>
    <t>By Order of the Board</t>
  </si>
  <si>
    <t>Lo Shii Chang (MIA No. 6927)</t>
  </si>
  <si>
    <t>Secretary</t>
  </si>
  <si>
    <t>Parit Sulong</t>
  </si>
  <si>
    <t>26 October 1999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</si>
</sst>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00_);_(* \(#,##0.000\);_(* &quot;-&quot;??_);_(@_)"/>
    <numFmt numFmtId="189" formatCode="_(* #,##0.0000_);_(* \(#,##0.0000\);_(* &quot;-&quot;??_);_(@_)"/>
  </numFmts>
  <fonts count="9">
    <font>
      <sz val="12"/>
      <name val="Times New Roman"/>
      <family val="1"/>
    </font>
    <font>
      <sz val="10"/>
      <name val="Arial"/>
      <family val="0"/>
    </font>
    <font>
      <b/>
      <sz val="12"/>
      <name val="Times New Roman"/>
      <family val="1"/>
    </font>
    <font>
      <b/>
      <u val="single"/>
      <sz val="12"/>
      <name val="Times New Roman"/>
      <family val="1"/>
    </font>
    <font>
      <sz val="13"/>
      <name val="Times New Roman"/>
      <family val="1"/>
    </font>
    <font>
      <u val="single"/>
      <sz val="13"/>
      <name val="Times New Roman"/>
      <family val="1"/>
    </font>
    <font>
      <b/>
      <u val="single"/>
      <sz val="13"/>
      <name val="Times New Roman"/>
      <family val="1"/>
    </font>
    <font>
      <b/>
      <sz val="13"/>
      <name val="Times New Roman"/>
      <family val="1"/>
    </font>
    <font>
      <sz val="12"/>
      <color indexed="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5">
    <xf numFmtId="0" fontId="0" fillId="0" borderId="0" xfId="0"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1" xfId="0" applyFont="1" applyBorder="1" applyAlignment="1" quotePrefix="1">
      <alignment horizontal="center"/>
    </xf>
    <xf numFmtId="0" fontId="2" fillId="0" borderId="0" xfId="0" applyFont="1" applyAlignment="1">
      <alignment/>
    </xf>
    <xf numFmtId="187" fontId="0" fillId="0" borderId="0" xfId="15" applyNumberFormat="1" applyFont="1" applyAlignment="1">
      <alignment/>
    </xf>
    <xf numFmtId="187" fontId="2" fillId="0" borderId="0" xfId="15" applyNumberFormat="1" applyFont="1" applyAlignment="1">
      <alignment/>
    </xf>
    <xf numFmtId="187" fontId="2" fillId="0" borderId="0" xfId="15" applyNumberFormat="1" applyFont="1" applyAlignment="1">
      <alignment horizontal="center"/>
    </xf>
    <xf numFmtId="187" fontId="2" fillId="0" borderId="1" xfId="15" applyNumberFormat="1" applyFont="1" applyBorder="1" applyAlignment="1">
      <alignment horizontal="center"/>
    </xf>
    <xf numFmtId="187" fontId="0" fillId="0" borderId="2" xfId="15" applyNumberFormat="1" applyFont="1" applyBorder="1" applyAlignment="1">
      <alignment/>
    </xf>
    <xf numFmtId="187" fontId="0" fillId="0" borderId="0" xfId="15" applyNumberFormat="1" applyFont="1" applyAlignment="1">
      <alignment horizontal="center"/>
    </xf>
    <xf numFmtId="187" fontId="0" fillId="0" borderId="3" xfId="15" applyNumberFormat="1" applyFont="1" applyBorder="1" applyAlignment="1">
      <alignment/>
    </xf>
    <xf numFmtId="187" fontId="0" fillId="0" borderId="0" xfId="15" applyNumberFormat="1" applyFont="1" applyBorder="1" applyAlignment="1">
      <alignment/>
    </xf>
    <xf numFmtId="187" fontId="0" fillId="0" borderId="1" xfId="15" applyNumberFormat="1" applyFont="1" applyBorder="1" applyAlignment="1" quotePrefix="1">
      <alignment horizontal="center"/>
    </xf>
    <xf numFmtId="187" fontId="2" fillId="0" borderId="1" xfId="15" applyNumberFormat="1" applyFont="1" applyBorder="1" applyAlignment="1" quotePrefix="1">
      <alignment horizontal="center"/>
    </xf>
    <xf numFmtId="187" fontId="0" fillId="0" borderId="0" xfId="15" applyNumberFormat="1" applyFont="1" applyAlignment="1" quotePrefix="1">
      <alignment horizontal="center"/>
    </xf>
    <xf numFmtId="187" fontId="0" fillId="0" borderId="0" xfId="0" applyNumberFormat="1"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horizontal="center"/>
    </xf>
    <xf numFmtId="187" fontId="4" fillId="0" borderId="0" xfId="15" applyNumberFormat="1" applyFont="1" applyAlignment="1">
      <alignment/>
    </xf>
    <xf numFmtId="187" fontId="4" fillId="0" borderId="3" xfId="15" applyNumberFormat="1" applyFont="1" applyBorder="1" applyAlignment="1">
      <alignment/>
    </xf>
    <xf numFmtId="187" fontId="4" fillId="0" borderId="2" xfId="15" applyNumberFormat="1" applyFont="1" applyBorder="1" applyAlignment="1">
      <alignment/>
    </xf>
    <xf numFmtId="0" fontId="7" fillId="0" borderId="0" xfId="0" applyFont="1" applyAlignment="1">
      <alignment/>
    </xf>
    <xf numFmtId="187" fontId="4" fillId="0" borderId="0" xfId="15" applyNumberFormat="1" applyFont="1" applyAlignment="1">
      <alignment horizontal="center"/>
    </xf>
    <xf numFmtId="187" fontId="4" fillId="0" borderId="1" xfId="15" applyNumberFormat="1" applyFont="1" applyBorder="1" applyAlignment="1">
      <alignment/>
    </xf>
    <xf numFmtId="187" fontId="4" fillId="0" borderId="1" xfId="15" applyNumberFormat="1" applyFont="1" applyBorder="1" applyAlignment="1">
      <alignment horizontal="center"/>
    </xf>
    <xf numFmtId="0" fontId="7" fillId="0" borderId="0" xfId="0" applyFont="1" applyAlignment="1">
      <alignment horizontal="center"/>
    </xf>
    <xf numFmtId="0" fontId="7" fillId="0" borderId="1" xfId="0" applyFont="1" applyBorder="1" applyAlignment="1">
      <alignment horizontal="center"/>
    </xf>
    <xf numFmtId="15" fontId="4" fillId="0" borderId="0" xfId="0" applyNumberFormat="1" applyFont="1" applyAlignment="1" quotePrefix="1">
      <alignment/>
    </xf>
    <xf numFmtId="0" fontId="6" fillId="0" borderId="0" xfId="0" applyFont="1" applyAlignment="1">
      <alignment horizontal="center"/>
    </xf>
    <xf numFmtId="0" fontId="3" fillId="0" borderId="0" xfId="0" applyFont="1" applyAlignment="1">
      <alignment horizontal="center"/>
    </xf>
    <xf numFmtId="187" fontId="8" fillId="0" borderId="0" xfId="15" applyNumberFormat="1" applyFont="1" applyAlignment="1">
      <alignment/>
    </xf>
    <xf numFmtId="0" fontId="8" fillId="0" borderId="0" xfId="0" applyFont="1" applyAlignment="1">
      <alignment/>
    </xf>
    <xf numFmtId="0" fontId="0" fillId="0" borderId="0" xfId="0" applyFont="1" applyAlignment="1" quotePrefix="1">
      <alignment horizontal="center"/>
    </xf>
    <xf numFmtId="187" fontId="2" fillId="0" borderId="0" xfId="15" applyNumberFormat="1" applyFont="1" applyAlignment="1">
      <alignment horizontal="centerContinuous"/>
    </xf>
    <xf numFmtId="187" fontId="0" fillId="0" borderId="0" xfId="15" applyNumberFormat="1" applyFont="1" applyAlignment="1">
      <alignment horizontal="centerContinuous"/>
    </xf>
    <xf numFmtId="43" fontId="0" fillId="0" borderId="0" xfId="15" applyFont="1" applyAlignment="1">
      <alignment/>
    </xf>
    <xf numFmtId="0" fontId="0" fillId="0" borderId="1" xfId="0" applyFont="1" applyBorder="1" applyAlignment="1">
      <alignment horizontal="center"/>
    </xf>
    <xf numFmtId="0" fontId="0" fillId="0" borderId="0" xfId="0" applyAlignment="1">
      <alignment horizontal="centerContinuous"/>
    </xf>
    <xf numFmtId="187" fontId="0" fillId="0" borderId="0" xfId="15" applyNumberFormat="1" applyAlignment="1">
      <alignment horizontal="centerContinuous"/>
    </xf>
    <xf numFmtId="187" fontId="4" fillId="0" borderId="0" xfId="15" applyNumberFormat="1" applyFont="1" applyBorder="1" applyAlignment="1">
      <alignmen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9</xdr:col>
      <xdr:colOff>504825</xdr:colOff>
      <xdr:row>4</xdr:row>
      <xdr:rowOff>0</xdr:rowOff>
    </xdr:to>
    <xdr:sp>
      <xdr:nvSpPr>
        <xdr:cNvPr id="1" name="Text 1"/>
        <xdr:cNvSpPr txBox="1">
          <a:spLocks noChangeArrowheads="1"/>
        </xdr:cNvSpPr>
      </xdr:nvSpPr>
      <xdr:spPr>
        <a:xfrm>
          <a:off x="314325" y="180975"/>
          <a:ext cx="5972175" cy="63817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accounting policies and methods of computation followed in this quarterly financial statements are the same as compared with the financial statements for the year ended 30 November 1998.</a:t>
          </a:r>
        </a:p>
      </xdr:txBody>
    </xdr:sp>
    <xdr:clientData/>
  </xdr:twoCellAnchor>
  <xdr:twoCellAnchor>
    <xdr:from>
      <xdr:col>1</xdr:col>
      <xdr:colOff>28575</xdr:colOff>
      <xdr:row>4</xdr:row>
      <xdr:rowOff>180975</xdr:rowOff>
    </xdr:from>
    <xdr:to>
      <xdr:col>9</xdr:col>
      <xdr:colOff>533400</xdr:colOff>
      <xdr:row>6</xdr:row>
      <xdr:rowOff>85725</xdr:rowOff>
    </xdr:to>
    <xdr:sp>
      <xdr:nvSpPr>
        <xdr:cNvPr id="2" name="Text 2"/>
        <xdr:cNvSpPr txBox="1">
          <a:spLocks noChangeArrowheads="1"/>
        </xdr:cNvSpPr>
      </xdr:nvSpPr>
      <xdr:spPr>
        <a:xfrm>
          <a:off x="342900" y="1000125"/>
          <a:ext cx="5972175" cy="3048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exceptional item during the period under review.</a:t>
          </a:r>
        </a:p>
      </xdr:txBody>
    </xdr:sp>
    <xdr:clientData/>
  </xdr:twoCellAnchor>
  <xdr:twoCellAnchor>
    <xdr:from>
      <xdr:col>1</xdr:col>
      <xdr:colOff>0</xdr:colOff>
      <xdr:row>6</xdr:row>
      <xdr:rowOff>180975</xdr:rowOff>
    </xdr:from>
    <xdr:to>
      <xdr:col>9</xdr:col>
      <xdr:colOff>533400</xdr:colOff>
      <xdr:row>8</xdr:row>
      <xdr:rowOff>104775</xdr:rowOff>
    </xdr:to>
    <xdr:sp>
      <xdr:nvSpPr>
        <xdr:cNvPr id="3" name="Text 3"/>
        <xdr:cNvSpPr txBox="1">
          <a:spLocks noChangeArrowheads="1"/>
        </xdr:cNvSpPr>
      </xdr:nvSpPr>
      <xdr:spPr>
        <a:xfrm>
          <a:off x="314325" y="1400175"/>
          <a:ext cx="6000750" cy="3048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extraordinary item during the period under review.</a:t>
          </a:r>
        </a:p>
      </xdr:txBody>
    </xdr:sp>
    <xdr:clientData/>
  </xdr:twoCellAnchor>
  <xdr:twoCellAnchor>
    <xdr:from>
      <xdr:col>1</xdr:col>
      <xdr:colOff>28575</xdr:colOff>
      <xdr:row>8</xdr:row>
      <xdr:rowOff>180975</xdr:rowOff>
    </xdr:from>
    <xdr:to>
      <xdr:col>9</xdr:col>
      <xdr:colOff>571500</xdr:colOff>
      <xdr:row>11</xdr:row>
      <xdr:rowOff>85725</xdr:rowOff>
    </xdr:to>
    <xdr:sp>
      <xdr:nvSpPr>
        <xdr:cNvPr id="4" name="Text 4"/>
        <xdr:cNvSpPr txBox="1">
          <a:spLocks noChangeArrowheads="1"/>
        </xdr:cNvSpPr>
      </xdr:nvSpPr>
      <xdr:spPr>
        <a:xfrm>
          <a:off x="342900" y="1781175"/>
          <a:ext cx="6010275" cy="47625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taxation figure does not include adjustment for under or over provisions in respect of prior years. The deferred taxation was not considered during the period under review.</a:t>
          </a:r>
        </a:p>
      </xdr:txBody>
    </xdr:sp>
    <xdr:clientData/>
  </xdr:twoCellAnchor>
  <xdr:twoCellAnchor>
    <xdr:from>
      <xdr:col>1</xdr:col>
      <xdr:colOff>28575</xdr:colOff>
      <xdr:row>11</xdr:row>
      <xdr:rowOff>180975</xdr:rowOff>
    </xdr:from>
    <xdr:to>
      <xdr:col>9</xdr:col>
      <xdr:colOff>590550</xdr:colOff>
      <xdr:row>13</xdr:row>
      <xdr:rowOff>104775</xdr:rowOff>
    </xdr:to>
    <xdr:sp>
      <xdr:nvSpPr>
        <xdr:cNvPr id="5" name="Text 5"/>
        <xdr:cNvSpPr txBox="1">
          <a:spLocks noChangeArrowheads="1"/>
        </xdr:cNvSpPr>
      </xdr:nvSpPr>
      <xdr:spPr>
        <a:xfrm>
          <a:off x="342900" y="2352675"/>
          <a:ext cx="6029325" cy="3048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pre-acquisition profits or losses during the period under review.</a:t>
          </a:r>
        </a:p>
      </xdr:txBody>
    </xdr:sp>
    <xdr:clientData/>
  </xdr:twoCellAnchor>
  <xdr:twoCellAnchor>
    <xdr:from>
      <xdr:col>1</xdr:col>
      <xdr:colOff>0</xdr:colOff>
      <xdr:row>13</xdr:row>
      <xdr:rowOff>180975</xdr:rowOff>
    </xdr:from>
    <xdr:to>
      <xdr:col>9</xdr:col>
      <xdr:colOff>561975</xdr:colOff>
      <xdr:row>15</xdr:row>
      <xdr:rowOff>76200</xdr:rowOff>
    </xdr:to>
    <xdr:sp>
      <xdr:nvSpPr>
        <xdr:cNvPr id="6" name="Text 6"/>
        <xdr:cNvSpPr txBox="1">
          <a:spLocks noChangeArrowheads="1"/>
        </xdr:cNvSpPr>
      </xdr:nvSpPr>
      <xdr:spPr>
        <a:xfrm>
          <a:off x="314325" y="2733675"/>
          <a:ext cx="6029325" cy="27622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sales of investment and properties during the period under review.</a:t>
          </a:r>
        </a:p>
      </xdr:txBody>
    </xdr:sp>
    <xdr:clientData/>
  </xdr:twoCellAnchor>
  <xdr:twoCellAnchor>
    <xdr:from>
      <xdr:col>1</xdr:col>
      <xdr:colOff>0</xdr:colOff>
      <xdr:row>16</xdr:row>
      <xdr:rowOff>0</xdr:rowOff>
    </xdr:from>
    <xdr:to>
      <xdr:col>9</xdr:col>
      <xdr:colOff>561975</xdr:colOff>
      <xdr:row>17</xdr:row>
      <xdr:rowOff>76200</xdr:rowOff>
    </xdr:to>
    <xdr:sp>
      <xdr:nvSpPr>
        <xdr:cNvPr id="7" name="Text 8"/>
        <xdr:cNvSpPr txBox="1">
          <a:spLocks noChangeArrowheads="1"/>
        </xdr:cNvSpPr>
      </xdr:nvSpPr>
      <xdr:spPr>
        <a:xfrm>
          <a:off x="314325" y="3124200"/>
          <a:ext cx="6029325" cy="2667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purchase or disposal of quoted securities during the period under review.</a:t>
          </a:r>
        </a:p>
      </xdr:txBody>
    </xdr:sp>
    <xdr:clientData/>
  </xdr:twoCellAnchor>
  <xdr:twoCellAnchor>
    <xdr:from>
      <xdr:col>1</xdr:col>
      <xdr:colOff>28575</xdr:colOff>
      <xdr:row>17</xdr:row>
      <xdr:rowOff>180975</xdr:rowOff>
    </xdr:from>
    <xdr:to>
      <xdr:col>9</xdr:col>
      <xdr:colOff>590550</xdr:colOff>
      <xdr:row>19</xdr:row>
      <xdr:rowOff>19050</xdr:rowOff>
    </xdr:to>
    <xdr:sp>
      <xdr:nvSpPr>
        <xdr:cNvPr id="8" name="Text 9"/>
        <xdr:cNvSpPr txBox="1">
          <a:spLocks noChangeArrowheads="1"/>
        </xdr:cNvSpPr>
      </xdr:nvSpPr>
      <xdr:spPr>
        <a:xfrm>
          <a:off x="342900" y="3495675"/>
          <a:ext cx="6029325" cy="21907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changes in the composition of the company for the period under review.</a:t>
          </a:r>
        </a:p>
      </xdr:txBody>
    </xdr:sp>
    <xdr:clientData/>
  </xdr:twoCellAnchor>
  <xdr:twoCellAnchor>
    <xdr:from>
      <xdr:col>1</xdr:col>
      <xdr:colOff>9525</xdr:colOff>
      <xdr:row>28</xdr:row>
      <xdr:rowOff>0</xdr:rowOff>
    </xdr:from>
    <xdr:to>
      <xdr:col>9</xdr:col>
      <xdr:colOff>200025</xdr:colOff>
      <xdr:row>29</xdr:row>
      <xdr:rowOff>76200</xdr:rowOff>
    </xdr:to>
    <xdr:sp>
      <xdr:nvSpPr>
        <xdr:cNvPr id="9" name="Text 10"/>
        <xdr:cNvSpPr txBox="1">
          <a:spLocks noChangeArrowheads="1"/>
        </xdr:cNvSpPr>
      </xdr:nvSpPr>
      <xdr:spPr>
        <a:xfrm>
          <a:off x="323850" y="5524500"/>
          <a:ext cx="5657850" cy="2667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Group borrowings (all denominated in Malaysian currency) are as follows:-</a:t>
          </a:r>
        </a:p>
      </xdr:txBody>
    </xdr:sp>
    <xdr:clientData/>
  </xdr:twoCellAnchor>
  <xdr:twoCellAnchor>
    <xdr:from>
      <xdr:col>1</xdr:col>
      <xdr:colOff>0</xdr:colOff>
      <xdr:row>55</xdr:row>
      <xdr:rowOff>0</xdr:rowOff>
    </xdr:from>
    <xdr:to>
      <xdr:col>8</xdr:col>
      <xdr:colOff>0</xdr:colOff>
      <xdr:row>56</xdr:row>
      <xdr:rowOff>0</xdr:rowOff>
    </xdr:to>
    <xdr:sp>
      <xdr:nvSpPr>
        <xdr:cNvPr id="10" name="Text 11"/>
        <xdr:cNvSpPr txBox="1">
          <a:spLocks noChangeArrowheads="1"/>
        </xdr:cNvSpPr>
      </xdr:nvSpPr>
      <xdr:spPr>
        <a:xfrm>
          <a:off x="314325" y="10668000"/>
          <a:ext cx="4533900" cy="20955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Commitments and Contingent Liabilities</a:t>
          </a:r>
        </a:p>
      </xdr:txBody>
    </xdr:sp>
    <xdr:clientData/>
  </xdr:twoCellAnchor>
  <xdr:twoCellAnchor>
    <xdr:from>
      <xdr:col>0</xdr:col>
      <xdr:colOff>304800</xdr:colOff>
      <xdr:row>57</xdr:row>
      <xdr:rowOff>0</xdr:rowOff>
    </xdr:from>
    <xdr:to>
      <xdr:col>9</xdr:col>
      <xdr:colOff>466725</xdr:colOff>
      <xdr:row>63</xdr:row>
      <xdr:rowOff>0</xdr:rowOff>
    </xdr:to>
    <xdr:sp>
      <xdr:nvSpPr>
        <xdr:cNvPr id="11" name="Text 12"/>
        <xdr:cNvSpPr txBox="1">
          <a:spLocks noChangeArrowheads="1"/>
        </xdr:cNvSpPr>
      </xdr:nvSpPr>
      <xdr:spPr>
        <a:xfrm>
          <a:off x="304800" y="11087100"/>
          <a:ext cx="5943600" cy="12573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By an agreement with the minority shareholder of Wangi KMB Bhd, the Company has given a guarantee that arising from the development project undertaken by that subsidiary company, pre-tax profit accruing to the minority shareholder of at least RM10 million will be generated.  An amount of RM1,000,000 has been advanced as at balance sheet date and included under Other Debtors in the Balance Sheet.</a:t>
          </a:r>
        </a:p>
      </xdr:txBody>
    </xdr:sp>
    <xdr:clientData/>
  </xdr:twoCellAnchor>
  <xdr:twoCellAnchor>
    <xdr:from>
      <xdr:col>1</xdr:col>
      <xdr:colOff>0</xdr:colOff>
      <xdr:row>63</xdr:row>
      <xdr:rowOff>38100</xdr:rowOff>
    </xdr:from>
    <xdr:to>
      <xdr:col>9</xdr:col>
      <xdr:colOff>571500</xdr:colOff>
      <xdr:row>65</xdr:row>
      <xdr:rowOff>104775</xdr:rowOff>
    </xdr:to>
    <xdr:sp>
      <xdr:nvSpPr>
        <xdr:cNvPr id="12" name="Text 13"/>
        <xdr:cNvSpPr txBox="1">
          <a:spLocks noChangeArrowheads="1"/>
        </xdr:cNvSpPr>
      </xdr:nvSpPr>
      <xdr:spPr>
        <a:xfrm>
          <a:off x="314325" y="12382500"/>
          <a:ext cx="6038850" cy="52387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During the financial year to date, the Group and the Company has not entered into any contract involving off balance sheet financial instrument. </a:t>
          </a:r>
        </a:p>
      </xdr:txBody>
    </xdr:sp>
    <xdr:clientData/>
  </xdr:twoCellAnchor>
  <xdr:twoCellAnchor>
    <xdr:from>
      <xdr:col>1</xdr:col>
      <xdr:colOff>0</xdr:colOff>
      <xdr:row>66</xdr:row>
      <xdr:rowOff>28575</xdr:rowOff>
    </xdr:from>
    <xdr:to>
      <xdr:col>9</xdr:col>
      <xdr:colOff>581025</xdr:colOff>
      <xdr:row>68</xdr:row>
      <xdr:rowOff>66675</xdr:rowOff>
    </xdr:to>
    <xdr:sp>
      <xdr:nvSpPr>
        <xdr:cNvPr id="13" name="Text 14"/>
        <xdr:cNvSpPr txBox="1">
          <a:spLocks noChangeArrowheads="1"/>
        </xdr:cNvSpPr>
      </xdr:nvSpPr>
      <xdr:spPr>
        <a:xfrm>
          <a:off x="314325" y="13058775"/>
          <a:ext cx="6048375" cy="4953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material litigation as at 20 October 1999, the latest practicable date which is not earlier than 7 days from the date of issue of this quarterly report.</a:t>
          </a:r>
        </a:p>
      </xdr:txBody>
    </xdr:sp>
    <xdr:clientData/>
  </xdr:twoCellAnchor>
  <xdr:twoCellAnchor>
    <xdr:from>
      <xdr:col>1</xdr:col>
      <xdr:colOff>38100</xdr:colOff>
      <xdr:row>69</xdr:row>
      <xdr:rowOff>9525</xdr:rowOff>
    </xdr:from>
    <xdr:to>
      <xdr:col>9</xdr:col>
      <xdr:colOff>571500</xdr:colOff>
      <xdr:row>70</xdr:row>
      <xdr:rowOff>66675</xdr:rowOff>
    </xdr:to>
    <xdr:sp>
      <xdr:nvSpPr>
        <xdr:cNvPr id="14" name="Text 15"/>
        <xdr:cNvSpPr txBox="1">
          <a:spLocks noChangeArrowheads="1"/>
        </xdr:cNvSpPr>
      </xdr:nvSpPr>
      <xdr:spPr>
        <a:xfrm>
          <a:off x="352425" y="13725525"/>
          <a:ext cx="6000750" cy="28575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Group's segmental report for the financial year to date are as follows:-</a:t>
          </a:r>
        </a:p>
      </xdr:txBody>
    </xdr:sp>
    <xdr:clientData/>
  </xdr:twoCellAnchor>
  <xdr:twoCellAnchor>
    <xdr:from>
      <xdr:col>1</xdr:col>
      <xdr:colOff>28575</xdr:colOff>
      <xdr:row>98</xdr:row>
      <xdr:rowOff>0</xdr:rowOff>
    </xdr:from>
    <xdr:to>
      <xdr:col>9</xdr:col>
      <xdr:colOff>600075</xdr:colOff>
      <xdr:row>105</xdr:row>
      <xdr:rowOff>47625</xdr:rowOff>
    </xdr:to>
    <xdr:sp>
      <xdr:nvSpPr>
        <xdr:cNvPr id="15" name="Text 16"/>
        <xdr:cNvSpPr txBox="1">
          <a:spLocks noChangeArrowheads="1"/>
        </xdr:cNvSpPr>
      </xdr:nvSpPr>
      <xdr:spPr>
        <a:xfrm>
          <a:off x="342900" y="20345400"/>
          <a:ext cx="6038850" cy="151447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In the opinion of the Directors, the results of the operations of the Group during the period under review have not been substantially affected by any item, transaction or event of a material and unusual nature, and no item, transaction or event of a material and unusual nature has arisen in the interval between the end of the period under review and the date of this report which is likely to affect substantially the results of the operations of the Group for the period under review in which this report is made,  other than as described in Note 21.</a:t>
          </a:r>
        </a:p>
      </xdr:txBody>
    </xdr:sp>
    <xdr:clientData/>
  </xdr:twoCellAnchor>
  <xdr:twoCellAnchor>
    <xdr:from>
      <xdr:col>1</xdr:col>
      <xdr:colOff>9525</xdr:colOff>
      <xdr:row>106</xdr:row>
      <xdr:rowOff>0</xdr:rowOff>
    </xdr:from>
    <xdr:to>
      <xdr:col>9</xdr:col>
      <xdr:colOff>600075</xdr:colOff>
      <xdr:row>108</xdr:row>
      <xdr:rowOff>28575</xdr:rowOff>
    </xdr:to>
    <xdr:sp>
      <xdr:nvSpPr>
        <xdr:cNvPr id="16" name="Text 17"/>
        <xdr:cNvSpPr txBox="1">
          <a:spLocks noChangeArrowheads="1"/>
        </xdr:cNvSpPr>
      </xdr:nvSpPr>
      <xdr:spPr>
        <a:xfrm>
          <a:off x="323850" y="22040850"/>
          <a:ext cx="6057900" cy="46672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Barring unforeseen circumstances the Board expects the results to improve slightly due to the continuing recovery of the Malaysian economy.</a:t>
          </a:r>
        </a:p>
      </xdr:txBody>
    </xdr:sp>
    <xdr:clientData/>
  </xdr:twoCellAnchor>
  <xdr:twoCellAnchor>
    <xdr:from>
      <xdr:col>1</xdr:col>
      <xdr:colOff>0</xdr:colOff>
      <xdr:row>95</xdr:row>
      <xdr:rowOff>0</xdr:rowOff>
    </xdr:from>
    <xdr:to>
      <xdr:col>9</xdr:col>
      <xdr:colOff>533400</xdr:colOff>
      <xdr:row>97</xdr:row>
      <xdr:rowOff>0</xdr:rowOff>
    </xdr:to>
    <xdr:sp>
      <xdr:nvSpPr>
        <xdr:cNvPr id="17" name="Text 18"/>
        <xdr:cNvSpPr txBox="1">
          <a:spLocks noChangeArrowheads="1"/>
        </xdr:cNvSpPr>
      </xdr:nvSpPr>
      <xdr:spPr>
        <a:xfrm>
          <a:off x="314325" y="19659600"/>
          <a:ext cx="6000750" cy="4572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results for the period ended 31/8/1999 has improved slightly due to the improve condition of the general economy.  
</a:t>
          </a:r>
        </a:p>
      </xdr:txBody>
    </xdr:sp>
    <xdr:clientData/>
  </xdr:twoCellAnchor>
  <xdr:twoCellAnchor>
    <xdr:from>
      <xdr:col>1</xdr:col>
      <xdr:colOff>28575</xdr:colOff>
      <xdr:row>113</xdr:row>
      <xdr:rowOff>180975</xdr:rowOff>
    </xdr:from>
    <xdr:to>
      <xdr:col>9</xdr:col>
      <xdr:colOff>542925</xdr:colOff>
      <xdr:row>121</xdr:row>
      <xdr:rowOff>0</xdr:rowOff>
    </xdr:to>
    <xdr:sp>
      <xdr:nvSpPr>
        <xdr:cNvPr id="18" name="Text 19"/>
        <xdr:cNvSpPr txBox="1">
          <a:spLocks noChangeArrowheads="1"/>
        </xdr:cNvSpPr>
      </xdr:nvSpPr>
      <xdr:spPr>
        <a:xfrm>
          <a:off x="342900" y="23688675"/>
          <a:ext cx="5981700" cy="145732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Under the provisions of the Trust Deed dated August 8, 1997 entered into by the Company and the Trustee for the holders of the RM45 million nominal amount of 3% Guaranteed Redeemable Bonds 1997/2002 and together with the Guarantee Facility Agreement and Counter Guarantee Facility Agreement, the Company is required to establish and maintain a Sinking Fund to secure the repayment of the full amount of the bonds on maturity date.  The amount to be set aside is as follows:-</a:t>
          </a:r>
        </a:p>
      </xdr:txBody>
    </xdr:sp>
    <xdr:clientData/>
  </xdr:twoCellAnchor>
  <xdr:twoCellAnchor>
    <xdr:from>
      <xdr:col>1</xdr:col>
      <xdr:colOff>0</xdr:colOff>
      <xdr:row>131</xdr:row>
      <xdr:rowOff>0</xdr:rowOff>
    </xdr:from>
    <xdr:to>
      <xdr:col>9</xdr:col>
      <xdr:colOff>533400</xdr:colOff>
      <xdr:row>134</xdr:row>
      <xdr:rowOff>66675</xdr:rowOff>
    </xdr:to>
    <xdr:sp>
      <xdr:nvSpPr>
        <xdr:cNvPr id="19" name="Text 20"/>
        <xdr:cNvSpPr txBox="1">
          <a:spLocks noChangeArrowheads="1"/>
        </xdr:cNvSpPr>
      </xdr:nvSpPr>
      <xdr:spPr>
        <a:xfrm>
          <a:off x="314325" y="27051000"/>
          <a:ext cx="6000750" cy="69532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Company has not met the sinking fund instalment due on 7/8/1999.  However, the group has charged certain ongoing landed development property to the counter guarantor bank as collateral.
</a:t>
          </a:r>
        </a:p>
      </xdr:txBody>
    </xdr:sp>
    <xdr:clientData/>
  </xdr:twoCellAnchor>
  <xdr:twoCellAnchor>
    <xdr:from>
      <xdr:col>1</xdr:col>
      <xdr:colOff>0</xdr:colOff>
      <xdr:row>20</xdr:row>
      <xdr:rowOff>0</xdr:rowOff>
    </xdr:from>
    <xdr:to>
      <xdr:col>9</xdr:col>
      <xdr:colOff>571500</xdr:colOff>
      <xdr:row>21</xdr:row>
      <xdr:rowOff>38100</xdr:rowOff>
    </xdr:to>
    <xdr:sp>
      <xdr:nvSpPr>
        <xdr:cNvPr id="20" name="Text 21"/>
        <xdr:cNvSpPr txBox="1">
          <a:spLocks noChangeArrowheads="1"/>
        </xdr:cNvSpPr>
      </xdr:nvSpPr>
      <xdr:spPr>
        <a:xfrm>
          <a:off x="314325" y="3886200"/>
          <a:ext cx="6038850" cy="2286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proposed corporate exercise during the period under review.</a:t>
          </a:r>
        </a:p>
      </xdr:txBody>
    </xdr:sp>
    <xdr:clientData/>
  </xdr:twoCellAnchor>
  <xdr:twoCellAnchor>
    <xdr:from>
      <xdr:col>1</xdr:col>
      <xdr:colOff>0</xdr:colOff>
      <xdr:row>22</xdr:row>
      <xdr:rowOff>0</xdr:rowOff>
    </xdr:from>
    <xdr:to>
      <xdr:col>9</xdr:col>
      <xdr:colOff>571500</xdr:colOff>
      <xdr:row>23</xdr:row>
      <xdr:rowOff>38100</xdr:rowOff>
    </xdr:to>
    <xdr:sp>
      <xdr:nvSpPr>
        <xdr:cNvPr id="21" name="Text 22"/>
        <xdr:cNvSpPr txBox="1">
          <a:spLocks noChangeArrowheads="1"/>
        </xdr:cNvSpPr>
      </xdr:nvSpPr>
      <xdr:spPr>
        <a:xfrm>
          <a:off x="314325" y="4286250"/>
          <a:ext cx="6038850" cy="24765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Group's operations have not been affected by seasonal or cyclical factors.</a:t>
          </a:r>
        </a:p>
      </xdr:txBody>
    </xdr:sp>
    <xdr:clientData/>
  </xdr:twoCellAnchor>
  <xdr:twoCellAnchor>
    <xdr:from>
      <xdr:col>1</xdr:col>
      <xdr:colOff>0</xdr:colOff>
      <xdr:row>24</xdr:row>
      <xdr:rowOff>0</xdr:rowOff>
    </xdr:from>
    <xdr:to>
      <xdr:col>9</xdr:col>
      <xdr:colOff>600075</xdr:colOff>
      <xdr:row>27</xdr:row>
      <xdr:rowOff>76200</xdr:rowOff>
    </xdr:to>
    <xdr:sp>
      <xdr:nvSpPr>
        <xdr:cNvPr id="22" name="Text 23"/>
        <xdr:cNvSpPr txBox="1">
          <a:spLocks noChangeArrowheads="1"/>
        </xdr:cNvSpPr>
      </xdr:nvSpPr>
      <xdr:spPr>
        <a:xfrm>
          <a:off x="314325" y="4705350"/>
          <a:ext cx="6067425" cy="70485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There were no issuances and repayment of debts and equity securities, share buy-backs, share cancellation, shares held as treasury shares and resale of treasury shares for the period ended 31 August 1999.</a:t>
          </a:r>
        </a:p>
      </xdr:txBody>
    </xdr:sp>
    <xdr:clientData/>
  </xdr:twoCellAnchor>
  <xdr:twoCellAnchor>
    <xdr:from>
      <xdr:col>1</xdr:col>
      <xdr:colOff>0</xdr:colOff>
      <xdr:row>90</xdr:row>
      <xdr:rowOff>9525</xdr:rowOff>
    </xdr:from>
    <xdr:to>
      <xdr:col>9</xdr:col>
      <xdr:colOff>533400</xdr:colOff>
      <xdr:row>93</xdr:row>
      <xdr:rowOff>47625</xdr:rowOff>
    </xdr:to>
    <xdr:sp>
      <xdr:nvSpPr>
        <xdr:cNvPr id="23" name="Text 24"/>
        <xdr:cNvSpPr txBox="1">
          <a:spLocks noChangeArrowheads="1"/>
        </xdr:cNvSpPr>
      </xdr:nvSpPr>
      <xdr:spPr>
        <a:xfrm>
          <a:off x="314325" y="18526125"/>
          <a:ext cx="6000750" cy="7239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Explanatory comments on any material change in the profit before taxation for the quarter reported on as compared with the preceding quarter.
Not applicable.</a:t>
          </a:r>
        </a:p>
      </xdr:txBody>
    </xdr:sp>
    <xdr:clientData/>
  </xdr:twoCellAnchor>
  <xdr:twoCellAnchor>
    <xdr:from>
      <xdr:col>1</xdr:col>
      <xdr:colOff>9525</xdr:colOff>
      <xdr:row>109</xdr:row>
      <xdr:rowOff>0</xdr:rowOff>
    </xdr:from>
    <xdr:to>
      <xdr:col>9</xdr:col>
      <xdr:colOff>600075</xdr:colOff>
      <xdr:row>111</xdr:row>
      <xdr:rowOff>47625</xdr:rowOff>
    </xdr:to>
    <xdr:sp>
      <xdr:nvSpPr>
        <xdr:cNvPr id="24" name="Text 25"/>
        <xdr:cNvSpPr txBox="1">
          <a:spLocks noChangeArrowheads="1"/>
        </xdr:cNvSpPr>
      </xdr:nvSpPr>
      <xdr:spPr>
        <a:xfrm>
          <a:off x="323850" y="22688550"/>
          <a:ext cx="6057900" cy="46672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Explanatory notes for variation of actual profit from forecast profit.
Not applicable.</a:t>
          </a:r>
        </a:p>
      </xdr:txBody>
    </xdr:sp>
    <xdr:clientData/>
  </xdr:twoCellAnchor>
  <xdr:twoCellAnchor>
    <xdr:from>
      <xdr:col>1</xdr:col>
      <xdr:colOff>9525</xdr:colOff>
      <xdr:row>135</xdr:row>
      <xdr:rowOff>0</xdr:rowOff>
    </xdr:from>
    <xdr:to>
      <xdr:col>9</xdr:col>
      <xdr:colOff>600075</xdr:colOff>
      <xdr:row>137</xdr:row>
      <xdr:rowOff>85725</xdr:rowOff>
    </xdr:to>
    <xdr:sp>
      <xdr:nvSpPr>
        <xdr:cNvPr id="25" name="Text 26"/>
        <xdr:cNvSpPr txBox="1">
          <a:spLocks noChangeArrowheads="1"/>
        </xdr:cNvSpPr>
      </xdr:nvSpPr>
      <xdr:spPr>
        <a:xfrm>
          <a:off x="323850" y="27889200"/>
          <a:ext cx="6057900" cy="504825"/>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Directors do not recommend the payment of an interim dividend for the period under review.</a:t>
          </a:r>
        </a:p>
      </xdr:txBody>
    </xdr:sp>
    <xdr:clientData/>
  </xdr:twoCellAnchor>
  <xdr:twoCellAnchor>
    <xdr:from>
      <xdr:col>1</xdr:col>
      <xdr:colOff>9525</xdr:colOff>
      <xdr:row>140</xdr:row>
      <xdr:rowOff>0</xdr:rowOff>
    </xdr:from>
    <xdr:to>
      <xdr:col>9</xdr:col>
      <xdr:colOff>600075</xdr:colOff>
      <xdr:row>146</xdr:row>
      <xdr:rowOff>38100</xdr:rowOff>
    </xdr:to>
    <xdr:sp>
      <xdr:nvSpPr>
        <xdr:cNvPr id="26" name="Text 27"/>
        <xdr:cNvSpPr txBox="1">
          <a:spLocks noChangeArrowheads="1"/>
        </xdr:cNvSpPr>
      </xdr:nvSpPr>
      <xdr:spPr>
        <a:xfrm>
          <a:off x="323850" y="28917900"/>
          <a:ext cx="6057900" cy="12954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 Group's computer systems operate on stand alone basis and there is no interface with external computer systems. The software application has been upgraded with a new version together with replacement of computer hardward which are Y2K compliant. Testing of the computer application has been carried out and accordingly the Group's computer system are now already Y2K compliant.</a:t>
          </a:r>
        </a:p>
      </xdr:txBody>
    </xdr:sp>
    <xdr:clientData/>
  </xdr:twoCellAnchor>
  <xdr:twoCellAnchor>
    <xdr:from>
      <xdr:col>1</xdr:col>
      <xdr:colOff>0</xdr:colOff>
      <xdr:row>51</xdr:row>
      <xdr:rowOff>28575</xdr:rowOff>
    </xdr:from>
    <xdr:to>
      <xdr:col>9</xdr:col>
      <xdr:colOff>600075</xdr:colOff>
      <xdr:row>53</xdr:row>
      <xdr:rowOff>104775</xdr:rowOff>
    </xdr:to>
    <xdr:sp>
      <xdr:nvSpPr>
        <xdr:cNvPr id="27" name="Text 28"/>
        <xdr:cNvSpPr txBox="1">
          <a:spLocks noChangeArrowheads="1"/>
        </xdr:cNvSpPr>
      </xdr:nvSpPr>
      <xdr:spPr>
        <a:xfrm>
          <a:off x="314325" y="9934575"/>
          <a:ext cx="6067425" cy="457200"/>
        </a:xfrm>
        <a:prstGeom prst="rect">
          <a:avLst/>
        </a:prstGeom>
        <a:noFill/>
        <a:ln w="9525" cmpd="sng">
          <a:noFill/>
        </a:ln>
      </xdr:spPr>
      <xdr:txBody>
        <a:bodyPr vertOverflow="clip" wrap="square"/>
        <a:p>
          <a:pPr algn="just">
            <a:defRPr/>
          </a:pPr>
          <a:r>
            <a:rPr lang="en-US" cap="none" sz="1300" b="0" i="0" u="none" baseline="0">
              <a:latin typeface="Times New Roman"/>
              <a:ea typeface="Times New Roman"/>
              <a:cs typeface="Times New Roman"/>
            </a:rPr>
            <a:t>These comprise RM45,000,000 nominal amount of 3% Guaranteed Redeemable Bonds 1997/2002, maturing on August 7, 2002.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01"/>
  <sheetViews>
    <sheetView zoomScale="75" zoomScaleNormal="75" workbookViewId="0" topLeftCell="C140">
      <selection activeCell="I151" sqref="I151"/>
    </sheetView>
  </sheetViews>
  <sheetFormatPr defaultColWidth="9.00390625" defaultRowHeight="15.75"/>
  <cols>
    <col min="1" max="1" width="3.50390625" style="1" customWidth="1"/>
    <col min="2" max="2" width="4.00390625" style="1" customWidth="1"/>
    <col min="3" max="3" width="3.75390625" style="1" customWidth="1"/>
    <col min="4" max="5" width="8.75390625" style="1" customWidth="1"/>
    <col min="6" max="6" width="12.00390625" style="1" customWidth="1"/>
    <col min="7" max="7" width="6.375" style="1" hidden="1" customWidth="1"/>
    <col min="8" max="8" width="6.375" style="1" customWidth="1"/>
    <col min="9" max="9" width="13.25390625" style="1" customWidth="1"/>
    <col min="10" max="10" width="13.375" style="1" customWidth="1"/>
    <col min="11" max="11" width="1.75390625" style="1" customWidth="1"/>
    <col min="12" max="13" width="13.25390625" style="6" customWidth="1"/>
    <col min="14" max="14" width="4.25390625" style="1" customWidth="1"/>
    <col min="15" max="15" width="12.75390625" style="1" customWidth="1"/>
    <col min="16" max="16" width="1.75390625" style="1" customWidth="1"/>
    <col min="17" max="17" width="13.375" style="1" customWidth="1"/>
    <col min="18" max="16384" width="8.75390625" style="1" customWidth="1"/>
  </cols>
  <sheetData>
    <row r="1" spans="1:17" ht="15">
      <c r="A1" s="37" t="s">
        <v>0</v>
      </c>
      <c r="B1" s="37"/>
      <c r="C1" s="37"/>
      <c r="D1" s="37"/>
      <c r="E1" s="37"/>
      <c r="F1" s="37"/>
      <c r="G1" s="37"/>
      <c r="H1" s="37"/>
      <c r="I1" s="37"/>
      <c r="J1" s="37"/>
      <c r="K1" s="37"/>
      <c r="L1" s="37"/>
      <c r="M1" s="37"/>
      <c r="N1"/>
      <c r="O1"/>
      <c r="P1"/>
      <c r="Q1"/>
    </row>
    <row r="2" spans="1:17" ht="15">
      <c r="A2" s="38" t="s">
        <v>1</v>
      </c>
      <c r="B2" s="38"/>
      <c r="C2" s="38"/>
      <c r="D2" s="38"/>
      <c r="E2" s="38"/>
      <c r="F2" s="38"/>
      <c r="G2" s="38"/>
      <c r="H2" s="38"/>
      <c r="I2" s="38"/>
      <c r="J2" s="38"/>
      <c r="K2" s="38"/>
      <c r="L2" s="38"/>
      <c r="M2" s="38"/>
      <c r="N2" s="5"/>
      <c r="O2" s="5"/>
      <c r="P2" s="5"/>
      <c r="Q2" s="5"/>
    </row>
    <row r="3" spans="1:17" ht="15">
      <c r="A3" s="5"/>
      <c r="B3" s="5"/>
      <c r="C3" s="5"/>
      <c r="D3" s="5"/>
      <c r="E3" s="5"/>
      <c r="F3" s="5"/>
      <c r="G3" s="5"/>
      <c r="H3" s="5"/>
      <c r="I3" s="5"/>
      <c r="J3" s="5"/>
      <c r="K3" s="5"/>
      <c r="L3" s="7"/>
      <c r="M3" s="7"/>
      <c r="N3" s="5"/>
      <c r="O3" s="5"/>
      <c r="P3" s="5"/>
      <c r="Q3" s="5"/>
    </row>
    <row r="4" spans="1:17" ht="15">
      <c r="A4" s="37" t="s">
        <v>2</v>
      </c>
      <c r="B4" s="37"/>
      <c r="C4" s="37"/>
      <c r="D4" s="37"/>
      <c r="E4" s="37"/>
      <c r="F4" s="37"/>
      <c r="G4" s="37"/>
      <c r="H4" s="37"/>
      <c r="I4" s="37"/>
      <c r="J4" s="37"/>
      <c r="K4" s="37"/>
      <c r="L4" s="37"/>
      <c r="M4" s="37"/>
      <c r="N4" s="5"/>
      <c r="O4" s="5"/>
      <c r="P4" s="5"/>
      <c r="Q4" s="5"/>
    </row>
    <row r="5" spans="1:17" ht="15">
      <c r="A5" s="37" t="s">
        <v>3</v>
      </c>
      <c r="B5" s="37"/>
      <c r="C5" s="37"/>
      <c r="D5" s="37"/>
      <c r="E5" s="37"/>
      <c r="F5" s="37"/>
      <c r="G5" s="37"/>
      <c r="H5" s="37"/>
      <c r="I5" s="37"/>
      <c r="J5" s="37"/>
      <c r="K5" s="37"/>
      <c r="L5" s="37"/>
      <c r="M5" s="37"/>
      <c r="N5" s="5"/>
      <c r="O5" s="5"/>
      <c r="P5" s="5"/>
      <c r="Q5" s="5"/>
    </row>
    <row r="6" spans="1:17" ht="15">
      <c r="A6" s="5"/>
      <c r="B6" s="5"/>
      <c r="C6" s="5"/>
      <c r="D6" s="5"/>
      <c r="E6" s="5"/>
      <c r="F6" s="5"/>
      <c r="G6" s="5"/>
      <c r="H6" s="5"/>
      <c r="I6" s="5"/>
      <c r="J6" s="5"/>
      <c r="K6" s="5"/>
      <c r="L6" s="7"/>
      <c r="M6" s="7"/>
      <c r="N6" s="5"/>
      <c r="O6" s="5"/>
      <c r="P6" s="5"/>
      <c r="Q6" s="5"/>
    </row>
    <row r="7" spans="1:17" ht="15">
      <c r="A7" s="37" t="s">
        <v>4</v>
      </c>
      <c r="B7" s="37"/>
      <c r="C7" s="37"/>
      <c r="D7" s="37"/>
      <c r="E7" s="37"/>
      <c r="F7" s="37"/>
      <c r="G7" s="37"/>
      <c r="H7" s="37"/>
      <c r="I7" s="37"/>
      <c r="J7" s="37"/>
      <c r="K7" s="37"/>
      <c r="L7" s="37"/>
      <c r="M7" s="37"/>
      <c r="N7" s="5"/>
      <c r="O7" s="5"/>
      <c r="P7" s="5"/>
      <c r="Q7" s="5"/>
    </row>
    <row r="8" spans="1:17" ht="15">
      <c r="A8" s="37" t="s">
        <v>5</v>
      </c>
      <c r="B8" s="37"/>
      <c r="C8" s="37"/>
      <c r="D8" s="37"/>
      <c r="E8" s="37"/>
      <c r="F8" s="37"/>
      <c r="G8" s="37"/>
      <c r="H8" s="37"/>
      <c r="I8" s="37"/>
      <c r="J8" s="37"/>
      <c r="K8" s="37"/>
      <c r="L8" s="37"/>
      <c r="M8" s="37"/>
      <c r="N8" s="5"/>
      <c r="O8" s="5"/>
      <c r="P8" s="5"/>
      <c r="Q8" s="5"/>
    </row>
    <row r="9" spans="1:17" ht="9.75" customHeight="1">
      <c r="A9" s="5"/>
      <c r="B9" s="5"/>
      <c r="C9" s="5"/>
      <c r="D9" s="5"/>
      <c r="E9" s="5"/>
      <c r="F9" s="5"/>
      <c r="G9" s="5"/>
      <c r="H9" s="5"/>
      <c r="I9" s="5"/>
      <c r="J9" s="5"/>
      <c r="K9" s="5"/>
      <c r="L9" s="7"/>
      <c r="M9" s="7"/>
      <c r="N9" s="5"/>
      <c r="O9" s="5"/>
      <c r="P9" s="5"/>
      <c r="Q9" s="5"/>
    </row>
    <row r="10" spans="9:14" ht="12.75" customHeight="1">
      <c r="I10" s="41" t="s">
        <v>6</v>
      </c>
      <c r="J10" s="41"/>
      <c r="K10"/>
      <c r="L10" s="42" t="s">
        <v>7</v>
      </c>
      <c r="M10" s="42"/>
      <c r="N10"/>
    </row>
    <row r="11" spans="9:13" ht="12.75" customHeight="1">
      <c r="I11" s="3" t="s">
        <v>8</v>
      </c>
      <c r="J11" s="3" t="s">
        <v>9</v>
      </c>
      <c r="L11" s="11" t="s">
        <v>8</v>
      </c>
      <c r="M11" s="3" t="s">
        <v>9</v>
      </c>
    </row>
    <row r="12" spans="9:13" ht="12.75" customHeight="1">
      <c r="I12" s="3" t="s">
        <v>10</v>
      </c>
      <c r="J12" s="3" t="s">
        <v>11</v>
      </c>
      <c r="L12" s="11" t="s">
        <v>10</v>
      </c>
      <c r="M12" s="3" t="s">
        <v>11</v>
      </c>
    </row>
    <row r="13" spans="9:13" ht="12.75" customHeight="1">
      <c r="I13" s="3" t="s">
        <v>12</v>
      </c>
      <c r="J13" s="3" t="s">
        <v>12</v>
      </c>
      <c r="L13" s="11" t="s">
        <v>13</v>
      </c>
      <c r="M13" s="11" t="s">
        <v>14</v>
      </c>
    </row>
    <row r="14" spans="7:13" ht="12.75" customHeight="1">
      <c r="G14" s="40" t="s">
        <v>15</v>
      </c>
      <c r="H14" s="40"/>
      <c r="I14" s="4" t="s">
        <v>16</v>
      </c>
      <c r="J14" s="4"/>
      <c r="L14" s="14" t="s">
        <v>16</v>
      </c>
      <c r="M14" s="14"/>
    </row>
    <row r="15" spans="9:13" ht="12.75" customHeight="1">
      <c r="I15" s="3" t="s">
        <v>17</v>
      </c>
      <c r="J15" s="3" t="s">
        <v>17</v>
      </c>
      <c r="L15" s="11" t="s">
        <v>17</v>
      </c>
      <c r="M15" s="11" t="s">
        <v>17</v>
      </c>
    </row>
    <row r="16" ht="12.75" customHeight="1">
      <c r="A16" s="5" t="s">
        <v>18</v>
      </c>
    </row>
    <row r="17" ht="12.75" customHeight="1"/>
    <row r="18" spans="1:13" ht="13.5" customHeight="1">
      <c r="A18" s="2">
        <v>1</v>
      </c>
      <c r="B18" s="1" t="s">
        <v>19</v>
      </c>
      <c r="C18" s="1" t="s">
        <v>20</v>
      </c>
      <c r="I18" s="6">
        <v>13346</v>
      </c>
      <c r="J18" s="11" t="s">
        <v>21</v>
      </c>
      <c r="L18" s="6">
        <v>32706</v>
      </c>
      <c r="M18" s="11" t="s">
        <v>21</v>
      </c>
    </row>
    <row r="19" ht="13.5" customHeight="1"/>
    <row r="20" spans="2:13" ht="13.5" customHeight="1">
      <c r="B20" s="1" t="s">
        <v>22</v>
      </c>
      <c r="C20" s="1" t="s">
        <v>23</v>
      </c>
      <c r="I20" s="39">
        <v>0</v>
      </c>
      <c r="J20" s="11" t="s">
        <v>21</v>
      </c>
      <c r="L20" s="6">
        <v>0</v>
      </c>
      <c r="M20" s="11" t="s">
        <v>21</v>
      </c>
    </row>
    <row r="21" ht="13.5" customHeight="1"/>
    <row r="22" spans="2:13" ht="13.5" customHeight="1">
      <c r="B22" s="1" t="s">
        <v>24</v>
      </c>
      <c r="C22" s="1" t="s">
        <v>25</v>
      </c>
      <c r="G22" s="3">
        <v>7</v>
      </c>
      <c r="H22" s="3"/>
      <c r="I22" s="17">
        <v>82</v>
      </c>
      <c r="J22" s="11" t="s">
        <v>21</v>
      </c>
      <c r="L22" s="6">
        <v>185</v>
      </c>
      <c r="M22" s="11" t="s">
        <v>21</v>
      </c>
    </row>
    <row r="23" spans="7:8" ht="13.5" customHeight="1">
      <c r="G23" s="3"/>
      <c r="H23" s="3"/>
    </row>
    <row r="24" spans="1:13" ht="13.5" customHeight="1">
      <c r="A24" s="2">
        <v>2</v>
      </c>
      <c r="B24" s="1" t="s">
        <v>19</v>
      </c>
      <c r="C24" s="1" t="s">
        <v>26</v>
      </c>
      <c r="G24" s="3"/>
      <c r="H24" s="3"/>
      <c r="I24" s="6">
        <f>1158-105</f>
        <v>1053</v>
      </c>
      <c r="J24" s="11" t="s">
        <v>21</v>
      </c>
      <c r="L24" s="6">
        <f>-527-105</f>
        <v>-632</v>
      </c>
      <c r="M24" s="11" t="s">
        <v>21</v>
      </c>
    </row>
    <row r="25" spans="3:8" ht="13.5" customHeight="1">
      <c r="C25" s="1" t="s">
        <v>27</v>
      </c>
      <c r="G25" s="3"/>
      <c r="H25" s="3"/>
    </row>
    <row r="26" spans="3:8" ht="13.5" customHeight="1">
      <c r="C26" s="1" t="s">
        <v>28</v>
      </c>
      <c r="G26" s="3"/>
      <c r="H26" s="3"/>
    </row>
    <row r="27" spans="3:8" ht="13.5" customHeight="1">
      <c r="C27" s="1" t="s">
        <v>29</v>
      </c>
      <c r="G27" s="3"/>
      <c r="H27" s="3"/>
    </row>
    <row r="28" spans="3:8" ht="13.5" customHeight="1">
      <c r="C28" s="1" t="s">
        <v>30</v>
      </c>
      <c r="G28" s="3"/>
      <c r="H28" s="3"/>
    </row>
    <row r="29" spans="7:8" ht="13.5" customHeight="1">
      <c r="G29" s="3"/>
      <c r="H29" s="3"/>
    </row>
    <row r="30" spans="2:13" ht="13.5" customHeight="1">
      <c r="B30" s="1" t="s">
        <v>22</v>
      </c>
      <c r="C30" s="1" t="s">
        <v>31</v>
      </c>
      <c r="G30" s="3">
        <v>6</v>
      </c>
      <c r="H30" s="3"/>
      <c r="I30" s="17">
        <v>-461</v>
      </c>
      <c r="J30" s="11" t="s">
        <v>21</v>
      </c>
      <c r="L30" s="6">
        <v>-1564</v>
      </c>
      <c r="M30" s="11" t="s">
        <v>21</v>
      </c>
    </row>
    <row r="31" spans="7:8" ht="13.5" customHeight="1">
      <c r="G31" s="3"/>
      <c r="H31" s="3"/>
    </row>
    <row r="32" spans="2:13" ht="13.5" customHeight="1">
      <c r="B32" s="1" t="s">
        <v>24</v>
      </c>
      <c r="C32" s="1" t="s">
        <v>32</v>
      </c>
      <c r="G32" s="3">
        <v>6</v>
      </c>
      <c r="H32" s="3"/>
      <c r="I32" s="6">
        <v>-544</v>
      </c>
      <c r="J32" s="11" t="s">
        <v>21</v>
      </c>
      <c r="L32" s="6">
        <v>-1696</v>
      </c>
      <c r="M32" s="11" t="s">
        <v>21</v>
      </c>
    </row>
    <row r="33" spans="3:13" ht="13.5" customHeight="1">
      <c r="C33" s="1" t="s">
        <v>33</v>
      </c>
      <c r="G33" s="3"/>
      <c r="H33" s="3"/>
      <c r="I33" s="6"/>
      <c r="J33" s="11"/>
      <c r="M33" s="11"/>
    </row>
    <row r="34" spans="9:10" ht="13.5" customHeight="1">
      <c r="I34" s="17"/>
      <c r="J34" s="17"/>
    </row>
    <row r="35" spans="2:13" ht="13.5" customHeight="1">
      <c r="B35" s="1" t="s">
        <v>34</v>
      </c>
      <c r="C35" s="1" t="s">
        <v>35</v>
      </c>
      <c r="I35" s="39">
        <v>0</v>
      </c>
      <c r="J35" s="11" t="s">
        <v>21</v>
      </c>
      <c r="L35" s="6">
        <v>0</v>
      </c>
      <c r="M35" s="11" t="s">
        <v>21</v>
      </c>
    </row>
    <row r="36" ht="13.5" customHeight="1"/>
    <row r="37" spans="2:13" ht="13.5" customHeight="1">
      <c r="B37" s="1" t="s">
        <v>36</v>
      </c>
      <c r="C37" s="1" t="s">
        <v>37</v>
      </c>
      <c r="I37" s="34">
        <f>SUM(I24:I36)</f>
        <v>48</v>
      </c>
      <c r="J37" s="11" t="s">
        <v>21</v>
      </c>
      <c r="K37" s="35"/>
      <c r="L37" s="34">
        <f>SUM(L24:L36)</f>
        <v>-3892</v>
      </c>
      <c r="M37" s="11" t="s">
        <v>21</v>
      </c>
    </row>
    <row r="38" ht="13.5" customHeight="1">
      <c r="C38" s="1" t="s">
        <v>27</v>
      </c>
    </row>
    <row r="39" ht="13.5" customHeight="1">
      <c r="C39" s="1" t="s">
        <v>38</v>
      </c>
    </row>
    <row r="40" ht="13.5" customHeight="1">
      <c r="C40" s="1" t="s">
        <v>39</v>
      </c>
    </row>
    <row r="41" ht="13.5" customHeight="1">
      <c r="C41" s="1" t="s">
        <v>40</v>
      </c>
    </row>
    <row r="42" ht="13.5" customHeight="1"/>
    <row r="43" spans="2:13" ht="13.5" customHeight="1">
      <c r="B43" s="1" t="s">
        <v>41</v>
      </c>
      <c r="C43" s="1" t="s">
        <v>42</v>
      </c>
      <c r="I43" s="39">
        <v>0</v>
      </c>
      <c r="J43" s="11" t="s">
        <v>21</v>
      </c>
      <c r="L43" s="6">
        <v>0</v>
      </c>
      <c r="M43" s="11" t="s">
        <v>21</v>
      </c>
    </row>
    <row r="44" ht="13.5" customHeight="1">
      <c r="C44" s="1" t="s">
        <v>43</v>
      </c>
    </row>
    <row r="45" ht="13.5" customHeight="1"/>
    <row r="46" spans="2:13" ht="13.5" customHeight="1">
      <c r="B46" s="1" t="s">
        <v>44</v>
      </c>
      <c r="C46" s="1" t="s">
        <v>45</v>
      </c>
      <c r="I46" s="17">
        <f>I37</f>
        <v>48</v>
      </c>
      <c r="J46" s="11" t="s">
        <v>21</v>
      </c>
      <c r="L46" s="6">
        <f>L37</f>
        <v>-3892</v>
      </c>
      <c r="M46" s="11" t="s">
        <v>21</v>
      </c>
    </row>
    <row r="47" ht="13.5" customHeight="1">
      <c r="C47" s="1" t="s">
        <v>40</v>
      </c>
    </row>
    <row r="48" ht="13.5" customHeight="1"/>
    <row r="49" spans="2:13" ht="13.5" customHeight="1">
      <c r="B49" s="1" t="s">
        <v>46</v>
      </c>
      <c r="C49" s="1" t="s">
        <v>47</v>
      </c>
      <c r="I49" s="11">
        <v>-10</v>
      </c>
      <c r="J49" s="11" t="s">
        <v>21</v>
      </c>
      <c r="K49" s="3"/>
      <c r="L49" s="11">
        <v>-10</v>
      </c>
      <c r="M49" s="11" t="s">
        <v>21</v>
      </c>
    </row>
    <row r="50" ht="13.5" customHeight="1"/>
    <row r="51" spans="2:13" ht="13.5" customHeight="1">
      <c r="B51" s="1" t="s">
        <v>48</v>
      </c>
      <c r="C51" s="1" t="s">
        <v>48</v>
      </c>
      <c r="D51" s="1" t="s">
        <v>49</v>
      </c>
      <c r="I51" s="6">
        <f>SUM(I46:I49)</f>
        <v>38</v>
      </c>
      <c r="J51" s="11" t="s">
        <v>21</v>
      </c>
      <c r="L51" s="6">
        <f>SUM(L46:L49)</f>
        <v>-3902</v>
      </c>
      <c r="M51" s="11" t="s">
        <v>21</v>
      </c>
    </row>
    <row r="52" ht="13.5" customHeight="1">
      <c r="D52" s="1" t="s">
        <v>50</v>
      </c>
    </row>
    <row r="53" spans="3:13" ht="13.5" customHeight="1">
      <c r="C53" s="1" t="s">
        <v>51</v>
      </c>
      <c r="D53" s="1" t="s">
        <v>52</v>
      </c>
      <c r="I53" s="6">
        <v>-63</v>
      </c>
      <c r="J53" s="11" t="s">
        <v>21</v>
      </c>
      <c r="L53" s="6">
        <v>-6</v>
      </c>
      <c r="M53" s="11" t="s">
        <v>21</v>
      </c>
    </row>
    <row r="54" ht="13.5" customHeight="1"/>
    <row r="55" ht="15"/>
    <row r="56" ht="15"/>
    <row r="57" ht="13.5" customHeight="1"/>
    <row r="58" ht="13.5" customHeight="1"/>
    <row r="59" ht="13.5" customHeight="1"/>
    <row r="60" ht="13.5" customHeight="1"/>
    <row r="61" ht="13.5" customHeight="1"/>
    <row r="62" ht="13.5" customHeight="1">
      <c r="A62" s="5"/>
    </row>
    <row r="63" ht="13.5" customHeight="1">
      <c r="A63" s="5"/>
    </row>
    <row r="64" ht="13.5" customHeight="1"/>
    <row r="65" ht="13.5" customHeight="1"/>
    <row r="66" ht="13.5" customHeight="1"/>
    <row r="67" ht="13.5" customHeight="1"/>
    <row r="68" ht="13.5" customHeight="1"/>
    <row r="69" ht="13.5" customHeight="1"/>
    <row r="70" ht="13.5" customHeight="1"/>
    <row r="71" ht="13.5" customHeight="1"/>
    <row r="72" ht="13.5" customHeight="1"/>
    <row r="73" spans="12:13" ht="13.5" customHeight="1">
      <c r="L73" s="38"/>
      <c r="M73" s="38"/>
    </row>
    <row r="74" spans="9:14" ht="13.5" customHeight="1">
      <c r="I74" s="41" t="s">
        <v>6</v>
      </c>
      <c r="J74" s="41"/>
      <c r="K74"/>
      <c r="L74" s="42" t="s">
        <v>7</v>
      </c>
      <c r="M74" s="42"/>
      <c r="N74"/>
    </row>
    <row r="75" spans="9:13" ht="13.5" customHeight="1">
      <c r="I75" s="3" t="s">
        <v>8</v>
      </c>
      <c r="J75" s="3" t="s">
        <v>9</v>
      </c>
      <c r="L75" s="11" t="s">
        <v>8</v>
      </c>
      <c r="M75" s="3" t="s">
        <v>9</v>
      </c>
    </row>
    <row r="76" spans="9:13" ht="13.5" customHeight="1">
      <c r="I76" s="3" t="s">
        <v>10</v>
      </c>
      <c r="J76" s="3" t="s">
        <v>11</v>
      </c>
      <c r="L76" s="11" t="s">
        <v>10</v>
      </c>
      <c r="M76" s="3" t="s">
        <v>11</v>
      </c>
    </row>
    <row r="77" spans="9:13" ht="13.5" customHeight="1">
      <c r="I77" s="3" t="s">
        <v>12</v>
      </c>
      <c r="J77" s="3" t="s">
        <v>12</v>
      </c>
      <c r="L77" s="11" t="s">
        <v>13</v>
      </c>
      <c r="M77" s="11" t="s">
        <v>14</v>
      </c>
    </row>
    <row r="78" spans="9:13" ht="13.5" customHeight="1">
      <c r="I78" s="4" t="s">
        <v>16</v>
      </c>
      <c r="J78" s="4"/>
      <c r="L78" s="14" t="s">
        <v>16</v>
      </c>
      <c r="M78" s="14"/>
    </row>
    <row r="79" spans="9:13" ht="13.5" customHeight="1">
      <c r="I79" s="3" t="s">
        <v>17</v>
      </c>
      <c r="J79" s="3"/>
      <c r="L79" s="11" t="s">
        <v>17</v>
      </c>
      <c r="M79" s="11"/>
    </row>
    <row r="80" spans="9:13" ht="13.5" customHeight="1">
      <c r="I80" s="3"/>
      <c r="J80" s="3"/>
      <c r="L80" s="11"/>
      <c r="M80" s="11"/>
    </row>
    <row r="81" spans="2:13" ht="13.5" customHeight="1">
      <c r="B81" s="1" t="s">
        <v>53</v>
      </c>
      <c r="C81" s="1" t="s">
        <v>54</v>
      </c>
      <c r="I81" s="6">
        <f>SUM(I51:I53)</f>
        <v>-25</v>
      </c>
      <c r="J81" s="11" t="s">
        <v>21</v>
      </c>
      <c r="L81" s="6">
        <f>SUM(L51:L53)</f>
        <v>-3908</v>
      </c>
      <c r="M81" s="11" t="s">
        <v>21</v>
      </c>
    </row>
    <row r="82" ht="13.5" customHeight="1">
      <c r="C82" s="1" t="s">
        <v>55</v>
      </c>
    </row>
    <row r="83" spans="9:13" ht="13.5" customHeight="1">
      <c r="I83" s="3"/>
      <c r="J83" s="3"/>
      <c r="L83" s="11"/>
      <c r="M83" s="11"/>
    </row>
    <row r="84" spans="2:13" ht="13.5" customHeight="1">
      <c r="B84" s="1" t="s">
        <v>56</v>
      </c>
      <c r="C84" s="1" t="s">
        <v>48</v>
      </c>
      <c r="D84" s="1" t="s">
        <v>57</v>
      </c>
      <c r="I84" s="6">
        <v>0</v>
      </c>
      <c r="J84" s="11" t="s">
        <v>21</v>
      </c>
      <c r="L84" s="6">
        <v>0</v>
      </c>
      <c r="M84" s="11" t="s">
        <v>21</v>
      </c>
    </row>
    <row r="85" spans="3:13" ht="13.5" customHeight="1">
      <c r="C85" s="1" t="s">
        <v>51</v>
      </c>
      <c r="D85" s="1" t="s">
        <v>58</v>
      </c>
      <c r="I85" s="6">
        <v>0</v>
      </c>
      <c r="J85" s="11" t="s">
        <v>21</v>
      </c>
      <c r="L85" s="6">
        <v>0</v>
      </c>
      <c r="M85" s="11" t="s">
        <v>21</v>
      </c>
    </row>
    <row r="86" spans="3:13" ht="13.5" customHeight="1">
      <c r="C86" s="1" t="s">
        <v>59</v>
      </c>
      <c r="D86" s="1" t="s">
        <v>60</v>
      </c>
      <c r="I86" s="6">
        <v>0</v>
      </c>
      <c r="J86" s="11" t="s">
        <v>21</v>
      </c>
      <c r="L86" s="6">
        <v>0</v>
      </c>
      <c r="M86" s="11" t="s">
        <v>21</v>
      </c>
    </row>
    <row r="87" ht="13.5" customHeight="1">
      <c r="D87" s="1" t="s">
        <v>61</v>
      </c>
    </row>
    <row r="88" ht="13.5" customHeight="1"/>
    <row r="89" spans="2:13" ht="13.5" customHeight="1">
      <c r="B89" s="1" t="s">
        <v>62</v>
      </c>
      <c r="C89" s="1" t="s">
        <v>63</v>
      </c>
      <c r="I89" s="6">
        <f>SUM(I84:I86,I81)</f>
        <v>-25</v>
      </c>
      <c r="J89" s="11" t="s">
        <v>21</v>
      </c>
      <c r="L89" s="6">
        <f>SUM(L84:L86,L81)</f>
        <v>-3908</v>
      </c>
      <c r="M89" s="11" t="s">
        <v>21</v>
      </c>
    </row>
    <row r="90" ht="13.5" customHeight="1">
      <c r="C90" s="1" t="s">
        <v>64</v>
      </c>
    </row>
    <row r="91" ht="13.5" customHeight="1">
      <c r="C91" s="1" t="s">
        <v>61</v>
      </c>
    </row>
    <row r="92" ht="13.5" customHeight="1"/>
    <row r="93" spans="1:3" ht="13.5" customHeight="1">
      <c r="A93" s="1">
        <v>3</v>
      </c>
      <c r="B93" s="1" t="s">
        <v>19</v>
      </c>
      <c r="C93" s="1" t="s">
        <v>65</v>
      </c>
    </row>
    <row r="94" ht="13.5" customHeight="1">
      <c r="C94" s="1" t="s">
        <v>66</v>
      </c>
    </row>
    <row r="95" ht="13.5" customHeight="1">
      <c r="C95" s="1" t="s">
        <v>67</v>
      </c>
    </row>
    <row r="96" ht="13.5" customHeight="1"/>
    <row r="97" spans="3:13" ht="13.5" customHeight="1">
      <c r="C97" s="1" t="s">
        <v>48</v>
      </c>
      <c r="D97" s="1" t="s">
        <v>68</v>
      </c>
      <c r="I97" s="6">
        <f>I89/16256*100</f>
        <v>-0.15378937007874016</v>
      </c>
      <c r="J97" s="11" t="s">
        <v>21</v>
      </c>
      <c r="L97" s="6">
        <f>L89/16256*100</f>
        <v>-24.04035433070866</v>
      </c>
      <c r="M97" s="11" t="s">
        <v>21</v>
      </c>
    </row>
    <row r="98" ht="13.5" customHeight="1">
      <c r="D98" s="1" t="s">
        <v>69</v>
      </c>
    </row>
    <row r="99" ht="13.5" customHeight="1">
      <c r="I99" s="6"/>
    </row>
    <row r="100" spans="3:13" ht="13.5" customHeight="1">
      <c r="C100" s="1" t="s">
        <v>51</v>
      </c>
      <c r="D100" s="1" t="s">
        <v>70</v>
      </c>
      <c r="I100" s="11" t="s">
        <v>21</v>
      </c>
      <c r="J100" s="11" t="s">
        <v>21</v>
      </c>
      <c r="L100" s="11" t="s">
        <v>21</v>
      </c>
      <c r="M100" s="11" t="s">
        <v>21</v>
      </c>
    </row>
    <row r="101" ht="13.5" customHeight="1">
      <c r="D101" s="1" t="s">
        <v>69</v>
      </c>
    </row>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printOptions/>
  <pageMargins left="0.6" right="0.25" top="0" bottom="0.5" header="0.5" footer="0.5"/>
  <pageSetup fitToHeight="2" horizontalDpi="180" verticalDpi="180" orientation="portrait" paperSize="9" scale="80" r:id="rId1"/>
  <headerFooter alignWithMargins="0">
    <oddFooter>&amp;L&amp;8KB5\SKW\KLSE\(F3)&amp;F.xls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zoomScale="75" zoomScaleNormal="75" workbookViewId="0" topLeftCell="A51">
      <selection activeCell="L52" sqref="L52"/>
    </sheetView>
  </sheetViews>
  <sheetFormatPr defaultColWidth="9.00390625" defaultRowHeight="13.5" customHeight="1"/>
  <cols>
    <col min="1" max="1" width="3.50390625" style="1" customWidth="1"/>
    <col min="2" max="2" width="2.75390625" style="1" customWidth="1"/>
    <col min="3" max="3" width="3.75390625" style="1" customWidth="1"/>
    <col min="4" max="4" width="8.75390625" style="1" customWidth="1"/>
    <col min="5" max="5" width="16.00390625" style="1" customWidth="1"/>
    <col min="6" max="6" width="6.125" style="1" customWidth="1"/>
    <col min="7" max="7" width="3.50390625" style="1" customWidth="1"/>
    <col min="8" max="8" width="10.375" style="6" customWidth="1"/>
    <col min="9" max="9" width="3.75390625" style="1" customWidth="1"/>
    <col min="10" max="10" width="13.00390625" style="6" customWidth="1"/>
    <col min="11" max="11" width="2.25390625" style="1" customWidth="1"/>
    <col min="12" max="12" width="17.625" style="1" customWidth="1"/>
    <col min="13" max="13" width="1.25" style="1" customWidth="1"/>
    <col min="14" max="14" width="20.50390625" style="1" customWidth="1"/>
    <col min="15" max="16384" width="8.75390625" style="1" customWidth="1"/>
  </cols>
  <sheetData>
    <row r="1" spans="2:10" s="5" customFormat="1" ht="13.5" customHeight="1">
      <c r="B1" s="1"/>
      <c r="C1" s="1"/>
      <c r="D1" s="1"/>
      <c r="E1" s="1"/>
      <c r="F1" s="1"/>
      <c r="G1" s="1"/>
      <c r="H1" s="6"/>
      <c r="I1" s="1"/>
      <c r="J1" s="6"/>
    </row>
    <row r="2" spans="1:10" s="5" customFormat="1" ht="13.5" customHeight="1">
      <c r="A2" s="5" t="s">
        <v>71</v>
      </c>
      <c r="B2" s="1"/>
      <c r="C2" s="1"/>
      <c r="D2" s="1"/>
      <c r="E2" s="1"/>
      <c r="F2" s="1"/>
      <c r="G2" s="1"/>
      <c r="H2" s="6"/>
      <c r="I2" s="1"/>
      <c r="J2" s="6"/>
    </row>
    <row r="3" spans="1:10" s="5" customFormat="1" ht="13.5" customHeight="1">
      <c r="A3" s="5" t="s">
        <v>2</v>
      </c>
      <c r="B3" s="1"/>
      <c r="C3" s="1"/>
      <c r="D3" s="1"/>
      <c r="E3" s="1"/>
      <c r="F3" s="1"/>
      <c r="G3" s="1"/>
      <c r="H3" s="6"/>
      <c r="I3" s="1"/>
      <c r="J3" s="6"/>
    </row>
    <row r="4" spans="1:10" s="5" customFormat="1" ht="13.5" customHeight="1">
      <c r="A4" s="5" t="s">
        <v>3</v>
      </c>
      <c r="B4" s="1"/>
      <c r="C4" s="1"/>
      <c r="D4" s="1"/>
      <c r="E4" s="1"/>
      <c r="F4" s="1"/>
      <c r="G4" s="1"/>
      <c r="H4" s="6"/>
      <c r="I4" s="1"/>
      <c r="J4" s="6"/>
    </row>
    <row r="5" spans="8:10" s="5" customFormat="1" ht="13.5" customHeight="1">
      <c r="H5" s="7"/>
      <c r="J5" s="7"/>
    </row>
    <row r="6" spans="8:10" s="5" customFormat="1" ht="13.5" customHeight="1">
      <c r="H6" s="8" t="s">
        <v>72</v>
      </c>
      <c r="J6" s="8" t="s">
        <v>72</v>
      </c>
    </row>
    <row r="7" spans="8:10" s="5" customFormat="1" ht="13.5" customHeight="1">
      <c r="H7" s="8" t="s">
        <v>73</v>
      </c>
      <c r="J7" s="8" t="s">
        <v>74</v>
      </c>
    </row>
    <row r="8" spans="8:10" s="5" customFormat="1" ht="13.5" customHeight="1">
      <c r="H8" s="8" t="s">
        <v>75</v>
      </c>
      <c r="J8" s="8" t="s">
        <v>76</v>
      </c>
    </row>
    <row r="9" spans="8:10" s="5" customFormat="1" ht="13.5" customHeight="1">
      <c r="H9" s="8" t="s">
        <v>12</v>
      </c>
      <c r="J9" s="8" t="s">
        <v>77</v>
      </c>
    </row>
    <row r="10" spans="6:10" s="5" customFormat="1" ht="13.5" customHeight="1">
      <c r="F10" s="33" t="s">
        <v>15</v>
      </c>
      <c r="H10" s="15" t="s">
        <v>16</v>
      </c>
      <c r="J10" s="9" t="s">
        <v>78</v>
      </c>
    </row>
    <row r="11" spans="8:10" s="5" customFormat="1" ht="13.5" customHeight="1">
      <c r="H11" s="8" t="s">
        <v>17</v>
      </c>
      <c r="J11" s="8" t="s">
        <v>17</v>
      </c>
    </row>
    <row r="12" ht="13.5" customHeight="1">
      <c r="A12" s="5" t="s">
        <v>79</v>
      </c>
    </row>
    <row r="14" spans="1:10" ht="13.5" customHeight="1">
      <c r="A14" s="2"/>
      <c r="B14" s="1" t="s">
        <v>80</v>
      </c>
      <c r="H14" s="6">
        <v>36430</v>
      </c>
      <c r="J14" s="6">
        <v>37546</v>
      </c>
    </row>
    <row r="15" spans="1:10" ht="13.5" customHeight="1">
      <c r="A15" s="2"/>
      <c r="B15" s="1" t="s">
        <v>81</v>
      </c>
      <c r="H15" s="6">
        <v>797</v>
      </c>
      <c r="J15" s="6">
        <v>798</v>
      </c>
    </row>
    <row r="16" spans="1:10" ht="13.5" customHeight="1">
      <c r="A16" s="2"/>
      <c r="B16" s="1" t="s">
        <v>82</v>
      </c>
      <c r="H16" s="6">
        <v>1683</v>
      </c>
      <c r="J16" s="6">
        <v>1683</v>
      </c>
    </row>
    <row r="17" spans="1:10" ht="13.5" customHeight="1">
      <c r="A17" s="2"/>
      <c r="B17" s="1" t="s">
        <v>83</v>
      </c>
      <c r="H17" s="6">
        <v>0</v>
      </c>
      <c r="J17" s="6">
        <v>0</v>
      </c>
    </row>
    <row r="18" spans="1:10" ht="13.5" customHeight="1">
      <c r="A18" s="2"/>
      <c r="B18" s="1" t="s">
        <v>84</v>
      </c>
      <c r="H18" s="6">
        <v>2990</v>
      </c>
      <c r="J18" s="6">
        <v>2990</v>
      </c>
    </row>
    <row r="20" spans="1:2" ht="13.5" customHeight="1">
      <c r="A20" s="2"/>
      <c r="B20" s="1" t="s">
        <v>85</v>
      </c>
    </row>
    <row r="21" spans="3:10" ht="13.5" customHeight="1">
      <c r="C21" s="1" t="s">
        <v>86</v>
      </c>
      <c r="H21" s="6">
        <v>15973</v>
      </c>
      <c r="J21" s="6">
        <v>21319</v>
      </c>
    </row>
    <row r="22" spans="3:10" ht="13.5" customHeight="1">
      <c r="C22" s="1" t="s">
        <v>87</v>
      </c>
      <c r="H22" s="6">
        <v>9962</v>
      </c>
      <c r="J22" s="6">
        <f>11432-J23</f>
        <v>8960</v>
      </c>
    </row>
    <row r="23" spans="3:10" ht="13.5" customHeight="1">
      <c r="C23" s="1" t="s">
        <v>88</v>
      </c>
      <c r="H23" s="6">
        <v>1837</v>
      </c>
      <c r="J23" s="6">
        <v>2472</v>
      </c>
    </row>
    <row r="24" spans="3:10" ht="13.5" customHeight="1">
      <c r="C24" s="1" t="s">
        <v>89</v>
      </c>
      <c r="H24" s="6">
        <v>0</v>
      </c>
      <c r="J24" s="6">
        <v>0</v>
      </c>
    </row>
    <row r="25" spans="3:10" ht="13.5" customHeight="1">
      <c r="C25" s="1" t="s">
        <v>90</v>
      </c>
      <c r="H25" s="6">
        <v>1018</v>
      </c>
      <c r="J25" s="6">
        <v>15</v>
      </c>
    </row>
    <row r="26" spans="3:10" ht="13.5" customHeight="1">
      <c r="C26" s="1" t="s">
        <v>91</v>
      </c>
      <c r="F26" s="3"/>
      <c r="H26" s="6">
        <v>36042</v>
      </c>
      <c r="J26" s="6">
        <v>33539</v>
      </c>
    </row>
    <row r="27" spans="8:10" ht="13.5" customHeight="1">
      <c r="H27" s="12">
        <f>SUM(H21:H26)</f>
        <v>64832</v>
      </c>
      <c r="J27" s="12">
        <f>SUM(J21:J26)</f>
        <v>66305</v>
      </c>
    </row>
    <row r="28" ht="13.5" customHeight="1">
      <c r="B28" s="1" t="s">
        <v>92</v>
      </c>
    </row>
    <row r="29" spans="3:10" ht="13.5" customHeight="1">
      <c r="C29" s="1" t="s">
        <v>93</v>
      </c>
      <c r="F29" s="36">
        <v>12</v>
      </c>
      <c r="H29" s="6">
        <f>9698+8721</f>
        <v>18419</v>
      </c>
      <c r="J29" s="6">
        <v>18778</v>
      </c>
    </row>
    <row r="30" spans="3:10" ht="13.5" customHeight="1">
      <c r="C30" s="1" t="s">
        <v>94</v>
      </c>
      <c r="H30" s="6">
        <v>2050</v>
      </c>
      <c r="J30" s="6">
        <v>1798</v>
      </c>
    </row>
    <row r="31" spans="3:10" ht="13.5" customHeight="1">
      <c r="C31" s="1" t="s">
        <v>95</v>
      </c>
      <c r="H31" s="6">
        <f>597+1927+1721+242+271+971+26+389+78</f>
        <v>6222</v>
      </c>
      <c r="J31" s="6">
        <v>5571</v>
      </c>
    </row>
    <row r="32" spans="3:10" ht="13.5" customHeight="1">
      <c r="C32" s="1" t="s">
        <v>96</v>
      </c>
      <c r="H32" s="6">
        <v>451</v>
      </c>
      <c r="J32" s="6">
        <v>458</v>
      </c>
    </row>
    <row r="34" spans="8:10" ht="13.5" customHeight="1">
      <c r="H34" s="12">
        <f>SUM(H29:H33)</f>
        <v>27142</v>
      </c>
      <c r="J34" s="12">
        <f>SUM(J29:J33)</f>
        <v>26605</v>
      </c>
    </row>
    <row r="35" ht="13.5" customHeight="1">
      <c r="J35" s="13"/>
    </row>
    <row r="36" spans="2:10" ht="13.5" customHeight="1">
      <c r="B36" s="1" t="s">
        <v>97</v>
      </c>
      <c r="H36" s="6">
        <f>H27-H34</f>
        <v>37690</v>
      </c>
      <c r="J36" s="6">
        <f>J27-J34</f>
        <v>39700</v>
      </c>
    </row>
    <row r="38" spans="2:10" ht="13.5" customHeight="1">
      <c r="B38" s="1" t="s">
        <v>98</v>
      </c>
      <c r="H38" s="6">
        <v>3827</v>
      </c>
      <c r="J38" s="6">
        <v>4811</v>
      </c>
    </row>
    <row r="39" spans="8:10" ht="15.75" thickBot="1">
      <c r="H39" s="10">
        <f>SUM(H36:H38,H14:H18)</f>
        <v>83417</v>
      </c>
      <c r="J39" s="10">
        <f>SUM(J36:J38,J14:J18)</f>
        <v>87528</v>
      </c>
    </row>
    <row r="40" ht="13.5" customHeight="1" thickTop="1"/>
    <row r="41" ht="13.5" customHeight="1">
      <c r="B41" s="1" t="s">
        <v>99</v>
      </c>
    </row>
    <row r="42" spans="2:10" ht="13.5" customHeight="1">
      <c r="B42" s="1" t="s">
        <v>100</v>
      </c>
      <c r="H42" s="6">
        <v>16256</v>
      </c>
      <c r="J42" s="6">
        <v>16256</v>
      </c>
    </row>
    <row r="43" ht="13.5" customHeight="1">
      <c r="B43" s="1" t="s">
        <v>101</v>
      </c>
    </row>
    <row r="44" spans="3:10" ht="13.5" customHeight="1">
      <c r="C44" s="1" t="s">
        <v>102</v>
      </c>
      <c r="J44" s="6">
        <v>0</v>
      </c>
    </row>
    <row r="45" spans="3:10" ht="13.5" customHeight="1">
      <c r="C45" s="1" t="s">
        <v>103</v>
      </c>
      <c r="J45" s="6">
        <v>0</v>
      </c>
    </row>
    <row r="46" spans="3:10" ht="13.5" customHeight="1">
      <c r="C46" s="1" t="s">
        <v>104</v>
      </c>
      <c r="H46" s="6">
        <v>22813</v>
      </c>
      <c r="J46" s="6">
        <f>22405+408</f>
        <v>22813</v>
      </c>
    </row>
    <row r="47" spans="3:10" ht="13.5" customHeight="1">
      <c r="C47" s="1" t="s">
        <v>105</v>
      </c>
      <c r="H47" s="6">
        <f>-3480+1</f>
        <v>-3479</v>
      </c>
      <c r="J47" s="6">
        <v>428</v>
      </c>
    </row>
    <row r="48" spans="8:10" ht="13.5" customHeight="1">
      <c r="H48" s="12">
        <f>SUM(H42:H47)</f>
        <v>35590</v>
      </c>
      <c r="J48" s="12">
        <f>SUM(J42:J47)</f>
        <v>39497</v>
      </c>
    </row>
    <row r="49" ht="13.5" customHeight="1">
      <c r="J49" s="13"/>
    </row>
    <row r="50" spans="2:10" ht="13.5" customHeight="1">
      <c r="B50" s="1" t="s">
        <v>106</v>
      </c>
      <c r="H50" s="6">
        <v>2827</v>
      </c>
      <c r="J50" s="6">
        <v>2822</v>
      </c>
    </row>
    <row r="51" spans="2:10" ht="13.5" customHeight="1">
      <c r="B51" s="1" t="s">
        <v>107</v>
      </c>
      <c r="H51" s="6">
        <v>45000</v>
      </c>
      <c r="J51" s="6">
        <v>45000</v>
      </c>
    </row>
    <row r="52" spans="2:10" ht="13.5" customHeight="1">
      <c r="B52" s="1" t="s">
        <v>108</v>
      </c>
      <c r="H52" s="6">
        <v>0</v>
      </c>
      <c r="J52" s="6">
        <v>209</v>
      </c>
    </row>
    <row r="53" spans="8:10" ht="15.75" thickBot="1">
      <c r="H53" s="10">
        <f>SUM(H48:H52)</f>
        <v>83417</v>
      </c>
      <c r="J53" s="10">
        <f>SUM(J48:J52)</f>
        <v>87528</v>
      </c>
    </row>
    <row r="54" ht="13.5" customHeight="1" thickTop="1"/>
    <row r="55" spans="2:10" ht="13.5" customHeight="1">
      <c r="B55" s="1" t="s">
        <v>109</v>
      </c>
      <c r="H55" s="17">
        <f>(+H48-H18-H38)/H42*100</f>
        <v>176.99926181102362</v>
      </c>
      <c r="J55" s="17">
        <f>(+J48-J18-J38)/J42*100</f>
        <v>194.98031496062993</v>
      </c>
    </row>
    <row r="56" spans="8:10" ht="13.5" customHeight="1">
      <c r="H56" s="11"/>
      <c r="J56" s="11"/>
    </row>
    <row r="57" spans="8:10" ht="13.5" customHeight="1">
      <c r="H57" s="11"/>
      <c r="J57" s="11"/>
    </row>
    <row r="58" spans="8:10" ht="13.5" customHeight="1">
      <c r="H58" s="11"/>
      <c r="J58" s="11"/>
    </row>
    <row r="59" ht="13.5" customHeight="1">
      <c r="H59" s="16"/>
    </row>
    <row r="60" spans="8:10" ht="13.5" customHeight="1">
      <c r="H60" s="11"/>
      <c r="J60" s="11"/>
    </row>
    <row r="70" ht="13.5" customHeight="1">
      <c r="A70" s="1">
        <v>3</v>
      </c>
    </row>
  </sheetData>
  <printOptions/>
  <pageMargins left="0.75" right="0.25" top="0.25" bottom="0.5" header="0.5" footer="0.4"/>
  <pageSetup fitToHeight="1" fitToWidth="1" horizontalDpi="180" verticalDpi="180" orientation="portrait" scale="97" r:id="rId1"/>
  <headerFooter alignWithMargins="0">
    <oddFooter>&amp;L&amp;"Times New Roman,Regular"&amp;8KB5\SKW\KLSE\(F3)&amp;F.xls</oddFooter>
  </headerFooter>
</worksheet>
</file>

<file path=xl/worksheets/sheet3.xml><?xml version="1.0" encoding="utf-8"?>
<worksheet xmlns="http://schemas.openxmlformats.org/spreadsheetml/2006/main" xmlns:r="http://schemas.openxmlformats.org/officeDocument/2006/relationships">
  <dimension ref="A1:J158"/>
  <sheetViews>
    <sheetView tabSelected="1" zoomScale="75" zoomScaleNormal="75" workbookViewId="0" topLeftCell="A144">
      <selection activeCell="D162" sqref="D162"/>
    </sheetView>
  </sheetViews>
  <sheetFormatPr defaultColWidth="9.00390625" defaultRowHeight="15" customHeight="1"/>
  <cols>
    <col min="1" max="1" width="4.125" style="19" customWidth="1"/>
    <col min="2" max="2" width="9.50390625" style="19" customWidth="1"/>
    <col min="3" max="3" width="8.75390625" style="19" customWidth="1"/>
    <col min="4" max="4" width="10.625" style="19" customWidth="1"/>
    <col min="5" max="5" width="10.75390625" style="19" customWidth="1"/>
    <col min="6" max="6" width="3.375" style="19" customWidth="1"/>
    <col min="7" max="7" width="12.75390625" style="19" customWidth="1"/>
    <col min="8" max="8" width="3.75390625" style="19" customWidth="1"/>
    <col min="9" max="9" width="12.25390625" style="19" customWidth="1"/>
    <col min="10" max="10" width="8.625" style="19" customWidth="1"/>
    <col min="11" max="16384" width="8.75390625" style="19" customWidth="1"/>
  </cols>
  <sheetData>
    <row r="1" ht="16.5">
      <c r="A1" s="18" t="s">
        <v>110</v>
      </c>
    </row>
    <row r="2" ht="16.5">
      <c r="A2" s="19" t="s">
        <v>111</v>
      </c>
    </row>
    <row r="4" ht="16.5"/>
    <row r="5" ht="16.5"/>
    <row r="6" ht="15" customHeight="1">
      <c r="A6" s="19" t="s">
        <v>112</v>
      </c>
    </row>
    <row r="8" ht="15" customHeight="1">
      <c r="A8" s="19" t="s">
        <v>113</v>
      </c>
    </row>
    <row r="10" ht="15" customHeight="1">
      <c r="A10" s="19" t="s">
        <v>114</v>
      </c>
    </row>
    <row r="13" ht="15" customHeight="1">
      <c r="A13" s="19" t="s">
        <v>115</v>
      </c>
    </row>
    <row r="15" ht="15" customHeight="1">
      <c r="A15" s="19" t="s">
        <v>116</v>
      </c>
    </row>
    <row r="17" ht="15" customHeight="1">
      <c r="A17" s="19" t="s">
        <v>117</v>
      </c>
    </row>
    <row r="19" ht="15" customHeight="1">
      <c r="A19" s="19" t="s">
        <v>118</v>
      </c>
    </row>
    <row r="21" ht="15" customHeight="1">
      <c r="A21" s="19" t="s">
        <v>119</v>
      </c>
    </row>
    <row r="22" ht="16.5"/>
    <row r="23" ht="16.5">
      <c r="A23" s="19" t="s">
        <v>120</v>
      </c>
    </row>
    <row r="24" ht="16.5"/>
    <row r="25" ht="16.5">
      <c r="A25" s="19" t="s">
        <v>121</v>
      </c>
    </row>
    <row r="26" ht="16.5"/>
    <row r="27" ht="16.5"/>
    <row r="29" ht="15" customHeight="1">
      <c r="A29" s="19" t="s">
        <v>122</v>
      </c>
    </row>
    <row r="31" ht="15" customHeight="1">
      <c r="I31" s="29" t="s">
        <v>123</v>
      </c>
    </row>
    <row r="32" ht="15" customHeight="1">
      <c r="I32" s="30" t="s">
        <v>124</v>
      </c>
    </row>
    <row r="33" spans="2:9" ht="15" customHeight="1">
      <c r="B33" s="20" t="s">
        <v>125</v>
      </c>
      <c r="I33" s="21"/>
    </row>
    <row r="34" spans="2:9" ht="15" customHeight="1">
      <c r="B34" s="19" t="s">
        <v>126</v>
      </c>
      <c r="I34" s="22">
        <v>39</v>
      </c>
    </row>
    <row r="35" spans="2:9" ht="15" customHeight="1">
      <c r="B35" s="19" t="s">
        <v>127</v>
      </c>
      <c r="I35" s="22">
        <v>5882</v>
      </c>
    </row>
    <row r="36" spans="2:9" ht="15" customHeight="1">
      <c r="B36" s="19" t="s">
        <v>128</v>
      </c>
      <c r="I36" s="22">
        <v>6333</v>
      </c>
    </row>
    <row r="37" spans="2:9" ht="15" customHeight="1">
      <c r="B37" s="19" t="s">
        <v>129</v>
      </c>
      <c r="I37" s="22">
        <v>688</v>
      </c>
    </row>
    <row r="38" ht="15" customHeight="1">
      <c r="I38" s="23">
        <f>SUM(I34:I37)</f>
        <v>12942</v>
      </c>
    </row>
    <row r="39" spans="2:9" ht="15" customHeight="1">
      <c r="B39" s="20" t="s">
        <v>130</v>
      </c>
      <c r="I39" s="22"/>
    </row>
    <row r="40" spans="2:9" ht="15" customHeight="1">
      <c r="B40" s="19" t="s">
        <v>127</v>
      </c>
      <c r="I40" s="22">
        <v>3777</v>
      </c>
    </row>
    <row r="41" spans="2:9" ht="15" customHeight="1">
      <c r="B41" s="19" t="s">
        <v>128</v>
      </c>
      <c r="I41" s="22">
        <v>1700</v>
      </c>
    </row>
    <row r="42" ht="15" customHeight="1">
      <c r="I42" s="23">
        <f>SUM(I40:I41)</f>
        <v>5477</v>
      </c>
    </row>
    <row r="43" ht="15" customHeight="1">
      <c r="I43" s="22"/>
    </row>
    <row r="44" spans="4:9" ht="15" customHeight="1" thickBot="1">
      <c r="D44" s="19" t="s">
        <v>131</v>
      </c>
      <c r="I44" s="24">
        <f>I38+I42</f>
        <v>18419</v>
      </c>
    </row>
    <row r="45" ht="15" customHeight="1" thickTop="1">
      <c r="I45" s="43"/>
    </row>
    <row r="46" ht="15" customHeight="1">
      <c r="I46" s="43"/>
    </row>
    <row r="47" ht="15" customHeight="1">
      <c r="I47" s="43"/>
    </row>
    <row r="48" ht="15" customHeight="1">
      <c r="I48" s="43"/>
    </row>
    <row r="50" ht="15" customHeight="1">
      <c r="B50" s="44" t="s">
        <v>107</v>
      </c>
    </row>
    <row r="56" ht="16.5">
      <c r="A56" s="19" t="s">
        <v>132</v>
      </c>
    </row>
    <row r="57" ht="16.5"/>
    <row r="58" ht="16.5"/>
    <row r="59" ht="16.5"/>
    <row r="60" ht="16.5"/>
    <row r="61" ht="16.5"/>
    <row r="62" ht="16.5"/>
    <row r="63" ht="16.5"/>
    <row r="64" ht="18" customHeight="1">
      <c r="A64" s="19" t="s">
        <v>133</v>
      </c>
    </row>
    <row r="65" ht="18" customHeight="1"/>
    <row r="66" ht="18" customHeight="1"/>
    <row r="67" ht="18" customHeight="1">
      <c r="A67" s="19" t="s">
        <v>134</v>
      </c>
    </row>
    <row r="68" ht="18" customHeight="1"/>
    <row r="69" ht="18" customHeight="1"/>
    <row r="70" ht="18" customHeight="1">
      <c r="A70" s="19" t="s">
        <v>135</v>
      </c>
    </row>
    <row r="71" spans="2:9" ht="18" customHeight="1">
      <c r="B71" s="25"/>
      <c r="C71" s="25"/>
      <c r="F71" s="22"/>
      <c r="G71" s="26" t="s">
        <v>136</v>
      </c>
      <c r="I71" s="26" t="s">
        <v>137</v>
      </c>
    </row>
    <row r="72" spans="6:9" ht="18" customHeight="1">
      <c r="F72" s="22"/>
      <c r="G72" s="26" t="s">
        <v>138</v>
      </c>
      <c r="I72" s="26" t="s">
        <v>139</v>
      </c>
    </row>
    <row r="73" spans="5:9" ht="18" customHeight="1">
      <c r="E73" s="27" t="s">
        <v>20</v>
      </c>
      <c r="G73" s="28" t="s">
        <v>47</v>
      </c>
      <c r="I73" s="28" t="s">
        <v>140</v>
      </c>
    </row>
    <row r="74" spans="5:9" ht="18" customHeight="1">
      <c r="E74" s="22" t="s">
        <v>124</v>
      </c>
      <c r="G74" s="26" t="s">
        <v>124</v>
      </c>
      <c r="I74" s="26" t="s">
        <v>124</v>
      </c>
    </row>
    <row r="75" spans="5:9" ht="18" customHeight="1">
      <c r="E75" s="22"/>
      <c r="G75" s="22"/>
      <c r="I75" s="22"/>
    </row>
    <row r="76" spans="2:9" ht="18" customHeight="1">
      <c r="B76" s="19" t="s">
        <v>141</v>
      </c>
      <c r="E76" s="22">
        <v>31127</v>
      </c>
      <c r="G76" s="22">
        <v>-2711</v>
      </c>
      <c r="I76" s="22">
        <v>42136</v>
      </c>
    </row>
    <row r="77" spans="2:9" ht="18" customHeight="1">
      <c r="B77" s="19" t="s">
        <v>142</v>
      </c>
      <c r="E77" s="22">
        <v>0</v>
      </c>
      <c r="G77" s="22">
        <v>-1474</v>
      </c>
      <c r="I77" s="22">
        <v>-40556</v>
      </c>
    </row>
    <row r="78" spans="2:9" ht="18" customHeight="1">
      <c r="B78" s="19" t="s">
        <v>143</v>
      </c>
      <c r="E78" s="22">
        <v>1579</v>
      </c>
      <c r="G78" s="22">
        <v>21</v>
      </c>
      <c r="I78" s="22">
        <v>33847</v>
      </c>
    </row>
    <row r="79" spans="5:9" ht="18" customHeight="1">
      <c r="E79" s="23">
        <f>SUM(E76:E78)</f>
        <v>32706</v>
      </c>
      <c r="G79" s="23">
        <f>SUM(G76:G78)</f>
        <v>-4164</v>
      </c>
      <c r="I79" s="23">
        <f>SUM(I76:I78)</f>
        <v>35427</v>
      </c>
    </row>
    <row r="80" spans="5:9" ht="18" customHeight="1">
      <c r="E80" s="22"/>
      <c r="G80" s="22"/>
      <c r="I80" s="22"/>
    </row>
    <row r="81" spans="2:9" ht="18" customHeight="1">
      <c r="B81" s="19" t="s">
        <v>144</v>
      </c>
      <c r="E81" s="22">
        <v>0</v>
      </c>
      <c r="G81" s="22">
        <v>272</v>
      </c>
      <c r="I81" s="22">
        <v>0</v>
      </c>
    </row>
    <row r="82" spans="5:9" ht="18" customHeight="1">
      <c r="E82" s="22"/>
      <c r="G82" s="22"/>
      <c r="I82" s="22"/>
    </row>
    <row r="83" spans="2:9" ht="18" customHeight="1">
      <c r="B83" s="19" t="s">
        <v>84</v>
      </c>
      <c r="E83" s="22">
        <v>0</v>
      </c>
      <c r="G83" s="22">
        <v>0</v>
      </c>
      <c r="I83" s="22">
        <v>2990</v>
      </c>
    </row>
    <row r="84" spans="5:9" ht="18" customHeight="1">
      <c r="E84" s="23">
        <f>SUM(E79:E83)</f>
        <v>32706</v>
      </c>
      <c r="G84" s="23">
        <f>SUM(G79:G83)</f>
        <v>-3892</v>
      </c>
      <c r="I84" s="23">
        <f>SUM(I79:I83)</f>
        <v>38417</v>
      </c>
    </row>
    <row r="85" spans="6:9" ht="18" customHeight="1">
      <c r="F85" s="22"/>
      <c r="H85" s="22"/>
      <c r="I85" s="22"/>
    </row>
    <row r="86" spans="2:9" ht="18" customHeight="1">
      <c r="B86" s="19" t="s">
        <v>145</v>
      </c>
      <c r="F86" s="22"/>
      <c r="H86" s="22"/>
      <c r="I86" s="22"/>
    </row>
    <row r="87" spans="2:9" ht="18" customHeight="1">
      <c r="B87" s="19" t="s">
        <v>146</v>
      </c>
      <c r="F87" s="22"/>
      <c r="H87" s="22"/>
      <c r="I87" s="22">
        <v>35590</v>
      </c>
    </row>
    <row r="88" spans="2:9" ht="18" customHeight="1">
      <c r="B88" s="19" t="s">
        <v>147</v>
      </c>
      <c r="F88" s="22"/>
      <c r="H88" s="22"/>
      <c r="I88" s="22">
        <v>2827</v>
      </c>
    </row>
    <row r="89" spans="6:9" ht="18" customHeight="1" thickBot="1">
      <c r="F89" s="22"/>
      <c r="H89" s="22"/>
      <c r="I89" s="24">
        <f>SUM(I87:I88)</f>
        <v>38417</v>
      </c>
    </row>
    <row r="90" spans="6:10" ht="18" customHeight="1" thickTop="1">
      <c r="F90" s="22"/>
      <c r="H90" s="22"/>
      <c r="J90" s="22"/>
    </row>
    <row r="91" spans="1:10" ht="18" customHeight="1">
      <c r="A91" s="19" t="s">
        <v>148</v>
      </c>
      <c r="F91" s="22"/>
      <c r="H91" s="22"/>
      <c r="J91" s="22"/>
    </row>
    <row r="92" spans="6:10" ht="18" customHeight="1">
      <c r="F92" s="22"/>
      <c r="H92" s="22"/>
      <c r="J92" s="22"/>
    </row>
    <row r="93" spans="6:10" ht="18" customHeight="1">
      <c r="F93" s="22"/>
      <c r="H93" s="22"/>
      <c r="J93" s="22"/>
    </row>
    <row r="94" spans="6:10" ht="18" customHeight="1">
      <c r="F94" s="22"/>
      <c r="H94" s="22"/>
      <c r="J94" s="22"/>
    </row>
    <row r="95" spans="1:2" ht="18" customHeight="1">
      <c r="A95" s="19" t="s">
        <v>149</v>
      </c>
      <c r="B95" s="19" t="s">
        <v>150</v>
      </c>
    </row>
    <row r="96" ht="18" customHeight="1"/>
    <row r="97" ht="18" customHeight="1"/>
    <row r="98" ht="18" customHeight="1"/>
    <row r="99" ht="16.5"/>
    <row r="100" ht="16.5"/>
    <row r="101" ht="16.5"/>
    <row r="102" ht="16.5"/>
    <row r="103" ht="16.5"/>
    <row r="104" ht="16.5"/>
    <row r="105" ht="16.5"/>
    <row r="106" ht="18" customHeight="1"/>
    <row r="107" ht="18" customHeight="1">
      <c r="A107" s="19" t="s">
        <v>151</v>
      </c>
    </row>
    <row r="108" ht="16.5"/>
    <row r="109" ht="16.5"/>
    <row r="110" ht="16.5">
      <c r="A110" s="19" t="s">
        <v>152</v>
      </c>
    </row>
    <row r="111" ht="16.5"/>
    <row r="112" ht="16.5"/>
    <row r="113" spans="1:2" ht="15" customHeight="1">
      <c r="A113" s="19" t="s">
        <v>153</v>
      </c>
      <c r="B113" s="19" t="s">
        <v>154</v>
      </c>
    </row>
    <row r="115" ht="16.5"/>
    <row r="116" ht="16.5"/>
    <row r="117" ht="16.5"/>
    <row r="118" ht="16.5"/>
    <row r="119" ht="16.5"/>
    <row r="120" ht="16.5"/>
    <row r="123" ht="15" customHeight="1">
      <c r="C123" s="25" t="s">
        <v>155</v>
      </c>
    </row>
    <row r="124" ht="15" customHeight="1">
      <c r="G124" s="32" t="s">
        <v>124</v>
      </c>
    </row>
    <row r="125" spans="3:7" ht="15" customHeight="1">
      <c r="C125" s="31" t="s">
        <v>156</v>
      </c>
      <c r="G125" s="22">
        <v>0</v>
      </c>
    </row>
    <row r="126" spans="3:7" ht="15" customHeight="1">
      <c r="C126" s="31" t="s">
        <v>157</v>
      </c>
      <c r="G126" s="22">
        <v>9250</v>
      </c>
    </row>
    <row r="127" spans="3:7" ht="15" customHeight="1">
      <c r="C127" s="31" t="s">
        <v>158</v>
      </c>
      <c r="G127" s="22">
        <v>11600</v>
      </c>
    </row>
    <row r="128" spans="3:7" ht="15" customHeight="1">
      <c r="C128" s="31" t="s">
        <v>159</v>
      </c>
      <c r="G128" s="22">
        <v>11600</v>
      </c>
    </row>
    <row r="129" spans="3:7" ht="15" customHeight="1">
      <c r="C129" s="31" t="s">
        <v>160</v>
      </c>
      <c r="G129" s="22">
        <v>13900</v>
      </c>
    </row>
    <row r="132" ht="16.5"/>
    <row r="133" ht="16.5"/>
    <row r="134" ht="16.5"/>
    <row r="135" ht="16.5"/>
    <row r="136" ht="16.5">
      <c r="A136" s="19" t="s">
        <v>161</v>
      </c>
    </row>
    <row r="137" ht="16.5"/>
    <row r="138" ht="16.5"/>
    <row r="139" spans="1:2" ht="16.5">
      <c r="A139" s="19" t="s">
        <v>162</v>
      </c>
      <c r="B139" s="19" t="s">
        <v>163</v>
      </c>
    </row>
    <row r="141" ht="16.5"/>
    <row r="142" ht="16.5"/>
    <row r="143" ht="16.5"/>
    <row r="144" ht="16.5"/>
    <row r="145" ht="16.5"/>
    <row r="146" ht="16.5"/>
    <row r="147" ht="16.5"/>
    <row r="148" ht="16.5"/>
    <row r="149" ht="16.5">
      <c r="A149" s="19" t="s">
        <v>164</v>
      </c>
    </row>
    <row r="150" ht="16.5"/>
    <row r="151" ht="16.5"/>
    <row r="152" ht="16.5"/>
    <row r="153" ht="16.5"/>
    <row r="154" ht="16.5">
      <c r="A154" s="19" t="s">
        <v>165</v>
      </c>
    </row>
    <row r="155" ht="16.5">
      <c r="A155" s="19" t="s">
        <v>166</v>
      </c>
    </row>
    <row r="156" ht="16.5"/>
    <row r="157" ht="16.5">
      <c r="A157" s="19" t="s">
        <v>167</v>
      </c>
    </row>
    <row r="158" ht="16.5">
      <c r="A158" s="31" t="s">
        <v>168</v>
      </c>
    </row>
    <row r="159" ht="16.5"/>
    <row r="160" ht="16.5"/>
    <row r="161" ht="16.5"/>
    <row r="162" ht="16.5"/>
    <row r="163" ht="16.5"/>
    <row r="164" ht="16.5"/>
    <row r="165" ht="16.5"/>
    <row r="166" ht="16.5"/>
  </sheetData>
  <printOptions/>
  <pageMargins left="0.75" right="0.25" top="0.5" bottom="0.5" header="0.5" footer="0.5"/>
  <pageSetup horizontalDpi="180" verticalDpi="180" orientation="portrait" r:id="rId2"/>
  <headerFooter alignWithMargins="0">
    <oddFooter>&amp;L&amp;8KB5\SKW\KLSEC\(F3)&amp;F.xls</oddFooter>
  </headerFooter>
  <rowBreaks count="3" manualBreakCount="3">
    <brk id="48" max="65535" man="1"/>
    <brk id="89" max="65535" man="1"/>
    <brk id="130" max="655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97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97</dc:creator>
  <cp:keywords/>
  <dc:description/>
  <cp:lastModifiedBy>SIGNET</cp:lastModifiedBy>
  <cp:lastPrinted>1999-10-26T08:04:12Z</cp:lastPrinted>
  <dcterms:created xsi:type="dcterms:W3CDTF">1999-10-06T09:43:01Z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