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30" windowHeight="5190" activeTab="1"/>
  </bookViews>
  <sheets>
    <sheet name="IS" sheetId="1" r:id="rId1"/>
    <sheet name="CF" sheetId="2" r:id="rId2"/>
    <sheet name="BS " sheetId="3" r:id="rId3"/>
    <sheet name="SOCIE" sheetId="4" r:id="rId4"/>
  </sheets>
  <externalReferences>
    <externalReference r:id="rId7"/>
  </externalReferences>
  <definedNames>
    <definedName name="_xlnm.Print_Area" localSheetId="3">'SOCIE'!$A$1:$J$37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<sst xmlns="http://schemas.openxmlformats.org/spreadsheetml/2006/main" count="166" uniqueCount="115">
  <si>
    <t xml:space="preserve"> RM'000</t>
  </si>
  <si>
    <t>CURRENT</t>
  </si>
  <si>
    <t>YEAR</t>
  </si>
  <si>
    <t>QUARTER</t>
  </si>
  <si>
    <t>CUMULATIVE</t>
  </si>
  <si>
    <t>TO DATE</t>
  </si>
  <si>
    <t>RM'000</t>
  </si>
  <si>
    <t>AS AT</t>
  </si>
  <si>
    <t>END OF</t>
  </si>
  <si>
    <t>YEAR END</t>
  </si>
  <si>
    <t>PRECEDING</t>
  </si>
  <si>
    <t xml:space="preserve"> FINANCIAL</t>
  </si>
  <si>
    <t>Cash</t>
  </si>
  <si>
    <t>AUDITED</t>
  </si>
  <si>
    <t xml:space="preserve">CORRESPONDING </t>
  </si>
  <si>
    <t>PERIOD</t>
  </si>
  <si>
    <t>CUMULATIVE PERIOD</t>
  </si>
  <si>
    <t>INDIVIDUAL QUARTER</t>
  </si>
  <si>
    <t>Revenue</t>
  </si>
  <si>
    <t>Finance cost</t>
  </si>
  <si>
    <t>Current assets</t>
  </si>
  <si>
    <t>Inventories</t>
  </si>
  <si>
    <t>Short term borrowings</t>
  </si>
  <si>
    <t xml:space="preserve"> </t>
  </si>
  <si>
    <t xml:space="preserve">Net current assets </t>
  </si>
  <si>
    <t>Share capital</t>
  </si>
  <si>
    <t>Reserves</t>
  </si>
  <si>
    <t>Minority interests</t>
  </si>
  <si>
    <t>Net tangible assets per share (RM)</t>
  </si>
  <si>
    <t>WOO HING BROTHERS (M) BERHAD (3010-D)</t>
  </si>
  <si>
    <t>(Special Administrators Appointed)</t>
  </si>
  <si>
    <t>Current liabilities</t>
  </si>
  <si>
    <t>Deposit with financial institution</t>
  </si>
  <si>
    <t>CONDENSED CONSOLIDATED INCOME STATEMENT</t>
  </si>
  <si>
    <t>Other operating income</t>
  </si>
  <si>
    <t>Taxation</t>
  </si>
  <si>
    <t>Minority interest</t>
  </si>
  <si>
    <t>EPS - basic</t>
  </si>
  <si>
    <t xml:space="preserve">        - diluted</t>
  </si>
  <si>
    <t xml:space="preserve">(The Condensed Consolidated Income Statements should be read in conjunction with the Annual Financial Report for the year </t>
  </si>
  <si>
    <t>CONDENSED CONSOLIDATED BALANCE SHEET</t>
  </si>
  <si>
    <t>Property, plant &amp; equipment</t>
  </si>
  <si>
    <t>Trade &amp; other creditors</t>
  </si>
  <si>
    <t>Shareholders' fund</t>
  </si>
  <si>
    <t>Long term liabilities</t>
  </si>
  <si>
    <t>(The Condensed Consolidated Balance Sheet should be read in conjunction with the Annual</t>
  </si>
  <si>
    <t>CONDENSED CONSOLIDATED STATEMENT OF CHANGES IN EQUITY</t>
  </si>
  <si>
    <t xml:space="preserve">RESERVE </t>
  </si>
  <si>
    <t>ATTRIBUTABLE TO</t>
  </si>
  <si>
    <t>CAPITAL</t>
  </si>
  <si>
    <t>TOTAL</t>
  </si>
  <si>
    <t>Loss from operation</t>
  </si>
  <si>
    <t>ACCUMULATED</t>
  </si>
  <si>
    <t>LOSS</t>
  </si>
  <si>
    <t>SHARE</t>
  </si>
  <si>
    <t>Loss after tax</t>
  </si>
  <si>
    <t>Net loss for the period</t>
  </si>
  <si>
    <t>(The Condensed Consolidated Statement of Changes in Equity should be read in conjunction with the Annual Financial Report</t>
  </si>
  <si>
    <t>CONDENSED CONSOLIDATED CASH FLOW STATEMENT</t>
  </si>
  <si>
    <t>Net loss before tax</t>
  </si>
  <si>
    <t>Loss before tax</t>
  </si>
  <si>
    <t>Adjustment for non-cash items and interest</t>
  </si>
  <si>
    <t>Operating loss before changes in working capital</t>
  </si>
  <si>
    <t xml:space="preserve">(The Condensed Consolidated Cash Flow Statement should be read in conjunction with the </t>
  </si>
  <si>
    <t>Investing activities</t>
  </si>
  <si>
    <t>Financing activities</t>
  </si>
  <si>
    <t>Decrease in inventories</t>
  </si>
  <si>
    <t>Interest paid</t>
  </si>
  <si>
    <t>Interest received</t>
  </si>
  <si>
    <t>Cash generated from operation</t>
  </si>
  <si>
    <t>Repayment of hire purchase liabilities</t>
  </si>
  <si>
    <t>Proceeds from disposal of property, plant &amp; equipment</t>
  </si>
  <si>
    <t>Net decrease in cash &amp; cash equivalents</t>
  </si>
  <si>
    <t>Cash &amp; cash equivalents at beginning of the period</t>
  </si>
  <si>
    <t>Cash &amp; cash equivalents at end of the period</t>
  </si>
  <si>
    <t>FINANCIAL</t>
  </si>
  <si>
    <t>31/12/02</t>
  </si>
  <si>
    <t>UNAUDITED</t>
  </si>
  <si>
    <t>Tax Recoverable</t>
  </si>
  <si>
    <t>Trade &amp; other Debtors</t>
  </si>
  <si>
    <t>Cost of sales</t>
  </si>
  <si>
    <t>Gross Profit</t>
  </si>
  <si>
    <t>Sales &amp; distribution costs</t>
  </si>
  <si>
    <t>Administrative expenses</t>
  </si>
  <si>
    <t>Other operating expenses</t>
  </si>
  <si>
    <t>Cash &amp; bank balances</t>
  </si>
  <si>
    <t>Short term deposit</t>
  </si>
  <si>
    <t>Bank overdrafts</t>
  </si>
  <si>
    <t>Net cash flow from investing activities</t>
  </si>
  <si>
    <t>Net cash flow used in operating activities</t>
  </si>
  <si>
    <t>Net cash flow used in financing activities</t>
  </si>
  <si>
    <t>Exceptional items</t>
  </si>
  <si>
    <t xml:space="preserve"> ended 31 December 2002)</t>
  </si>
  <si>
    <t xml:space="preserve">  Financial Report for the year ended 31 December 2002)</t>
  </si>
  <si>
    <t xml:space="preserve"> for the year ended 31 December 2002)</t>
  </si>
  <si>
    <t>Being prior year adjustment of</t>
  </si>
  <si>
    <t xml:space="preserve">the overstatement of 2002 </t>
  </si>
  <si>
    <t>Administrative Expenses</t>
  </si>
  <si>
    <t>Restated</t>
  </si>
  <si>
    <t>Tax paid</t>
  </si>
  <si>
    <t xml:space="preserve">  Annaul Financial Report for the year ended 31 December 2002)</t>
  </si>
  <si>
    <t>Repayment of short term borrowing</t>
  </si>
  <si>
    <t>QUARTERLY REPORT ON CONSOLIDATED RESULTS</t>
  </si>
  <si>
    <t>12 months ended 31st December 2002</t>
  </si>
  <si>
    <t>Balance as of 1st January 2002</t>
  </si>
  <si>
    <t>Loss during the period (Cummulative)</t>
  </si>
  <si>
    <t>Balance as of 31st December 2002</t>
  </si>
  <si>
    <t>Balance as of 1st January 2003</t>
  </si>
  <si>
    <t>FOR THE FOURTH QUARTER ENDED 31ST DECEMBER 2003</t>
  </si>
  <si>
    <t>31/12/03</t>
  </si>
  <si>
    <t>12 months ended 31st December 2003</t>
  </si>
  <si>
    <t>Balance as of 31st December 2003</t>
  </si>
  <si>
    <t>Increase in trade and other receivables</t>
  </si>
  <si>
    <t>(Decrease)/Increase in trade and other payables</t>
  </si>
  <si>
    <t>Net cash inflow from disposal of a subsidiary company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</si>
</sst>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;\-&quot;RM&quot;#,##0"/>
    <numFmt numFmtId="165" formatCode="&quot;RM&quot;#,##0;[Red]\-&quot;RM&quot;#,##0"/>
    <numFmt numFmtId="166" formatCode="&quot;RM&quot;#,##0.00;\-&quot;RM&quot;#,##0.00"/>
    <numFmt numFmtId="167" formatCode="&quot;RM&quot;#,##0.00;[Red]\-&quot;RM&quot;#,##0.00"/>
    <numFmt numFmtId="168" formatCode="_-&quot;RM&quot;* #,##0_-;\-&quot;RM&quot;* #,##0_-;_-&quot;RM&quot;* &quot;-&quot;_-;_-@_-"/>
    <numFmt numFmtId="169" formatCode="_-* #,##0_-;\-* #,##0_-;_-* &quot;-&quot;_-;_-@_-"/>
    <numFmt numFmtId="170" formatCode="_-&quot;RM&quot;* #,##0.00_-;\-&quot;RM&quot;* #,##0.00_-;_-&quot;RM&quot;* &quot;-&quot;??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General_)"/>
    <numFmt numFmtId="179" formatCode="0_)"/>
    <numFmt numFmtId="180" formatCode="#,##0.0_);\(#,##0.0\)"/>
    <numFmt numFmtId="181" formatCode="#,##0.000_);\(#,##0.000\)"/>
    <numFmt numFmtId="182" formatCode="0.0"/>
    <numFmt numFmtId="183" formatCode="0.000"/>
    <numFmt numFmtId="184" formatCode="0.0000"/>
    <numFmt numFmtId="185" formatCode="0%;\(0%\)"/>
    <numFmt numFmtId="186" formatCode="00000"/>
    <numFmt numFmtId="187" formatCode="_(* #,##0_);_(* \(#,##0\);_(* &quot;-&quot;??_);_(@_)"/>
    <numFmt numFmtId="188" formatCode="_(* #,##0.0_);_(* \(#,##0.0\);_(* &quot;-&quot;??_);_(@_)"/>
    <numFmt numFmtId="189" formatCode="#,##0.000000000_);\(#,##0.000000000\)"/>
  </numFmts>
  <fonts count="11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0"/>
      <name val="Times New Roman"/>
      <family val="1"/>
    </font>
    <font>
      <b/>
      <i/>
      <sz val="10"/>
      <name val="Times New Roman"/>
      <family val="0"/>
    </font>
    <font>
      <i/>
      <sz val="10"/>
      <name val="Times New Roman"/>
      <family val="0"/>
    </font>
    <font>
      <sz val="12"/>
      <name val="Arial"/>
      <family val="0"/>
    </font>
    <font>
      <sz val="9"/>
      <color indexed="8"/>
      <name val="Times New Roman"/>
      <family val="1"/>
    </font>
    <font>
      <b/>
      <u val="single"/>
      <sz val="10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1">
    <xf numFmtId="178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8" fillId="0" borderId="0">
      <alignment/>
      <protection/>
    </xf>
    <xf numFmtId="9" fontId="4" fillId="0" borderId="0" applyFont="0" applyFill="0" applyBorder="0" applyAlignment="0" applyProtection="0"/>
  </cellStyleXfs>
  <cellXfs count="104">
    <xf numFmtId="178" fontId="0" fillId="0" borderId="0" xfId="0" applyAlignment="1">
      <alignment/>
    </xf>
    <xf numFmtId="37" fontId="5" fillId="0" borderId="0" xfId="0" applyNumberFormat="1" applyFont="1" applyAlignment="1">
      <alignment/>
    </xf>
    <xf numFmtId="37" fontId="0" fillId="0" borderId="0" xfId="0" applyNumberFormat="1" applyAlignment="1">
      <alignment/>
    </xf>
    <xf numFmtId="37" fontId="0" fillId="0" borderId="0" xfId="0" applyNumberFormat="1" applyAlignment="1">
      <alignment horizontal="center"/>
    </xf>
    <xf numFmtId="37" fontId="5" fillId="0" borderId="0" xfId="0" applyNumberFormat="1" applyFont="1" applyAlignment="1">
      <alignment horizontal="center"/>
    </xf>
    <xf numFmtId="178" fontId="5" fillId="0" borderId="0" xfId="0" applyFont="1" applyAlignment="1">
      <alignment horizontal="center"/>
    </xf>
    <xf numFmtId="37" fontId="0" fillId="0" borderId="0" xfId="0" applyNumberFormat="1" applyFont="1" applyAlignment="1">
      <alignment/>
    </xf>
    <xf numFmtId="37" fontId="0" fillId="0" borderId="0" xfId="0" applyNumberFormat="1" applyFont="1" applyAlignment="1">
      <alignment/>
    </xf>
    <xf numFmtId="37" fontId="5" fillId="0" borderId="0" xfId="0" applyNumberFormat="1" applyFont="1" applyAlignment="1">
      <alignment/>
    </xf>
    <xf numFmtId="37" fontId="5" fillId="0" borderId="0" xfId="0" applyNumberFormat="1" applyFont="1" applyBorder="1" applyAlignment="1">
      <alignment/>
    </xf>
    <xf numFmtId="37" fontId="5" fillId="0" borderId="0" xfId="0" applyNumberFormat="1" applyFont="1" applyBorder="1" applyAlignment="1">
      <alignment horizontal="center"/>
    </xf>
    <xf numFmtId="37" fontId="5" fillId="0" borderId="0" xfId="0" applyNumberFormat="1" applyFont="1" applyBorder="1" applyAlignment="1" applyProtection="1">
      <alignment horizontal="center"/>
      <protection/>
    </xf>
    <xf numFmtId="37" fontId="5" fillId="0" borderId="0" xfId="0" applyNumberFormat="1" applyFont="1" applyBorder="1" applyAlignment="1" quotePrefix="1">
      <alignment horizontal="center"/>
    </xf>
    <xf numFmtId="37" fontId="0" fillId="0" borderId="0" xfId="0" applyNumberFormat="1" applyAlignment="1" applyProtection="1">
      <alignment horizontal="left"/>
      <protection/>
    </xf>
    <xf numFmtId="37" fontId="0" fillId="0" borderId="0" xfId="0" applyNumberFormat="1" applyFont="1" applyAlignment="1" applyProtection="1">
      <alignment/>
      <protection/>
    </xf>
    <xf numFmtId="37" fontId="0" fillId="0" borderId="0" xfId="0" applyNumberFormat="1" applyFont="1" applyAlignment="1" applyProtection="1">
      <alignment/>
      <protection/>
    </xf>
    <xf numFmtId="37" fontId="0" fillId="0" borderId="0" xfId="0" applyNumberFormat="1" applyAlignment="1">
      <alignment vertical="top" wrapText="1"/>
    </xf>
    <xf numFmtId="37" fontId="0" fillId="0" borderId="0" xfId="0" applyNumberFormat="1" applyAlignment="1" applyProtection="1">
      <alignment horizontal="left" vertical="top" wrapText="1"/>
      <protection/>
    </xf>
    <xf numFmtId="37" fontId="0" fillId="0" borderId="0" xfId="0" applyNumberFormat="1" applyAlignment="1" applyProtection="1" quotePrefix="1">
      <alignment horizontal="left"/>
      <protection/>
    </xf>
    <xf numFmtId="37" fontId="0" fillId="0" borderId="0" xfId="0" applyNumberFormat="1" applyFont="1" applyBorder="1" applyAlignment="1" applyProtection="1">
      <alignment/>
      <protection/>
    </xf>
    <xf numFmtId="37" fontId="0" fillId="0" borderId="0" xfId="0" applyNumberFormat="1" applyAlignment="1" applyProtection="1">
      <alignment vertical="top"/>
      <protection/>
    </xf>
    <xf numFmtId="37" fontId="0" fillId="0" borderId="1" xfId="0" applyNumberFormat="1" applyFont="1" applyBorder="1" applyAlignment="1" applyProtection="1">
      <alignment/>
      <protection/>
    </xf>
    <xf numFmtId="37" fontId="0" fillId="0" borderId="1" xfId="0" applyNumberFormat="1" applyFont="1" applyBorder="1" applyAlignment="1">
      <alignment/>
    </xf>
    <xf numFmtId="37" fontId="0" fillId="0" borderId="0" xfId="0" applyNumberFormat="1" applyAlignment="1" applyProtection="1">
      <alignment vertical="top" wrapText="1"/>
      <protection/>
    </xf>
    <xf numFmtId="37" fontId="0" fillId="0" borderId="0" xfId="0" applyNumberFormat="1" applyFont="1" applyBorder="1" applyAlignment="1">
      <alignment/>
    </xf>
    <xf numFmtId="37" fontId="0" fillId="0" borderId="0" xfId="0" applyNumberFormat="1" applyFont="1" applyAlignment="1">
      <alignment/>
    </xf>
    <xf numFmtId="37" fontId="0" fillId="0" borderId="0" xfId="0" applyNumberFormat="1" applyFont="1" applyFill="1" applyBorder="1" applyAlignment="1">
      <alignment horizontal="center"/>
    </xf>
    <xf numFmtId="37" fontId="0" fillId="0" borderId="0" xfId="0" applyNumberFormat="1" applyFont="1" applyFill="1" applyBorder="1" applyAlignment="1">
      <alignment/>
    </xf>
    <xf numFmtId="37" fontId="5" fillId="0" borderId="0" xfId="0" applyNumberFormat="1" applyFont="1" applyFill="1" applyBorder="1" applyAlignment="1">
      <alignment/>
    </xf>
    <xf numFmtId="37" fontId="5" fillId="0" borderId="0" xfId="0" applyNumberFormat="1" applyFont="1" applyFill="1" applyBorder="1" applyAlignment="1" applyProtection="1">
      <alignment horizontal="center"/>
      <protection/>
    </xf>
    <xf numFmtId="37" fontId="0" fillId="0" borderId="0" xfId="0" applyNumberFormat="1" applyFill="1" applyBorder="1" applyAlignment="1" quotePrefix="1">
      <alignment horizontal="left"/>
    </xf>
    <xf numFmtId="37" fontId="6" fillId="0" borderId="0" xfId="0" applyNumberFormat="1" applyFont="1" applyFill="1" applyBorder="1" applyAlignment="1" quotePrefix="1">
      <alignment horizontal="center"/>
    </xf>
    <xf numFmtId="37" fontId="0" fillId="0" borderId="0" xfId="0" applyNumberFormat="1" applyFont="1" applyFill="1" applyBorder="1" applyAlignment="1" applyProtection="1">
      <alignment horizontal="center"/>
      <protection/>
    </xf>
    <xf numFmtId="37" fontId="0" fillId="0" borderId="0" xfId="0" applyNumberFormat="1" applyFont="1" applyFill="1" applyBorder="1" applyAlignment="1" applyProtection="1">
      <alignment/>
      <protection/>
    </xf>
    <xf numFmtId="37" fontId="0" fillId="0" borderId="0" xfId="0" applyNumberFormat="1" applyFont="1" applyFill="1" applyBorder="1" applyAlignment="1" applyProtection="1">
      <alignment/>
      <protection/>
    </xf>
    <xf numFmtId="37" fontId="0" fillId="0" borderId="0" xfId="0" applyNumberFormat="1" applyFont="1" applyFill="1" applyBorder="1" applyAlignment="1" applyProtection="1">
      <alignment horizontal="right"/>
      <protection/>
    </xf>
    <xf numFmtId="37" fontId="5" fillId="0" borderId="0" xfId="0" applyNumberFormat="1" applyFont="1" applyFill="1" applyBorder="1" applyAlignment="1" applyProtection="1">
      <alignment horizontal="center"/>
      <protection/>
    </xf>
    <xf numFmtId="37" fontId="5" fillId="0" borderId="0" xfId="0" applyNumberFormat="1" applyFont="1" applyFill="1" applyBorder="1" applyAlignment="1">
      <alignment horizontal="center"/>
    </xf>
    <xf numFmtId="37" fontId="7" fillId="0" borderId="0" xfId="0" applyNumberFormat="1" applyFont="1" applyFill="1" applyBorder="1" applyAlignment="1" applyProtection="1">
      <alignment horizontal="center"/>
      <protection/>
    </xf>
    <xf numFmtId="37" fontId="0" fillId="0" borderId="0" xfId="0" applyNumberFormat="1" applyFont="1" applyFill="1" applyBorder="1" applyAlignment="1">
      <alignment/>
    </xf>
    <xf numFmtId="37" fontId="0" fillId="0" borderId="0" xfId="0" applyNumberFormat="1" applyFill="1" applyBorder="1" applyAlignment="1">
      <alignment/>
    </xf>
    <xf numFmtId="37" fontId="0" fillId="0" borderId="0" xfId="0" applyNumberFormat="1" applyFont="1" applyFill="1" applyBorder="1" applyAlignment="1">
      <alignment/>
    </xf>
    <xf numFmtId="37" fontId="0" fillId="0" borderId="0" xfId="0" applyNumberFormat="1" applyFont="1" applyFill="1" applyBorder="1" applyAlignment="1">
      <alignment horizontal="right"/>
    </xf>
    <xf numFmtId="37" fontId="0" fillId="0" borderId="0" xfId="0" applyNumberFormat="1" applyFill="1" applyBorder="1" applyAlignment="1" applyProtection="1">
      <alignment/>
      <protection/>
    </xf>
    <xf numFmtId="37" fontId="0" fillId="0" borderId="0" xfId="0" applyNumberFormat="1" applyFont="1" applyFill="1" applyBorder="1" applyAlignment="1" applyProtection="1">
      <alignment/>
      <protection/>
    </xf>
    <xf numFmtId="37" fontId="0" fillId="0" borderId="2" xfId="0" applyNumberFormat="1" applyFont="1" applyFill="1" applyBorder="1" applyAlignment="1">
      <alignment/>
    </xf>
    <xf numFmtId="37" fontId="0" fillId="0" borderId="1" xfId="0" applyNumberFormat="1" applyFont="1" applyFill="1" applyBorder="1" applyAlignment="1" applyProtection="1">
      <alignment/>
      <protection/>
    </xf>
    <xf numFmtId="37" fontId="0" fillId="0" borderId="2" xfId="0" applyNumberFormat="1" applyFont="1" applyFill="1" applyBorder="1" applyAlignment="1" applyProtection="1">
      <alignment/>
      <protection/>
    </xf>
    <xf numFmtId="37" fontId="0" fillId="0" borderId="3" xfId="0" applyNumberFormat="1" applyFont="1" applyFill="1" applyBorder="1" applyAlignment="1" applyProtection="1">
      <alignment/>
      <protection/>
    </xf>
    <xf numFmtId="39" fontId="0" fillId="0" borderId="0" xfId="0" applyNumberFormat="1" applyFont="1" applyFill="1" applyBorder="1" applyAlignment="1" applyProtection="1">
      <alignment horizontal="center"/>
      <protection/>
    </xf>
    <xf numFmtId="37" fontId="0" fillId="0" borderId="0" xfId="0" applyNumberFormat="1" applyAlignment="1">
      <alignment/>
    </xf>
    <xf numFmtId="37" fontId="0" fillId="0" borderId="0" xfId="0" applyNumberFormat="1" applyBorder="1" applyAlignment="1" applyProtection="1">
      <alignment/>
      <protection/>
    </xf>
    <xf numFmtId="37" fontId="0" fillId="0" borderId="1" xfId="0" applyNumberFormat="1" applyBorder="1" applyAlignment="1" applyProtection="1">
      <alignment/>
      <protection/>
    </xf>
    <xf numFmtId="37" fontId="0" fillId="0" borderId="1" xfId="0" applyNumberFormat="1" applyBorder="1" applyAlignment="1">
      <alignment/>
    </xf>
    <xf numFmtId="37" fontId="5" fillId="0" borderId="0" xfId="0" applyNumberFormat="1" applyFont="1" applyAlignment="1" applyProtection="1" quotePrefix="1">
      <alignment/>
      <protection/>
    </xf>
    <xf numFmtId="37" fontId="5" fillId="0" borderId="0" xfId="0" applyNumberFormat="1" applyFont="1" applyFill="1" applyBorder="1" applyAlignment="1" applyProtection="1">
      <alignment/>
      <protection/>
    </xf>
    <xf numFmtId="37" fontId="0" fillId="0" borderId="0" xfId="0" applyNumberFormat="1" applyFill="1" applyBorder="1" applyAlignment="1" applyProtection="1" quotePrefix="1">
      <alignment/>
      <protection/>
    </xf>
    <xf numFmtId="37" fontId="0" fillId="0" borderId="0" xfId="0" applyNumberFormat="1" applyFill="1" applyBorder="1" applyAlignment="1" quotePrefix="1">
      <alignment/>
    </xf>
    <xf numFmtId="37" fontId="5" fillId="0" borderId="0" xfId="0" applyNumberFormat="1" applyFont="1" applyFill="1" applyBorder="1" applyAlignment="1" applyProtection="1" quotePrefix="1">
      <alignment horizontal="center"/>
      <protection/>
    </xf>
    <xf numFmtId="178" fontId="5" fillId="0" borderId="0" xfId="0" applyFont="1" applyAlignment="1">
      <alignment/>
    </xf>
    <xf numFmtId="178" fontId="5" fillId="0" borderId="0" xfId="0" applyFont="1" applyAlignment="1" quotePrefix="1">
      <alignment/>
    </xf>
    <xf numFmtId="178" fontId="0" fillId="0" borderId="0" xfId="0" applyFont="1" applyAlignment="1" quotePrefix="1">
      <alignment/>
    </xf>
    <xf numFmtId="178" fontId="0" fillId="0" borderId="0" xfId="0" applyFont="1" applyAlignment="1">
      <alignment/>
    </xf>
    <xf numFmtId="39" fontId="0" fillId="0" borderId="0" xfId="0" applyNumberFormat="1" applyFont="1" applyAlignment="1" applyProtection="1">
      <alignment/>
      <protection/>
    </xf>
    <xf numFmtId="39" fontId="0" fillId="0" borderId="0" xfId="0" applyNumberFormat="1" applyFont="1" applyAlignment="1">
      <alignment/>
    </xf>
    <xf numFmtId="37" fontId="0" fillId="0" borderId="0" xfId="0" applyNumberFormat="1" applyFont="1" applyBorder="1" applyAlignment="1">
      <alignment/>
    </xf>
    <xf numFmtId="37" fontId="0" fillId="0" borderId="0" xfId="0" applyNumberFormat="1" applyBorder="1" applyAlignment="1">
      <alignment/>
    </xf>
    <xf numFmtId="37" fontId="0" fillId="0" borderId="0" xfId="0" applyNumberFormat="1" applyAlignment="1" applyProtection="1">
      <alignment/>
      <protection/>
    </xf>
    <xf numFmtId="43" fontId="0" fillId="0" borderId="0" xfId="15" applyFont="1" applyAlignment="1" applyProtection="1">
      <alignment/>
      <protection/>
    </xf>
    <xf numFmtId="43" fontId="0" fillId="0" borderId="1" xfId="15" applyFont="1" applyBorder="1" applyAlignment="1" applyProtection="1">
      <alignment/>
      <protection/>
    </xf>
    <xf numFmtId="187" fontId="0" fillId="0" borderId="0" xfId="15" applyNumberFormat="1" applyAlignment="1">
      <alignment/>
    </xf>
    <xf numFmtId="37" fontId="0" fillId="0" borderId="0" xfId="0" applyNumberFormat="1" applyFont="1" applyAlignment="1">
      <alignment/>
    </xf>
    <xf numFmtId="37" fontId="0" fillId="0" borderId="0" xfId="0" applyNumberFormat="1" applyFont="1" applyFill="1" applyBorder="1" applyAlignment="1" applyProtection="1">
      <alignment/>
      <protection/>
    </xf>
    <xf numFmtId="43" fontId="0" fillId="0" borderId="1" xfId="15" applyFont="1" applyBorder="1" applyAlignment="1">
      <alignment/>
    </xf>
    <xf numFmtId="43" fontId="0" fillId="0" borderId="0" xfId="15" applyFont="1" applyFill="1" applyBorder="1" applyAlignment="1" applyProtection="1">
      <alignment/>
      <protection/>
    </xf>
    <xf numFmtId="43" fontId="0" fillId="0" borderId="4" xfId="15" applyFont="1" applyFill="1" applyBorder="1" applyAlignment="1" applyProtection="1">
      <alignment/>
      <protection/>
    </xf>
    <xf numFmtId="43" fontId="0" fillId="0" borderId="5" xfId="15" applyFont="1" applyBorder="1" applyAlignment="1" applyProtection="1">
      <alignment/>
      <protection/>
    </xf>
    <xf numFmtId="178" fontId="0" fillId="0" borderId="0" xfId="0" applyBorder="1" applyAlignment="1">
      <alignment/>
    </xf>
    <xf numFmtId="187" fontId="0" fillId="0" borderId="1" xfId="15" applyNumberFormat="1" applyFont="1" applyBorder="1" applyAlignment="1" applyProtection="1">
      <alignment/>
      <protection/>
    </xf>
    <xf numFmtId="37" fontId="0" fillId="0" borderId="0" xfId="0" applyNumberFormat="1" applyBorder="1" applyAlignment="1" applyProtection="1">
      <alignment horizontal="left" vertical="top" wrapText="1"/>
      <protection/>
    </xf>
    <xf numFmtId="37" fontId="0" fillId="0" borderId="0" xfId="0" applyNumberFormat="1" applyFont="1" applyBorder="1" applyAlignment="1" applyProtection="1">
      <alignment/>
      <protection/>
    </xf>
    <xf numFmtId="187" fontId="0" fillId="0" borderId="0" xfId="15" applyNumberFormat="1" applyAlignment="1">
      <alignment horizontal="center"/>
    </xf>
    <xf numFmtId="178" fontId="0" fillId="0" borderId="0" xfId="0" applyAlignment="1">
      <alignment horizontal="center"/>
    </xf>
    <xf numFmtId="187" fontId="0" fillId="0" borderId="0" xfId="15" applyNumberFormat="1" applyFont="1" applyAlignment="1">
      <alignment horizontal="center"/>
    </xf>
    <xf numFmtId="187" fontId="0" fillId="0" borderId="2" xfId="15" applyNumberFormat="1" applyBorder="1" applyAlignment="1">
      <alignment horizontal="center"/>
    </xf>
    <xf numFmtId="37" fontId="5" fillId="0" borderId="0" xfId="0" applyNumberFormat="1" applyFont="1" applyFill="1" applyBorder="1" applyAlignment="1">
      <alignment/>
    </xf>
    <xf numFmtId="0" fontId="9" fillId="0" borderId="0" xfId="19" applyFont="1" applyAlignment="1">
      <alignment horizontal="left"/>
      <protection/>
    </xf>
    <xf numFmtId="187" fontId="0" fillId="0" borderId="3" xfId="15" applyNumberFormat="1" applyBorder="1" applyAlignment="1">
      <alignment/>
    </xf>
    <xf numFmtId="187" fontId="0" fillId="0" borderId="0" xfId="15" applyNumberFormat="1" applyFont="1" applyFill="1" applyBorder="1" applyAlignment="1" applyProtection="1">
      <alignment/>
      <protection/>
    </xf>
    <xf numFmtId="187" fontId="0" fillId="0" borderId="1" xfId="15" applyNumberFormat="1" applyFont="1" applyFill="1" applyBorder="1" applyAlignment="1" applyProtection="1">
      <alignment/>
      <protection/>
    </xf>
    <xf numFmtId="187" fontId="0" fillId="0" borderId="0" xfId="15" applyNumberFormat="1" applyFont="1" applyFill="1" applyBorder="1" applyAlignment="1">
      <alignment/>
    </xf>
    <xf numFmtId="187" fontId="0" fillId="0" borderId="2" xfId="15" applyNumberFormat="1" applyFont="1" applyFill="1" applyBorder="1" applyAlignment="1" applyProtection="1">
      <alignment/>
      <protection/>
    </xf>
    <xf numFmtId="187" fontId="0" fillId="0" borderId="2" xfId="15" applyNumberFormat="1" applyFont="1" applyFill="1" applyBorder="1" applyAlignment="1" applyProtection="1">
      <alignment/>
      <protection/>
    </xf>
    <xf numFmtId="187" fontId="0" fillId="0" borderId="0" xfId="15" applyNumberFormat="1" applyFont="1" applyFill="1" applyBorder="1" applyAlignment="1" applyProtection="1">
      <alignment/>
      <protection/>
    </xf>
    <xf numFmtId="43" fontId="0" fillId="0" borderId="0" xfId="15" applyFont="1" applyBorder="1" applyAlignment="1" applyProtection="1">
      <alignment/>
      <protection/>
    </xf>
    <xf numFmtId="43" fontId="0" fillId="0" borderId="0" xfId="15" applyFont="1" applyBorder="1" applyAlignment="1">
      <alignment/>
    </xf>
    <xf numFmtId="43" fontId="0" fillId="0" borderId="0" xfId="15" applyBorder="1" applyAlignment="1">
      <alignment/>
    </xf>
    <xf numFmtId="41" fontId="0" fillId="0" borderId="0" xfId="15" applyNumberFormat="1" applyAlignment="1">
      <alignment/>
    </xf>
    <xf numFmtId="41" fontId="0" fillId="0" borderId="0" xfId="15" applyNumberFormat="1" applyAlignment="1">
      <alignment horizontal="center"/>
    </xf>
    <xf numFmtId="41" fontId="0" fillId="0" borderId="1" xfId="15" applyNumberFormat="1" applyBorder="1" applyAlignment="1">
      <alignment/>
    </xf>
    <xf numFmtId="41" fontId="0" fillId="0" borderId="1" xfId="15" applyNumberFormat="1" applyBorder="1" applyAlignment="1">
      <alignment horizontal="center"/>
    </xf>
    <xf numFmtId="37" fontId="10" fillId="0" borderId="0" xfId="0" applyNumberFormat="1" applyFont="1" applyFill="1" applyBorder="1" applyAlignment="1" applyProtection="1">
      <alignment/>
      <protection/>
    </xf>
    <xf numFmtId="41" fontId="0" fillId="0" borderId="0" xfId="15" applyNumberFormat="1" applyFont="1" applyBorder="1" applyAlignment="1" applyProtection="1">
      <alignment/>
      <protection/>
    </xf>
    <xf numFmtId="37" fontId="5" fillId="0" borderId="0" xfId="0" applyNumberFormat="1" applyFont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CPL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My%20Documents\Consol-Dec2001(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WHB"/>
      <sheetName val="CBS"/>
      <sheetName val="CPLIND"/>
      <sheetName val="CPLACC"/>
      <sheetName val="ADJ -P"/>
      <sheetName val="ADJ -NP "/>
      <sheetName val="Obsoletestock"/>
      <sheetName val="Goodwill"/>
      <sheetName val="ADJ"/>
      <sheetName val="SummAjd"/>
      <sheetName val="CFco"/>
      <sheetName val="CFgroup"/>
      <sheetName val="Note"/>
      <sheetName val="M I"/>
      <sheetName val="Wcashflow"/>
      <sheetName val="Segmeted"/>
    </sheetNames>
    <sheetDataSet>
      <sheetData sheetId="1">
        <row r="83">
          <cell r="V83">
            <v>15599995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0"/>
  <sheetViews>
    <sheetView workbookViewId="0" topLeftCell="A33">
      <selection activeCell="I52" sqref="I52"/>
    </sheetView>
  </sheetViews>
  <sheetFormatPr defaultColWidth="9.66015625" defaultRowHeight="12.75"/>
  <cols>
    <col min="1" max="1" width="35" style="6" customWidth="1"/>
    <col min="2" max="2" width="4.5" style="6" customWidth="1"/>
    <col min="3" max="3" width="13.83203125" style="7" customWidth="1"/>
    <col min="4" max="4" width="5.5" style="7" customWidth="1"/>
    <col min="5" max="5" width="13.83203125" style="3" customWidth="1"/>
    <col min="6" max="6" width="5.83203125" style="6" customWidth="1"/>
    <col min="7" max="7" width="14.66015625" style="7" customWidth="1"/>
    <col min="8" max="8" width="5.5" style="6" customWidth="1"/>
    <col min="9" max="9" width="13.83203125" style="6" customWidth="1"/>
    <col min="10" max="10" width="4.16015625" style="6" customWidth="1"/>
    <col min="11" max="16384" width="9.66015625" style="6" customWidth="1"/>
  </cols>
  <sheetData>
    <row r="1" ht="12.75">
      <c r="A1" s="59" t="s">
        <v>29</v>
      </c>
    </row>
    <row r="2" ht="12.75">
      <c r="A2" s="60" t="s">
        <v>30</v>
      </c>
    </row>
    <row r="3" ht="12.75">
      <c r="A3" s="8" t="s">
        <v>102</v>
      </c>
    </row>
    <row r="4" ht="12.75">
      <c r="A4" s="8" t="s">
        <v>108</v>
      </c>
    </row>
    <row r="5" ht="12.75">
      <c r="A5" s="1" t="s">
        <v>33</v>
      </c>
    </row>
    <row r="6" spans="3:7" ht="12.75">
      <c r="C6" s="6"/>
      <c r="D6" s="6"/>
      <c r="E6" s="6"/>
      <c r="G6" s="6"/>
    </row>
    <row r="7" spans="1:9" ht="12.75">
      <c r="A7" s="1"/>
      <c r="C7" s="103" t="s">
        <v>17</v>
      </c>
      <c r="D7" s="103"/>
      <c r="E7" s="103"/>
      <c r="G7" s="103" t="s">
        <v>16</v>
      </c>
      <c r="H7" s="103"/>
      <c r="I7" s="103"/>
    </row>
    <row r="8" spans="3:9" ht="12.75">
      <c r="C8" s="9"/>
      <c r="D8" s="9"/>
      <c r="E8" s="4" t="s">
        <v>10</v>
      </c>
      <c r="G8" s="9" t="s">
        <v>4</v>
      </c>
      <c r="I8" s="5" t="s">
        <v>10</v>
      </c>
    </row>
    <row r="9" spans="3:9" ht="12.75">
      <c r="C9" s="10" t="s">
        <v>1</v>
      </c>
      <c r="D9" s="10"/>
      <c r="E9" s="4" t="s">
        <v>2</v>
      </c>
      <c r="G9" s="10" t="s">
        <v>1</v>
      </c>
      <c r="I9" s="5" t="s">
        <v>2</v>
      </c>
    </row>
    <row r="10" spans="3:9" ht="12.75">
      <c r="C10" s="11" t="s">
        <v>2</v>
      </c>
      <c r="D10" s="12"/>
      <c r="E10" s="4" t="s">
        <v>14</v>
      </c>
      <c r="G10" s="10" t="s">
        <v>2</v>
      </c>
      <c r="I10" s="5" t="s">
        <v>14</v>
      </c>
    </row>
    <row r="11" spans="3:9" ht="12.75">
      <c r="C11" s="11" t="s">
        <v>3</v>
      </c>
      <c r="D11" s="12"/>
      <c r="E11" s="4" t="s">
        <v>3</v>
      </c>
      <c r="G11" s="10" t="s">
        <v>5</v>
      </c>
      <c r="I11" s="4" t="s">
        <v>15</v>
      </c>
    </row>
    <row r="12" spans="3:9" ht="12.75">
      <c r="C12" s="58" t="s">
        <v>109</v>
      </c>
      <c r="D12" s="6"/>
      <c r="E12" s="58" t="s">
        <v>76</v>
      </c>
      <c r="G12" s="58" t="s">
        <v>109</v>
      </c>
      <c r="I12" s="58" t="s">
        <v>76</v>
      </c>
    </row>
    <row r="13" spans="3:9" ht="12.75">
      <c r="C13" s="11" t="s">
        <v>0</v>
      </c>
      <c r="D13" s="10"/>
      <c r="E13" s="11" t="s">
        <v>0</v>
      </c>
      <c r="G13" s="10" t="s">
        <v>6</v>
      </c>
      <c r="I13" s="11" t="s">
        <v>0</v>
      </c>
    </row>
    <row r="14" ht="12.75">
      <c r="D14" s="24"/>
    </row>
    <row r="15" spans="1:9" ht="12.75">
      <c r="A15" s="13" t="s">
        <v>18</v>
      </c>
      <c r="B15" s="14"/>
      <c r="C15" s="94">
        <v>0</v>
      </c>
      <c r="D15" s="65"/>
      <c r="E15" s="19">
        <v>107</v>
      </c>
      <c r="F15" s="65"/>
      <c r="G15" s="19">
        <v>711</v>
      </c>
      <c r="H15" s="65"/>
      <c r="I15" s="66">
        <v>10690</v>
      </c>
    </row>
    <row r="16" spans="1:9" ht="12.75">
      <c r="A16" s="13"/>
      <c r="B16" s="14"/>
      <c r="C16" s="19"/>
      <c r="D16" s="65"/>
      <c r="E16" s="19"/>
      <c r="F16" s="65"/>
      <c r="G16" s="19"/>
      <c r="H16" s="65"/>
      <c r="I16" s="66"/>
    </row>
    <row r="17" spans="1:9" ht="12.75">
      <c r="A17" s="77" t="s">
        <v>80</v>
      </c>
      <c r="B17" s="14"/>
      <c r="C17" s="94">
        <v>0</v>
      </c>
      <c r="D17" s="65"/>
      <c r="E17" s="19">
        <v>-185</v>
      </c>
      <c r="F17" s="65"/>
      <c r="G17" s="19">
        <v>-749</v>
      </c>
      <c r="H17" s="65"/>
      <c r="I17" s="66">
        <v>-9466</v>
      </c>
    </row>
    <row r="18" spans="1:9" ht="12.75">
      <c r="A18" s="77"/>
      <c r="B18" s="14"/>
      <c r="C18" s="21"/>
      <c r="D18" s="65"/>
      <c r="E18" s="21"/>
      <c r="F18" s="65"/>
      <c r="G18" s="21"/>
      <c r="H18" s="65"/>
      <c r="I18" s="53"/>
    </row>
    <row r="19" spans="1:9" ht="12.75">
      <c r="A19" s="77" t="s">
        <v>81</v>
      </c>
      <c r="B19" s="14"/>
      <c r="C19" s="94">
        <f>C17+C15</f>
        <v>0</v>
      </c>
      <c r="D19" s="65"/>
      <c r="E19" s="19">
        <f>SUM(E15:E18)</f>
        <v>-78</v>
      </c>
      <c r="F19" s="65"/>
      <c r="G19" s="19">
        <f>G17+G15</f>
        <v>-38</v>
      </c>
      <c r="H19" s="65"/>
      <c r="I19" s="19">
        <f>SUM(I15:I17)</f>
        <v>1224</v>
      </c>
    </row>
    <row r="20" spans="1:9" ht="12.75">
      <c r="A20" s="77"/>
      <c r="B20" s="14"/>
      <c r="C20" s="19"/>
      <c r="D20" s="65"/>
      <c r="E20" s="19"/>
      <c r="F20" s="65"/>
      <c r="G20" s="19"/>
      <c r="H20" s="65"/>
      <c r="I20" s="66"/>
    </row>
    <row r="21" spans="1:9" ht="12.75">
      <c r="A21" s="77" t="s">
        <v>34</v>
      </c>
      <c r="B21" s="14"/>
      <c r="C21" s="19">
        <v>-38</v>
      </c>
      <c r="D21" s="65"/>
      <c r="E21" s="19">
        <v>1139</v>
      </c>
      <c r="F21" s="65"/>
      <c r="G21" s="19">
        <v>6288</v>
      </c>
      <c r="H21" s="65"/>
      <c r="I21" s="66">
        <v>2228</v>
      </c>
    </row>
    <row r="22" spans="1:9" ht="12.75">
      <c r="A22" s="77" t="s">
        <v>82</v>
      </c>
      <c r="B22" s="14"/>
      <c r="C22" s="94">
        <v>0</v>
      </c>
      <c r="D22" s="65"/>
      <c r="E22" s="19">
        <v>-16</v>
      </c>
      <c r="F22" s="65"/>
      <c r="G22" s="19">
        <v>-4</v>
      </c>
      <c r="H22" s="65"/>
      <c r="I22" s="66">
        <v>-231</v>
      </c>
    </row>
    <row r="23" spans="1:9" ht="12.75">
      <c r="A23" s="77" t="s">
        <v>83</v>
      </c>
      <c r="B23" s="14"/>
      <c r="C23" s="19">
        <v>-543</v>
      </c>
      <c r="D23" s="65"/>
      <c r="E23" s="19">
        <v>-4161</v>
      </c>
      <c r="F23" s="65"/>
      <c r="G23" s="19">
        <v>-6573</v>
      </c>
      <c r="H23" s="65"/>
      <c r="I23" s="66">
        <v>-6540</v>
      </c>
    </row>
    <row r="24" spans="1:9" ht="12.75">
      <c r="A24" s="77" t="s">
        <v>84</v>
      </c>
      <c r="B24" s="14"/>
      <c r="C24" s="94">
        <v>0</v>
      </c>
      <c r="D24" s="95"/>
      <c r="E24" s="102">
        <v>0</v>
      </c>
      <c r="F24" s="95"/>
      <c r="G24" s="94">
        <v>0</v>
      </c>
      <c r="H24" s="95"/>
      <c r="I24" s="96">
        <v>0</v>
      </c>
    </row>
    <row r="25" spans="1:17" ht="12.75">
      <c r="A25" s="77"/>
      <c r="B25" s="80"/>
      <c r="C25" s="21"/>
      <c r="D25" s="65"/>
      <c r="E25" s="21"/>
      <c r="F25" s="65"/>
      <c r="G25" s="21"/>
      <c r="H25" s="65"/>
      <c r="I25" s="53"/>
      <c r="J25" s="65"/>
      <c r="K25" s="65"/>
      <c r="L25" s="65"/>
      <c r="M25" s="65"/>
      <c r="N25" s="65"/>
      <c r="O25" s="65"/>
      <c r="P25" s="65"/>
      <c r="Q25" s="65"/>
    </row>
    <row r="26" spans="1:17" ht="15.75" customHeight="1">
      <c r="A26" s="79" t="s">
        <v>51</v>
      </c>
      <c r="B26" s="80"/>
      <c r="C26" s="19">
        <f>SUM(C19:C25)</f>
        <v>-581</v>
      </c>
      <c r="D26" s="19"/>
      <c r="E26" s="19">
        <f>SUM(E19:E25)</f>
        <v>-3116</v>
      </c>
      <c r="F26" s="19"/>
      <c r="G26" s="19">
        <f>SUM(G19:G25)</f>
        <v>-327</v>
      </c>
      <c r="H26" s="19"/>
      <c r="I26" s="19">
        <f>SUM(I19:I25)</f>
        <v>-3319</v>
      </c>
      <c r="J26" s="65"/>
      <c r="K26" s="65"/>
      <c r="L26" s="65"/>
      <c r="M26" s="65"/>
      <c r="N26" s="65"/>
      <c r="O26" s="65"/>
      <c r="P26" s="65"/>
      <c r="Q26" s="65"/>
    </row>
    <row r="27" spans="1:9" ht="12.75">
      <c r="A27" s="14"/>
      <c r="B27" s="14"/>
      <c r="C27" s="19"/>
      <c r="D27" s="19"/>
      <c r="E27" s="19"/>
      <c r="F27" s="65"/>
      <c r="G27" s="19"/>
      <c r="H27" s="65"/>
      <c r="I27" s="19"/>
    </row>
    <row r="28" spans="1:9" ht="12.75">
      <c r="A28" s="13" t="s">
        <v>19</v>
      </c>
      <c r="B28" s="14"/>
      <c r="C28" s="19">
        <v>-1460</v>
      </c>
      <c r="D28" s="19"/>
      <c r="E28" s="19">
        <v>-2463</v>
      </c>
      <c r="F28" s="65"/>
      <c r="G28" s="19">
        <v>-7704</v>
      </c>
      <c r="H28" s="65"/>
      <c r="I28" s="51">
        <v>-9782</v>
      </c>
    </row>
    <row r="29" spans="1:9" ht="12.75">
      <c r="A29" s="71" t="s">
        <v>91</v>
      </c>
      <c r="C29" s="73"/>
      <c r="D29" s="24"/>
      <c r="E29" s="22"/>
      <c r="F29" s="65"/>
      <c r="G29" s="22"/>
      <c r="H29" s="65"/>
      <c r="I29" s="53">
        <v>39</v>
      </c>
    </row>
    <row r="30" spans="1:9" ht="12.75">
      <c r="A30" s="13" t="s">
        <v>60</v>
      </c>
      <c r="B30" s="14"/>
      <c r="C30" s="19">
        <f>SUM(C26:C29)</f>
        <v>-2041</v>
      </c>
      <c r="D30" s="19"/>
      <c r="E30" s="19">
        <f>SUM(E26:E29)</f>
        <v>-5579</v>
      </c>
      <c r="F30" s="65"/>
      <c r="G30" s="19">
        <f>SUM(G26:G29)</f>
        <v>-8031</v>
      </c>
      <c r="H30" s="65"/>
      <c r="I30" s="19">
        <f>SUM(I26:I29)</f>
        <v>-13062</v>
      </c>
    </row>
    <row r="31" spans="1:9" ht="12.75">
      <c r="A31" s="61"/>
      <c r="B31" s="14"/>
      <c r="C31" s="19"/>
      <c r="D31" s="19"/>
      <c r="E31" s="19"/>
      <c r="F31" s="65"/>
      <c r="G31" s="19"/>
      <c r="H31" s="65"/>
      <c r="I31" s="19"/>
    </row>
    <row r="32" spans="1:9" ht="12.75">
      <c r="A32" s="62" t="s">
        <v>35</v>
      </c>
      <c r="B32" s="14"/>
      <c r="C32" s="69">
        <v>0</v>
      </c>
      <c r="D32" s="19"/>
      <c r="E32" s="78">
        <v>0</v>
      </c>
      <c r="F32" s="65"/>
      <c r="G32" s="69">
        <v>0</v>
      </c>
      <c r="H32" s="65"/>
      <c r="I32" s="52"/>
    </row>
    <row r="33" spans="1:9" ht="12.75" customHeight="1">
      <c r="A33" s="17" t="s">
        <v>55</v>
      </c>
      <c r="B33" s="14"/>
      <c r="C33" s="19">
        <f>SUM(C30:C32)</f>
        <v>-2041</v>
      </c>
      <c r="E33" s="19">
        <f>SUM(E30:E32)</f>
        <v>-5579</v>
      </c>
      <c r="F33" s="19"/>
      <c r="G33" s="19">
        <f>SUM(G30:G32)</f>
        <v>-8031</v>
      </c>
      <c r="H33" s="19"/>
      <c r="I33" s="19">
        <f>SUM(I30:I32)</f>
        <v>-13062</v>
      </c>
    </row>
    <row r="34" spans="1:9" ht="12.75">
      <c r="A34" s="18"/>
      <c r="B34" s="14"/>
      <c r="C34" s="19"/>
      <c r="E34" s="19"/>
      <c r="G34" s="19"/>
      <c r="I34" s="50"/>
    </row>
    <row r="35" spans="1:9" ht="12.75">
      <c r="A35" s="20" t="s">
        <v>36</v>
      </c>
      <c r="B35" s="14"/>
      <c r="C35" s="69">
        <v>0</v>
      </c>
      <c r="D35" s="15"/>
      <c r="E35" s="21">
        <v>0</v>
      </c>
      <c r="G35" s="69">
        <v>0</v>
      </c>
      <c r="I35" s="52"/>
    </row>
    <row r="36" spans="1:9" ht="15" customHeight="1">
      <c r="A36" s="23" t="s">
        <v>56</v>
      </c>
      <c r="B36" s="14"/>
      <c r="C36" s="21">
        <f>C33+C35</f>
        <v>-2041</v>
      </c>
      <c r="D36" s="15"/>
      <c r="E36" s="21">
        <f>E33+E35</f>
        <v>-5579</v>
      </c>
      <c r="F36" s="19"/>
      <c r="G36" s="21">
        <f>G33+G35</f>
        <v>-8031</v>
      </c>
      <c r="H36" s="19"/>
      <c r="I36" s="21">
        <f>I33+I35</f>
        <v>-13062</v>
      </c>
    </row>
    <row r="37" spans="1:9" ht="12.75">
      <c r="A37" s="18"/>
      <c r="B37" s="14"/>
      <c r="C37" s="19"/>
      <c r="D37" s="15"/>
      <c r="E37" s="19"/>
      <c r="G37" s="19"/>
      <c r="I37" s="50"/>
    </row>
    <row r="38" spans="3:9" ht="12.75">
      <c r="C38" s="15"/>
      <c r="D38" s="15"/>
      <c r="E38" s="15"/>
      <c r="G38" s="15"/>
      <c r="I38" s="50"/>
    </row>
    <row r="39" spans="1:9" ht="12.75">
      <c r="A39" s="16" t="s">
        <v>37</v>
      </c>
      <c r="C39" s="68">
        <f>C36/15600*100</f>
        <v>-13.083333333333332</v>
      </c>
      <c r="D39" s="68"/>
      <c r="E39" s="68">
        <f>E36/15600*100</f>
        <v>-35.76282051282051</v>
      </c>
      <c r="F39" s="68"/>
      <c r="G39" s="68">
        <f>G36/15600*100</f>
        <v>-51.480769230769226</v>
      </c>
      <c r="H39" s="68"/>
      <c r="I39" s="68">
        <f>I36/15600*100</f>
        <v>-83.73076923076923</v>
      </c>
    </row>
    <row r="40" spans="3:9" ht="12.75">
      <c r="C40" s="15"/>
      <c r="D40" s="15"/>
      <c r="E40" s="15"/>
      <c r="G40" s="15"/>
      <c r="I40" s="50"/>
    </row>
    <row r="41" spans="1:9" ht="13.5" thickBot="1">
      <c r="A41" s="16" t="s">
        <v>38</v>
      </c>
      <c r="C41" s="76">
        <v>0</v>
      </c>
      <c r="D41" s="63"/>
      <c r="E41" s="76">
        <v>0</v>
      </c>
      <c r="F41" s="64"/>
      <c r="G41" s="76">
        <v>0</v>
      </c>
      <c r="H41" s="64"/>
      <c r="I41" s="76">
        <v>0</v>
      </c>
    </row>
    <row r="42" spans="3:9" ht="12.75">
      <c r="C42" s="67"/>
      <c r="D42" s="15"/>
      <c r="E42" s="15"/>
      <c r="G42" s="15"/>
      <c r="I42" s="3"/>
    </row>
    <row r="43" spans="1:9" ht="12.75">
      <c r="A43" s="2" t="s">
        <v>39</v>
      </c>
      <c r="C43" s="15"/>
      <c r="D43" s="15"/>
      <c r="E43" s="15"/>
      <c r="G43" s="15"/>
      <c r="I43" s="3"/>
    </row>
    <row r="44" ht="12.75">
      <c r="A44" s="2" t="s">
        <v>92</v>
      </c>
    </row>
    <row r="48" spans="3:4" ht="12.75">
      <c r="C48" s="15"/>
      <c r="D48" s="15"/>
    </row>
    <row r="49" spans="3:4" ht="12.75">
      <c r="C49" s="15"/>
      <c r="D49" s="15"/>
    </row>
    <row r="50" spans="3:4" ht="12.75">
      <c r="C50" s="15"/>
      <c r="D50" s="15"/>
    </row>
    <row r="51" spans="3:4" ht="12.75">
      <c r="C51" s="15"/>
      <c r="D51" s="15"/>
    </row>
    <row r="52" spans="3:4" ht="12.75">
      <c r="C52" s="15"/>
      <c r="D52" s="15"/>
    </row>
    <row r="53" spans="3:4" ht="12.75">
      <c r="C53" s="15"/>
      <c r="D53" s="15"/>
    </row>
    <row r="54" spans="3:4" ht="12.75">
      <c r="C54" s="15"/>
      <c r="D54" s="15"/>
    </row>
    <row r="55" spans="3:4" ht="12.75">
      <c r="C55" s="15"/>
      <c r="D55" s="15"/>
    </row>
    <row r="56" spans="3:4" ht="12.75">
      <c r="C56" s="15"/>
      <c r="D56" s="15"/>
    </row>
    <row r="57" spans="3:4" ht="12.75">
      <c r="C57" s="15"/>
      <c r="D57" s="15"/>
    </row>
    <row r="58" spans="3:4" ht="12.75">
      <c r="C58" s="15"/>
      <c r="D58" s="15"/>
    </row>
    <row r="59" spans="3:4" ht="12.75">
      <c r="C59" s="15"/>
      <c r="D59" s="15"/>
    </row>
    <row r="60" spans="3:4" ht="12.75">
      <c r="C60" s="15"/>
      <c r="D60" s="15"/>
    </row>
  </sheetData>
  <mergeCells count="2">
    <mergeCell ref="C7:E7"/>
    <mergeCell ref="G7:I7"/>
  </mergeCells>
  <printOptions/>
  <pageMargins left="0.5" right="0.25" top="0.5" bottom="0.25" header="0.25" footer="0.25"/>
  <pageSetup fitToHeight="1" fitToWidth="1"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5"/>
  <sheetViews>
    <sheetView tabSelected="1" workbookViewId="0" topLeftCell="A46">
      <selection activeCell="G38" sqref="G38"/>
    </sheetView>
  </sheetViews>
  <sheetFormatPr defaultColWidth="9.66015625" defaultRowHeight="12.75"/>
  <cols>
    <col min="1" max="2" width="3.16015625" style="27" customWidth="1"/>
    <col min="3" max="3" width="47.83203125" style="39" customWidth="1"/>
    <col min="4" max="4" width="14.33203125" style="39" customWidth="1"/>
    <col min="5" max="5" width="16.16015625" style="27" customWidth="1"/>
    <col min="6" max="6" width="4.83203125" style="27" customWidth="1"/>
    <col min="7" max="7" width="14.83203125" style="27" bestFit="1" customWidth="1"/>
    <col min="8" max="16384" width="9.66015625" style="27" customWidth="1"/>
  </cols>
  <sheetData>
    <row r="1" spans="1:4" s="6" customFormat="1" ht="12.75">
      <c r="A1" s="59" t="s">
        <v>29</v>
      </c>
      <c r="C1" s="25"/>
      <c r="D1" s="25"/>
    </row>
    <row r="2" spans="1:4" s="6" customFormat="1" ht="12.75">
      <c r="A2" s="60" t="s">
        <v>30</v>
      </c>
      <c r="C2" s="25"/>
      <c r="D2" s="25"/>
    </row>
    <row r="3" spans="1:4" s="6" customFormat="1" ht="12.75">
      <c r="A3" s="8" t="s">
        <v>102</v>
      </c>
      <c r="C3" s="25"/>
      <c r="D3" s="25"/>
    </row>
    <row r="4" spans="1:4" s="6" customFormat="1" ht="12.75">
      <c r="A4" s="8" t="s">
        <v>108</v>
      </c>
      <c r="C4" s="25"/>
      <c r="D4" s="25"/>
    </row>
    <row r="5" spans="1:4" s="6" customFormat="1" ht="12.75">
      <c r="A5" s="8" t="s">
        <v>58</v>
      </c>
      <c r="C5" s="54"/>
      <c r="D5" s="25"/>
    </row>
    <row r="6" spans="3:7" s="6" customFormat="1" ht="12.75">
      <c r="C6" s="25"/>
      <c r="D6" s="25"/>
      <c r="G6" s="29" t="s">
        <v>13</v>
      </c>
    </row>
    <row r="7" spans="1:7" ht="12.75">
      <c r="A7" s="33"/>
      <c r="B7" s="33"/>
      <c r="C7" s="44"/>
      <c r="E7" s="9" t="s">
        <v>4</v>
      </c>
      <c r="F7" s="35"/>
      <c r="G7" s="10" t="s">
        <v>7</v>
      </c>
    </row>
    <row r="8" spans="1:7" ht="12.75">
      <c r="A8" s="33"/>
      <c r="B8" s="33"/>
      <c r="C8" s="44"/>
      <c r="E8" s="10" t="s">
        <v>1</v>
      </c>
      <c r="F8" s="35"/>
      <c r="G8" s="36" t="s">
        <v>10</v>
      </c>
    </row>
    <row r="9" spans="1:7" ht="12.75">
      <c r="A9" s="33"/>
      <c r="B9" s="33"/>
      <c r="C9" s="44"/>
      <c r="E9" s="10" t="s">
        <v>2</v>
      </c>
      <c r="F9" s="35"/>
      <c r="G9" s="36" t="s">
        <v>11</v>
      </c>
    </row>
    <row r="10" spans="1:7" ht="12.75">
      <c r="A10" s="33"/>
      <c r="B10" s="33"/>
      <c r="C10" s="44"/>
      <c r="E10" s="10" t="s">
        <v>5</v>
      </c>
      <c r="F10" s="35"/>
      <c r="G10" s="36" t="s">
        <v>9</v>
      </c>
    </row>
    <row r="11" spans="1:7" ht="12.75">
      <c r="A11" s="33"/>
      <c r="B11" s="33"/>
      <c r="C11" s="44"/>
      <c r="E11" s="12" t="str">
        <f>'BS '!F12</f>
        <v>31/12/03</v>
      </c>
      <c r="F11" s="35"/>
      <c r="G11" s="58" t="s">
        <v>76</v>
      </c>
    </row>
    <row r="12" spans="1:7" ht="12.75">
      <c r="A12" s="33"/>
      <c r="B12" s="33"/>
      <c r="C12" s="44"/>
      <c r="E12" s="10" t="s">
        <v>6</v>
      </c>
      <c r="F12" s="35"/>
      <c r="G12" s="10" t="s">
        <v>6</v>
      </c>
    </row>
    <row r="13" spans="1:6" ht="12.75">
      <c r="A13" s="62"/>
      <c r="B13" s="40"/>
      <c r="E13" s="39"/>
      <c r="F13" s="42"/>
    </row>
    <row r="14" spans="1:7" ht="12.75">
      <c r="A14" s="43" t="s">
        <v>59</v>
      </c>
      <c r="B14" s="43"/>
      <c r="C14" s="44"/>
      <c r="E14" s="88">
        <v>-8031</v>
      </c>
      <c r="F14" s="35"/>
      <c r="G14" s="88">
        <v>-9493</v>
      </c>
    </row>
    <row r="15" spans="1:7" ht="12.75">
      <c r="A15" s="43" t="s">
        <v>61</v>
      </c>
      <c r="B15" s="43"/>
      <c r="C15" s="44"/>
      <c r="E15" s="89">
        <v>7582</v>
      </c>
      <c r="F15" s="35"/>
      <c r="G15" s="89">
        <v>8590</v>
      </c>
    </row>
    <row r="16" spans="1:7" ht="12.75">
      <c r="A16" s="43" t="s">
        <v>62</v>
      </c>
      <c r="B16" s="56"/>
      <c r="C16" s="44"/>
      <c r="E16" s="88">
        <f>SUM(E14:E15)</f>
        <v>-449</v>
      </c>
      <c r="F16" s="35"/>
      <c r="G16" s="88">
        <f>SUM(G14:G15)</f>
        <v>-903</v>
      </c>
    </row>
    <row r="17" spans="1:7" ht="12.75">
      <c r="A17" s="56"/>
      <c r="B17" s="56"/>
      <c r="C17" s="44"/>
      <c r="E17" s="88"/>
      <c r="F17" s="35"/>
      <c r="G17" s="88"/>
    </row>
    <row r="18" spans="1:7" ht="12.75">
      <c r="A18" s="72" t="s">
        <v>66</v>
      </c>
      <c r="B18" s="56"/>
      <c r="C18" s="44"/>
      <c r="E18" s="88">
        <v>727</v>
      </c>
      <c r="F18" s="35"/>
      <c r="G18" s="88">
        <v>3994</v>
      </c>
    </row>
    <row r="19" spans="1:7" ht="12.75">
      <c r="A19" s="72" t="s">
        <v>112</v>
      </c>
      <c r="B19" s="56"/>
      <c r="C19" s="44"/>
      <c r="E19" s="88">
        <f>-282-1422</f>
        <v>-1704</v>
      </c>
      <c r="F19" s="35"/>
      <c r="G19" s="88">
        <v>-11615</v>
      </c>
    </row>
    <row r="20" spans="1:7" ht="12.75">
      <c r="A20" s="43" t="s">
        <v>113</v>
      </c>
      <c r="B20" s="56"/>
      <c r="C20" s="44"/>
      <c r="E20" s="89">
        <f>-24-199</f>
        <v>-223</v>
      </c>
      <c r="F20" s="35"/>
      <c r="G20" s="89">
        <v>901</v>
      </c>
    </row>
    <row r="21" spans="1:7" ht="12.75">
      <c r="A21" s="43" t="s">
        <v>69</v>
      </c>
      <c r="B21" s="33"/>
      <c r="E21" s="90">
        <f>SUM(E16:E20)</f>
        <v>-1649</v>
      </c>
      <c r="F21" s="26"/>
      <c r="G21" s="90">
        <f>SUM(G16:G20)</f>
        <v>-7623</v>
      </c>
    </row>
    <row r="22" spans="1:7" ht="12.75">
      <c r="A22" s="43" t="s">
        <v>99</v>
      </c>
      <c r="B22" s="33"/>
      <c r="E22" s="90">
        <v>-64</v>
      </c>
      <c r="F22" s="26"/>
      <c r="G22" s="90">
        <v>0</v>
      </c>
    </row>
    <row r="23" spans="1:7" ht="12.75">
      <c r="A23" s="72" t="s">
        <v>67</v>
      </c>
      <c r="B23" s="33"/>
      <c r="E23" s="90">
        <v>-1314</v>
      </c>
      <c r="F23" s="26"/>
      <c r="G23" s="90">
        <v>-2869</v>
      </c>
    </row>
    <row r="24" spans="1:7" ht="12.75">
      <c r="A24" s="43" t="s">
        <v>68</v>
      </c>
      <c r="B24" s="43"/>
      <c r="C24" s="44"/>
      <c r="E24" s="88">
        <v>222</v>
      </c>
      <c r="F24" s="32"/>
      <c r="G24" s="88">
        <v>123</v>
      </c>
    </row>
    <row r="25" spans="1:7" ht="12.75">
      <c r="A25" s="43" t="s">
        <v>89</v>
      </c>
      <c r="B25" s="43"/>
      <c r="C25" s="44"/>
      <c r="E25" s="91">
        <f>SUM(E21:E24)</f>
        <v>-2805</v>
      </c>
      <c r="F25" s="32"/>
      <c r="G25" s="91">
        <f>SUM(G21:G24)</f>
        <v>-10369</v>
      </c>
    </row>
    <row r="26" spans="1:7" ht="12.75">
      <c r="A26" s="43"/>
      <c r="B26" s="43"/>
      <c r="C26" s="44"/>
      <c r="E26" s="88"/>
      <c r="F26" s="32"/>
      <c r="G26" s="88"/>
    </row>
    <row r="27" spans="1:7" ht="12.75">
      <c r="A27" s="43" t="s">
        <v>64</v>
      </c>
      <c r="B27" s="56"/>
      <c r="E27" s="88"/>
      <c r="F27" s="26"/>
      <c r="G27" s="88"/>
    </row>
    <row r="28" spans="1:7" ht="12.75">
      <c r="A28" s="43"/>
      <c r="B28" s="43" t="s">
        <v>114</v>
      </c>
      <c r="E28" s="88">
        <v>0</v>
      </c>
      <c r="F28" s="26"/>
      <c r="G28" s="88">
        <v>1080</v>
      </c>
    </row>
    <row r="29" spans="1:7" ht="12.75">
      <c r="A29" s="56"/>
      <c r="B29" s="72" t="s">
        <v>71</v>
      </c>
      <c r="E29" s="88">
        <v>21801</v>
      </c>
      <c r="F29" s="32"/>
      <c r="G29" s="88">
        <v>13477</v>
      </c>
    </row>
    <row r="30" spans="2:7" ht="12.75">
      <c r="B30" s="43" t="s">
        <v>88</v>
      </c>
      <c r="C30" s="44"/>
      <c r="E30" s="92">
        <f>SUM(E27:E29)</f>
        <v>21801</v>
      </c>
      <c r="F30" s="32"/>
      <c r="G30" s="92">
        <f>SUM(G27:G29)</f>
        <v>14557</v>
      </c>
    </row>
    <row r="31" spans="3:7" ht="12.75">
      <c r="C31" s="44" t="s">
        <v>23</v>
      </c>
      <c r="E31" s="88"/>
      <c r="F31" s="32"/>
      <c r="G31" s="88"/>
    </row>
    <row r="32" spans="1:7" ht="12.75">
      <c r="A32" s="40" t="s">
        <v>65</v>
      </c>
      <c r="C32" s="44"/>
      <c r="E32" s="88"/>
      <c r="F32" s="32"/>
      <c r="G32" s="88"/>
    </row>
    <row r="33" spans="1:7" ht="12.75">
      <c r="A33" s="40"/>
      <c r="B33" s="40" t="s">
        <v>101</v>
      </c>
      <c r="C33" s="44"/>
      <c r="E33" s="88">
        <f>-5406+24</f>
        <v>-5382</v>
      </c>
      <c r="F33" s="32"/>
      <c r="G33" s="88">
        <v>0</v>
      </c>
    </row>
    <row r="34" spans="2:7" ht="12.75">
      <c r="B34" s="40" t="s">
        <v>70</v>
      </c>
      <c r="C34" s="44"/>
      <c r="E34" s="88">
        <v>-24</v>
      </c>
      <c r="F34" s="32"/>
      <c r="G34" s="88">
        <v>-84</v>
      </c>
    </row>
    <row r="35" spans="1:7" ht="12.75">
      <c r="A35" s="40"/>
      <c r="B35" s="43" t="s">
        <v>90</v>
      </c>
      <c r="C35" s="44"/>
      <c r="E35" s="91">
        <f>SUM(E33:E34)</f>
        <v>-5406</v>
      </c>
      <c r="F35" s="32"/>
      <c r="G35" s="91">
        <f>SUM(G33:G34)</f>
        <v>-84</v>
      </c>
    </row>
    <row r="36" spans="1:7" ht="12.75">
      <c r="A36" s="40"/>
      <c r="B36" s="40"/>
      <c r="C36" s="44"/>
      <c r="E36" s="88"/>
      <c r="F36" s="32"/>
      <c r="G36" s="88"/>
    </row>
    <row r="37" spans="1:7" ht="12.75">
      <c r="A37" s="40" t="s">
        <v>72</v>
      </c>
      <c r="B37" s="40"/>
      <c r="C37" s="44"/>
      <c r="E37" s="88">
        <f>E35+E30+E25</f>
        <v>13590</v>
      </c>
      <c r="F37" s="32"/>
      <c r="G37" s="88">
        <f>G35+G30+G25</f>
        <v>4104</v>
      </c>
    </row>
    <row r="38" spans="1:7" ht="12.75">
      <c r="A38" s="40" t="s">
        <v>73</v>
      </c>
      <c r="C38" s="44"/>
      <c r="E38" s="93">
        <v>-33700</v>
      </c>
      <c r="F38" s="32"/>
      <c r="G38" s="93">
        <v>-33700</v>
      </c>
    </row>
    <row r="39" spans="1:7" ht="12.75">
      <c r="A39" s="40" t="s">
        <v>74</v>
      </c>
      <c r="B39" s="40"/>
      <c r="C39" s="44"/>
      <c r="E39" s="91">
        <f>SUM(E37:E38)</f>
        <v>-20110</v>
      </c>
      <c r="F39" s="32"/>
      <c r="G39" s="91">
        <f>SUM(G37:G38)</f>
        <v>-29596</v>
      </c>
    </row>
    <row r="40" spans="3:6" ht="12.75">
      <c r="C40" s="44"/>
      <c r="D40" s="44"/>
      <c r="E40" s="32"/>
      <c r="F40" s="32"/>
    </row>
    <row r="41" spans="1:6" ht="12.75">
      <c r="A41" s="40" t="s">
        <v>63</v>
      </c>
      <c r="C41" s="44"/>
      <c r="D41" s="44"/>
      <c r="E41" s="32"/>
      <c r="F41" s="32"/>
    </row>
    <row r="42" spans="1:6" ht="12.75">
      <c r="A42" s="40" t="s">
        <v>100</v>
      </c>
      <c r="C42" s="44"/>
      <c r="D42" s="44"/>
      <c r="E42" s="32"/>
      <c r="F42" s="32"/>
    </row>
    <row r="43" spans="3:6" ht="12.75">
      <c r="C43" s="44"/>
      <c r="D43" s="44"/>
      <c r="E43" s="32"/>
      <c r="F43" s="32"/>
    </row>
    <row r="44" spans="3:6" ht="12.75">
      <c r="C44" s="44"/>
      <c r="D44" s="44"/>
      <c r="E44" s="32"/>
      <c r="F44" s="32"/>
    </row>
    <row r="45" spans="1:6" ht="12.75">
      <c r="A45" s="85" t="s">
        <v>74</v>
      </c>
      <c r="C45"/>
      <c r="D45"/>
      <c r="E45" s="32"/>
      <c r="F45" s="32"/>
    </row>
    <row r="46" spans="2:6" ht="12.75">
      <c r="B46"/>
      <c r="D46" s="5">
        <v>2003</v>
      </c>
      <c r="E46" s="5">
        <v>2002</v>
      </c>
      <c r="F46" s="32"/>
    </row>
    <row r="47" spans="2:6" ht="12.75">
      <c r="B47"/>
      <c r="D47" s="10" t="s">
        <v>6</v>
      </c>
      <c r="E47" s="10" t="s">
        <v>6</v>
      </c>
      <c r="F47" s="32"/>
    </row>
    <row r="48" spans="2:6" ht="12.75">
      <c r="B48" s="86" t="s">
        <v>85</v>
      </c>
      <c r="D48" s="70">
        <f>'BS '!F21</f>
        <v>336</v>
      </c>
      <c r="E48" s="70">
        <v>1247</v>
      </c>
      <c r="F48" s="32"/>
    </row>
    <row r="49" spans="2:6" ht="12.75">
      <c r="B49" t="s">
        <v>86</v>
      </c>
      <c r="D49" s="70">
        <f>'BS '!F20</f>
        <v>2608</v>
      </c>
      <c r="E49" s="70">
        <v>8086</v>
      </c>
      <c r="F49" s="32"/>
    </row>
    <row r="50" spans="2:6" ht="12.75">
      <c r="B50" t="s">
        <v>87</v>
      </c>
      <c r="D50" s="70">
        <v>-23054</v>
      </c>
      <c r="E50" s="70">
        <v>-43033</v>
      </c>
      <c r="F50" s="32"/>
    </row>
    <row r="51" spans="2:6" ht="12.75">
      <c r="B51"/>
      <c r="D51" s="70"/>
      <c r="E51" s="70"/>
      <c r="F51" s="33"/>
    </row>
    <row r="52" spans="2:6" ht="13.5" thickBot="1">
      <c r="B52"/>
      <c r="D52" s="87">
        <f>SUM(D48:D51)</f>
        <v>-20110</v>
      </c>
      <c r="E52" s="87">
        <f>SUM(E48:E51)</f>
        <v>-33700</v>
      </c>
      <c r="F52" s="33"/>
    </row>
    <row r="53" spans="3:6" ht="13.5" thickTop="1">
      <c r="C53" s="44"/>
      <c r="F53" s="33"/>
    </row>
    <row r="54" spans="3:6" ht="12.75">
      <c r="C54" s="44"/>
      <c r="D54" s="44"/>
      <c r="E54" s="33"/>
      <c r="F54" s="33"/>
    </row>
    <row r="55" spans="3:6" ht="12.75">
      <c r="C55" s="44"/>
      <c r="D55" s="44"/>
      <c r="E55" s="33"/>
      <c r="F55" s="33"/>
    </row>
    <row r="56" spans="3:6" ht="12.75">
      <c r="C56" s="44"/>
      <c r="D56" s="44"/>
      <c r="E56" s="33"/>
      <c r="F56" s="33"/>
    </row>
    <row r="57" spans="3:6" ht="12.75">
      <c r="C57" s="44"/>
      <c r="D57" s="44"/>
      <c r="E57" s="33"/>
      <c r="F57" s="33"/>
    </row>
    <row r="58" spans="3:6" ht="12.75">
      <c r="C58" s="44"/>
      <c r="D58" s="44"/>
      <c r="E58" s="33"/>
      <c r="F58" s="33"/>
    </row>
    <row r="59" spans="3:6" ht="12.75">
      <c r="C59" s="44"/>
      <c r="D59" s="44"/>
      <c r="E59" s="33"/>
      <c r="F59" s="33"/>
    </row>
    <row r="60" spans="3:6" ht="12.75">
      <c r="C60" s="44"/>
      <c r="D60" s="44"/>
      <c r="E60" s="33"/>
      <c r="F60" s="33"/>
    </row>
    <row r="61" spans="3:6" ht="12.75">
      <c r="C61" s="44"/>
      <c r="D61" s="44"/>
      <c r="E61" s="33"/>
      <c r="F61" s="33"/>
    </row>
    <row r="62" spans="3:6" ht="12.75">
      <c r="C62" s="44"/>
      <c r="D62" s="44"/>
      <c r="E62" s="33"/>
      <c r="F62" s="33"/>
    </row>
    <row r="63" spans="3:6" ht="12.75">
      <c r="C63" s="44"/>
      <c r="D63" s="44"/>
      <c r="E63" s="33"/>
      <c r="F63" s="33"/>
    </row>
    <row r="64" spans="3:6" ht="12.75">
      <c r="C64" s="44"/>
      <c r="D64" s="44"/>
      <c r="E64" s="33"/>
      <c r="F64" s="33"/>
    </row>
    <row r="65" spans="3:6" ht="12.75">
      <c r="C65" s="44"/>
      <c r="D65" s="44"/>
      <c r="E65" s="33"/>
      <c r="F65" s="33"/>
    </row>
  </sheetData>
  <printOptions horizontalCentered="1" verticalCentered="1"/>
  <pageMargins left="0.5" right="0.5" top="0.5" bottom="0.5" header="0.25" footer="0.25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6"/>
  <sheetViews>
    <sheetView workbookViewId="0" topLeftCell="A23">
      <selection activeCell="H39" sqref="H39"/>
    </sheetView>
  </sheetViews>
  <sheetFormatPr defaultColWidth="9.66015625" defaultRowHeight="12.75"/>
  <cols>
    <col min="1" max="2" width="3.16015625" style="27" customWidth="1"/>
    <col min="3" max="3" width="37.5" style="39" customWidth="1"/>
    <col min="4" max="4" width="4.83203125" style="27" customWidth="1"/>
    <col min="5" max="5" width="2.5" style="27" customWidth="1"/>
    <col min="6" max="6" width="14.33203125" style="39" customWidth="1"/>
    <col min="7" max="7" width="4.33203125" style="27" customWidth="1"/>
    <col min="8" max="8" width="13.33203125" style="41" customWidth="1"/>
    <col min="9" max="9" width="4.83203125" style="27" customWidth="1"/>
    <col min="10" max="10" width="10.5" style="27" customWidth="1"/>
    <col min="11" max="11" width="8.16015625" style="27" customWidth="1"/>
    <col min="12" max="16384" width="9.66015625" style="27" customWidth="1"/>
  </cols>
  <sheetData>
    <row r="1" spans="1:8" s="6" customFormat="1" ht="12.75">
      <c r="A1" s="59" t="s">
        <v>29</v>
      </c>
      <c r="C1" s="25"/>
      <c r="F1" s="25"/>
      <c r="H1" s="7"/>
    </row>
    <row r="2" spans="1:8" s="6" customFormat="1" ht="12.75">
      <c r="A2" s="60" t="s">
        <v>30</v>
      </c>
      <c r="C2" s="25"/>
      <c r="F2" s="25"/>
      <c r="H2" s="7"/>
    </row>
    <row r="3" spans="1:8" s="6" customFormat="1" ht="12.75">
      <c r="A3" s="8" t="s">
        <v>102</v>
      </c>
      <c r="C3" s="25"/>
      <c r="F3" s="25"/>
      <c r="H3" s="7"/>
    </row>
    <row r="4" spans="1:8" s="6" customFormat="1" ht="12.75">
      <c r="A4" s="8" t="str">
        <f>'IS'!A4</f>
        <v>FOR THE FOURTH QUARTER ENDED 31ST DECEMBER 2003</v>
      </c>
      <c r="C4" s="25"/>
      <c r="F4" s="25"/>
      <c r="H4" s="7"/>
    </row>
    <row r="5" spans="1:8" s="6" customFormat="1" ht="12.75">
      <c r="A5" s="8" t="s">
        <v>40</v>
      </c>
      <c r="C5" s="54"/>
      <c r="F5" s="25"/>
      <c r="H5" s="7"/>
    </row>
    <row r="6" spans="3:8" s="6" customFormat="1" ht="12.75">
      <c r="C6" s="25"/>
      <c r="F6" s="25"/>
      <c r="H6" s="7"/>
    </row>
    <row r="7" spans="3:11" ht="13.5">
      <c r="C7" s="55"/>
      <c r="D7" s="28"/>
      <c r="E7" s="29"/>
      <c r="F7" s="29" t="s">
        <v>77</v>
      </c>
      <c r="G7" s="30"/>
      <c r="H7" s="29" t="s">
        <v>13</v>
      </c>
      <c r="I7" s="28"/>
      <c r="J7" s="29"/>
      <c r="K7" s="31"/>
    </row>
    <row r="8" spans="3:8" s="6" customFormat="1" ht="12.75">
      <c r="C8" s="25"/>
      <c r="F8" s="10" t="s">
        <v>7</v>
      </c>
      <c r="G8" s="10"/>
      <c r="H8" s="10" t="s">
        <v>7</v>
      </c>
    </row>
    <row r="9" spans="1:11" ht="12.75">
      <c r="A9" s="33"/>
      <c r="B9" s="33"/>
      <c r="C9" s="44"/>
      <c r="D9" s="32"/>
      <c r="E9" s="35"/>
      <c r="F9" s="36" t="s">
        <v>8</v>
      </c>
      <c r="G9" s="37"/>
      <c r="H9" s="36" t="s">
        <v>10</v>
      </c>
      <c r="I9" s="35"/>
      <c r="J9" s="35"/>
      <c r="K9" s="38"/>
    </row>
    <row r="10" spans="1:11" ht="12.75">
      <c r="A10" s="33"/>
      <c r="B10" s="33"/>
      <c r="C10" s="44"/>
      <c r="D10" s="32"/>
      <c r="E10" s="35"/>
      <c r="F10" s="36" t="s">
        <v>75</v>
      </c>
      <c r="G10" s="36"/>
      <c r="H10" s="36" t="s">
        <v>11</v>
      </c>
      <c r="I10" s="35"/>
      <c r="J10" s="35"/>
      <c r="K10" s="38"/>
    </row>
    <row r="11" spans="1:11" ht="12.75">
      <c r="A11" s="33"/>
      <c r="B11" s="33"/>
      <c r="C11" s="44"/>
      <c r="D11" s="32"/>
      <c r="E11" s="35"/>
      <c r="F11" s="36" t="s">
        <v>2</v>
      </c>
      <c r="G11" s="36"/>
      <c r="H11" s="36" t="s">
        <v>9</v>
      </c>
      <c r="I11" s="35"/>
      <c r="J11" s="35"/>
      <c r="K11" s="38"/>
    </row>
    <row r="12" spans="1:11" ht="12.75">
      <c r="A12" s="33"/>
      <c r="B12" s="33"/>
      <c r="C12" s="44"/>
      <c r="D12" s="32"/>
      <c r="E12" s="35"/>
      <c r="F12" s="58" t="s">
        <v>109</v>
      </c>
      <c r="G12" s="37"/>
      <c r="H12" s="58" t="s">
        <v>76</v>
      </c>
      <c r="I12" s="35"/>
      <c r="J12" s="35"/>
      <c r="K12" s="38"/>
    </row>
    <row r="13" spans="1:11" ht="12.75">
      <c r="A13" s="33"/>
      <c r="B13" s="33"/>
      <c r="C13" s="44"/>
      <c r="D13" s="32"/>
      <c r="E13" s="35"/>
      <c r="F13" s="36" t="s">
        <v>6</v>
      </c>
      <c r="G13" s="36"/>
      <c r="H13" s="36" t="s">
        <v>6</v>
      </c>
      <c r="I13" s="35"/>
      <c r="J13" s="35"/>
      <c r="K13" s="38"/>
    </row>
    <row r="14" spans="1:11" ht="12.75">
      <c r="A14" s="33"/>
      <c r="B14" s="33"/>
      <c r="C14" s="44"/>
      <c r="D14" s="32"/>
      <c r="E14" s="35"/>
      <c r="G14" s="40"/>
      <c r="H14" s="34"/>
      <c r="I14" s="35"/>
      <c r="J14" s="35"/>
      <c r="K14" s="38"/>
    </row>
    <row r="15" spans="1:11" ht="12.75">
      <c r="A15" s="43" t="s">
        <v>20</v>
      </c>
      <c r="B15" s="43"/>
      <c r="C15" s="44"/>
      <c r="D15" s="32"/>
      <c r="E15" s="35"/>
      <c r="F15" s="44"/>
      <c r="G15" s="32"/>
      <c r="H15" s="44"/>
      <c r="I15" s="35"/>
      <c r="J15" s="35"/>
      <c r="K15" s="38"/>
    </row>
    <row r="16" spans="1:11" ht="12.75">
      <c r="A16" s="43"/>
      <c r="B16" s="43"/>
      <c r="C16" s="44" t="s">
        <v>41</v>
      </c>
      <c r="D16" s="32"/>
      <c r="E16" s="35"/>
      <c r="F16" s="44">
        <v>0</v>
      </c>
      <c r="G16" s="32"/>
      <c r="H16" s="44">
        <v>8585</v>
      </c>
      <c r="I16" s="35"/>
      <c r="J16" s="35"/>
      <c r="K16" s="38"/>
    </row>
    <row r="17" spans="1:11" ht="12.75">
      <c r="A17" s="56"/>
      <c r="B17" s="56"/>
      <c r="C17" s="44" t="s">
        <v>21</v>
      </c>
      <c r="D17" s="32"/>
      <c r="E17" s="35"/>
      <c r="F17" s="44">
        <v>0</v>
      </c>
      <c r="G17" s="32"/>
      <c r="H17" s="44">
        <v>727</v>
      </c>
      <c r="I17" s="35"/>
      <c r="J17" s="35"/>
      <c r="K17" s="38"/>
    </row>
    <row r="18" spans="1:11" ht="12.75">
      <c r="A18" s="56"/>
      <c r="B18" s="56"/>
      <c r="C18" s="62" t="s">
        <v>79</v>
      </c>
      <c r="D18" s="32"/>
      <c r="E18" s="35"/>
      <c r="F18" s="44">
        <v>993</v>
      </c>
      <c r="G18" s="32"/>
      <c r="H18" s="44">
        <v>11809</v>
      </c>
      <c r="I18" s="35"/>
      <c r="J18" s="35"/>
      <c r="K18" s="32"/>
    </row>
    <row r="19" spans="1:11" ht="12.75">
      <c r="A19" s="56"/>
      <c r="B19" s="56"/>
      <c r="C19" s="62" t="s">
        <v>78</v>
      </c>
      <c r="D19" s="32"/>
      <c r="E19" s="35"/>
      <c r="F19" s="44">
        <v>15</v>
      </c>
      <c r="G19" s="32"/>
      <c r="H19" s="44">
        <v>15</v>
      </c>
      <c r="I19" s="35"/>
      <c r="J19" s="35"/>
      <c r="K19" s="32"/>
    </row>
    <row r="20" spans="1:11" ht="12.75">
      <c r="A20" s="56"/>
      <c r="B20" s="56"/>
      <c r="C20" s="44" t="s">
        <v>32</v>
      </c>
      <c r="D20" s="32"/>
      <c r="E20" s="35"/>
      <c r="F20" s="44">
        <v>2608</v>
      </c>
      <c r="G20" s="32"/>
      <c r="H20" s="44">
        <v>8086</v>
      </c>
      <c r="I20" s="35"/>
      <c r="J20" s="35"/>
      <c r="K20" s="32"/>
    </row>
    <row r="21" spans="1:11" ht="12.75">
      <c r="A21" s="56"/>
      <c r="B21" s="56"/>
      <c r="C21" s="44" t="s">
        <v>12</v>
      </c>
      <c r="D21" s="32"/>
      <c r="E21" s="35"/>
      <c r="F21" s="44">
        <v>336</v>
      </c>
      <c r="G21" s="32"/>
      <c r="H21" s="27">
        <v>1247</v>
      </c>
      <c r="I21" s="35"/>
      <c r="J21" s="35"/>
      <c r="K21" s="32"/>
    </row>
    <row r="22" spans="1:11" ht="12.75">
      <c r="A22" s="33"/>
      <c r="B22" s="33"/>
      <c r="D22" s="26"/>
      <c r="E22" s="26"/>
      <c r="F22" s="45">
        <f>SUM(F16:F21)</f>
        <v>3952</v>
      </c>
      <c r="G22" s="26"/>
      <c r="H22" s="45">
        <f>SUM(H16:H21)</f>
        <v>30469</v>
      </c>
      <c r="I22" s="26"/>
      <c r="J22" s="26"/>
      <c r="K22" s="26"/>
    </row>
    <row r="23" spans="1:11" ht="12.75">
      <c r="A23" s="43" t="s">
        <v>31</v>
      </c>
      <c r="B23" s="43"/>
      <c r="C23" s="44"/>
      <c r="D23" s="32"/>
      <c r="E23" s="32"/>
      <c r="F23" s="44"/>
      <c r="G23" s="32"/>
      <c r="H23" s="44"/>
      <c r="I23" s="32"/>
      <c r="J23" s="32"/>
      <c r="K23" s="32"/>
    </row>
    <row r="24" spans="1:11" ht="12.75">
      <c r="A24" s="56"/>
      <c r="B24" s="56"/>
      <c r="C24" s="39" t="s">
        <v>42</v>
      </c>
      <c r="D24" s="26"/>
      <c r="E24" s="26"/>
      <c r="F24" s="44">
        <v>7097</v>
      </c>
      <c r="G24" s="40"/>
      <c r="H24" s="44">
        <v>7344</v>
      </c>
      <c r="I24" s="26"/>
      <c r="J24" s="26"/>
      <c r="K24" s="26"/>
    </row>
    <row r="25" spans="1:10" ht="12.75">
      <c r="A25" s="56"/>
      <c r="B25" s="56"/>
      <c r="C25" s="39" t="s">
        <v>22</v>
      </c>
      <c r="D25" s="32"/>
      <c r="E25" s="32"/>
      <c r="F25" s="44">
        <v>110083</v>
      </c>
      <c r="G25" s="32"/>
      <c r="H25" s="44">
        <v>129164</v>
      </c>
      <c r="I25" s="32"/>
      <c r="J25" s="32"/>
    </row>
    <row r="26" spans="1:10" ht="12.75">
      <c r="A26" s="56"/>
      <c r="B26" s="56"/>
      <c r="C26" s="39" t="s">
        <v>35</v>
      </c>
      <c r="D26" s="32"/>
      <c r="E26" s="32"/>
      <c r="F26" s="44">
        <v>0</v>
      </c>
      <c r="G26" s="32"/>
      <c r="H26" s="44">
        <v>64</v>
      </c>
      <c r="I26" s="32"/>
      <c r="J26" s="32"/>
    </row>
    <row r="27" spans="3:10" ht="12.75">
      <c r="C27" s="44"/>
      <c r="D27" s="32"/>
      <c r="E27" s="32"/>
      <c r="F27" s="47">
        <f>SUM(F24:F26)</f>
        <v>117180</v>
      </c>
      <c r="G27" s="32"/>
      <c r="H27" s="47">
        <f>SUM(H24:H26)</f>
        <v>136572</v>
      </c>
      <c r="I27" s="32"/>
      <c r="J27" s="32"/>
    </row>
    <row r="28" spans="3:10" ht="12.75">
      <c r="C28" s="44" t="s">
        <v>23</v>
      </c>
      <c r="D28" s="32"/>
      <c r="E28" s="32"/>
      <c r="F28" s="44"/>
      <c r="G28" s="32"/>
      <c r="H28" s="44"/>
      <c r="I28" s="32"/>
      <c r="J28" s="32"/>
    </row>
    <row r="29" spans="1:10" ht="12.75">
      <c r="A29" s="40" t="s">
        <v>24</v>
      </c>
      <c r="B29" s="40"/>
      <c r="C29" s="44"/>
      <c r="D29" s="32"/>
      <c r="E29" s="32"/>
      <c r="F29" s="47">
        <f>F22-F27</f>
        <v>-113228</v>
      </c>
      <c r="G29" s="32"/>
      <c r="H29" s="47">
        <f>H22-H27</f>
        <v>-106103</v>
      </c>
      <c r="I29" s="32"/>
      <c r="J29" s="32"/>
    </row>
    <row r="30" spans="1:10" ht="13.5" thickBot="1">
      <c r="A30" s="40"/>
      <c r="B30" s="40"/>
      <c r="C30" s="44"/>
      <c r="D30" s="32"/>
      <c r="E30" s="32"/>
      <c r="F30" s="48">
        <f>SUM(F29)</f>
        <v>-113228</v>
      </c>
      <c r="G30" s="32"/>
      <c r="H30" s="48">
        <f>SUM(H29)</f>
        <v>-106103</v>
      </c>
      <c r="I30" s="32"/>
      <c r="J30" s="32"/>
    </row>
    <row r="31" spans="1:10" ht="13.5" thickTop="1">
      <c r="A31" s="40"/>
      <c r="B31" s="40"/>
      <c r="C31" s="44"/>
      <c r="D31" s="32"/>
      <c r="E31" s="32"/>
      <c r="F31" s="34"/>
      <c r="G31" s="32"/>
      <c r="H31" s="34"/>
      <c r="I31" s="32"/>
      <c r="J31" s="32"/>
    </row>
    <row r="32" spans="1:10" ht="12.75">
      <c r="A32" s="40" t="s">
        <v>25</v>
      </c>
      <c r="C32" s="44"/>
      <c r="D32" s="32"/>
      <c r="E32" s="32"/>
      <c r="F32" s="44">
        <f>'[1]CBS'!$V$83/1000</f>
        <v>15599.995</v>
      </c>
      <c r="G32" s="32"/>
      <c r="H32" s="44">
        <v>15600</v>
      </c>
      <c r="I32" s="32"/>
      <c r="J32" s="32"/>
    </row>
    <row r="33" spans="1:10" ht="12.75">
      <c r="A33" s="40" t="s">
        <v>26</v>
      </c>
      <c r="C33" s="44"/>
      <c r="D33" s="32"/>
      <c r="E33" s="32"/>
      <c r="F33" s="46">
        <f>F30-F32</f>
        <v>-128827.995</v>
      </c>
      <c r="G33" s="32"/>
      <c r="H33" s="46">
        <v>-121703</v>
      </c>
      <c r="I33" s="32"/>
      <c r="J33" s="32"/>
    </row>
    <row r="34" spans="1:10" ht="12.75">
      <c r="A34" s="40" t="s">
        <v>43</v>
      </c>
      <c r="B34" s="57"/>
      <c r="C34" s="44"/>
      <c r="D34" s="32"/>
      <c r="E34" s="32"/>
      <c r="F34" s="44">
        <f>SUM(F32:F33)</f>
        <v>-113228</v>
      </c>
      <c r="G34" s="32"/>
      <c r="H34" s="44">
        <f>SUM(H32:H33)</f>
        <v>-106103</v>
      </c>
      <c r="I34" s="32"/>
      <c r="J34" s="32"/>
    </row>
    <row r="35" spans="1:10" ht="12.75">
      <c r="A35" s="40" t="s">
        <v>27</v>
      </c>
      <c r="B35" s="40"/>
      <c r="C35" s="44"/>
      <c r="D35" s="32"/>
      <c r="E35" s="32"/>
      <c r="F35" s="74">
        <v>0</v>
      </c>
      <c r="G35" s="32"/>
      <c r="H35" s="74">
        <v>0</v>
      </c>
      <c r="I35" s="32"/>
      <c r="J35" s="32"/>
    </row>
    <row r="36" spans="1:10" ht="12.75">
      <c r="A36" s="40" t="s">
        <v>44</v>
      </c>
      <c r="B36" s="40"/>
      <c r="C36" s="44"/>
      <c r="D36" s="32"/>
      <c r="E36" s="32"/>
      <c r="F36" s="74">
        <v>0</v>
      </c>
      <c r="G36" s="32"/>
      <c r="H36" s="74">
        <v>0</v>
      </c>
      <c r="I36" s="32"/>
      <c r="J36" s="32"/>
    </row>
    <row r="37" spans="3:10" ht="13.5" thickBot="1">
      <c r="C37" s="44"/>
      <c r="D37" s="32"/>
      <c r="E37" s="32"/>
      <c r="F37" s="48">
        <f>SUM(F34:F36)</f>
        <v>-113228</v>
      </c>
      <c r="G37" s="32"/>
      <c r="H37" s="48">
        <f>SUM(H34:H36)</f>
        <v>-106103</v>
      </c>
      <c r="I37" s="32"/>
      <c r="J37" s="32"/>
    </row>
    <row r="38" spans="3:10" ht="13.5" thickTop="1">
      <c r="C38" s="44"/>
      <c r="D38" s="32"/>
      <c r="E38" s="32"/>
      <c r="F38" s="34"/>
      <c r="G38" s="32"/>
      <c r="H38" s="34"/>
      <c r="I38" s="32"/>
      <c r="J38" s="32"/>
    </row>
    <row r="39" spans="1:10" ht="13.5" thickBot="1">
      <c r="A39" s="40" t="s">
        <v>28</v>
      </c>
      <c r="B39" s="40"/>
      <c r="C39" s="44"/>
      <c r="D39" s="32"/>
      <c r="E39" s="32"/>
      <c r="F39" s="75">
        <f>F34/15600</f>
        <v>-7.2582051282051285</v>
      </c>
      <c r="G39" s="49"/>
      <c r="H39" s="75">
        <f>H34/15600</f>
        <v>-6.801474358974359</v>
      </c>
      <c r="I39" s="32"/>
      <c r="J39" s="32"/>
    </row>
    <row r="40" spans="3:10" ht="13.5" thickTop="1">
      <c r="C40" s="44"/>
      <c r="D40" s="32"/>
      <c r="E40" s="32"/>
      <c r="F40" s="44"/>
      <c r="G40" s="32"/>
      <c r="H40" s="44"/>
      <c r="I40" s="32"/>
      <c r="J40" s="32"/>
    </row>
    <row r="41" spans="1:10" ht="12.75">
      <c r="A41" s="40" t="s">
        <v>45</v>
      </c>
      <c r="C41" s="44"/>
      <c r="D41" s="32"/>
      <c r="E41" s="32"/>
      <c r="F41" s="44"/>
      <c r="G41" s="32"/>
      <c r="H41" s="34"/>
      <c r="I41" s="32"/>
      <c r="J41" s="32"/>
    </row>
    <row r="42" spans="1:10" ht="12.75">
      <c r="A42" s="40" t="s">
        <v>93</v>
      </c>
      <c r="C42" s="44"/>
      <c r="D42" s="32"/>
      <c r="E42" s="32"/>
      <c r="F42" s="44"/>
      <c r="G42" s="32"/>
      <c r="H42" s="34"/>
      <c r="I42" s="32"/>
      <c r="J42" s="32"/>
    </row>
    <row r="43" spans="3:10" ht="12.75">
      <c r="C43" s="44"/>
      <c r="D43" s="32"/>
      <c r="E43" s="32"/>
      <c r="F43" s="44"/>
      <c r="G43" s="32"/>
      <c r="H43" s="34"/>
      <c r="I43" s="32"/>
      <c r="J43" s="32"/>
    </row>
    <row r="44" spans="3:10" ht="12.75">
      <c r="C44" s="44"/>
      <c r="D44" s="32"/>
      <c r="E44" s="32"/>
      <c r="F44" s="44"/>
      <c r="G44" s="32"/>
      <c r="H44" s="34"/>
      <c r="I44" s="32"/>
      <c r="J44" s="32"/>
    </row>
    <row r="45" spans="3:10" ht="12.75">
      <c r="C45" s="44"/>
      <c r="D45" s="32"/>
      <c r="E45" s="32"/>
      <c r="F45" s="44"/>
      <c r="G45" s="32"/>
      <c r="H45" s="34"/>
      <c r="I45" s="32"/>
      <c r="J45" s="32"/>
    </row>
    <row r="46" spans="3:10" ht="12.75">
      <c r="C46" s="44"/>
      <c r="D46" s="32"/>
      <c r="E46" s="32"/>
      <c r="F46" s="44"/>
      <c r="G46" s="32"/>
      <c r="H46" s="34"/>
      <c r="I46" s="32"/>
      <c r="J46" s="32"/>
    </row>
    <row r="47" spans="3:10" ht="12.75">
      <c r="C47" s="44"/>
      <c r="D47" s="32"/>
      <c r="E47" s="32"/>
      <c r="F47" s="44"/>
      <c r="G47" s="32"/>
      <c r="H47" s="34"/>
      <c r="I47" s="32"/>
      <c r="J47" s="32"/>
    </row>
    <row r="48" spans="3:10" ht="12.75">
      <c r="C48" s="44"/>
      <c r="D48" s="32"/>
      <c r="E48" s="32"/>
      <c r="F48" s="44"/>
      <c r="G48" s="32"/>
      <c r="H48" s="34"/>
      <c r="I48" s="32"/>
      <c r="J48" s="32"/>
    </row>
    <row r="49" spans="3:10" ht="12.75">
      <c r="C49" s="44"/>
      <c r="D49" s="32"/>
      <c r="E49" s="32"/>
      <c r="F49" s="44"/>
      <c r="G49" s="32"/>
      <c r="H49" s="34"/>
      <c r="I49" s="32"/>
      <c r="J49" s="32"/>
    </row>
    <row r="50" spans="3:10" ht="12.75">
      <c r="C50" s="44"/>
      <c r="D50" s="32"/>
      <c r="E50" s="32"/>
      <c r="F50" s="44"/>
      <c r="G50" s="32"/>
      <c r="H50" s="34"/>
      <c r="I50" s="32"/>
      <c r="J50" s="32"/>
    </row>
    <row r="51" spans="3:10" ht="12.75">
      <c r="C51" s="44"/>
      <c r="D51" s="32"/>
      <c r="E51" s="32"/>
      <c r="F51" s="44"/>
      <c r="G51" s="32"/>
      <c r="H51" s="34"/>
      <c r="I51" s="32"/>
      <c r="J51" s="32"/>
    </row>
    <row r="52" spans="3:10" ht="12.75">
      <c r="C52" s="44"/>
      <c r="D52" s="33"/>
      <c r="E52" s="33"/>
      <c r="F52" s="44"/>
      <c r="G52" s="33"/>
      <c r="H52" s="34"/>
      <c r="I52" s="33"/>
      <c r="J52" s="33"/>
    </row>
    <row r="53" spans="3:10" ht="12.75">
      <c r="C53" s="44"/>
      <c r="D53" s="33"/>
      <c r="E53" s="33"/>
      <c r="F53" s="44"/>
      <c r="G53" s="33"/>
      <c r="H53" s="34"/>
      <c r="I53" s="33"/>
      <c r="J53" s="33"/>
    </row>
    <row r="54" spans="3:10" ht="12.75">
      <c r="C54" s="44"/>
      <c r="D54" s="33"/>
      <c r="E54" s="33"/>
      <c r="F54" s="44"/>
      <c r="G54" s="33"/>
      <c r="H54" s="34"/>
      <c r="I54" s="33"/>
      <c r="J54" s="33"/>
    </row>
    <row r="55" spans="3:10" ht="12.75">
      <c r="C55" s="44"/>
      <c r="D55" s="33"/>
      <c r="E55" s="33"/>
      <c r="F55" s="44"/>
      <c r="G55" s="33"/>
      <c r="H55" s="34"/>
      <c r="I55" s="33"/>
      <c r="J55" s="33"/>
    </row>
    <row r="56" spans="3:10" ht="12.75">
      <c r="C56" s="44"/>
      <c r="D56" s="33"/>
      <c r="E56" s="33"/>
      <c r="F56" s="44"/>
      <c r="G56" s="33"/>
      <c r="H56" s="34"/>
      <c r="I56" s="33"/>
      <c r="J56" s="33"/>
    </row>
    <row r="57" spans="3:10" ht="12.75">
      <c r="C57" s="44"/>
      <c r="D57" s="33"/>
      <c r="E57" s="33"/>
      <c r="F57" s="44"/>
      <c r="G57" s="33"/>
      <c r="H57" s="34"/>
      <c r="I57" s="33"/>
      <c r="J57" s="33"/>
    </row>
    <row r="58" spans="3:10" ht="12.75">
      <c r="C58" s="44"/>
      <c r="D58" s="33"/>
      <c r="E58" s="33"/>
      <c r="F58" s="44"/>
      <c r="G58" s="33"/>
      <c r="H58" s="34"/>
      <c r="I58" s="33"/>
      <c r="J58" s="33"/>
    </row>
    <row r="59" spans="3:10" ht="12.75">
      <c r="C59" s="44"/>
      <c r="D59" s="33"/>
      <c r="E59" s="33"/>
      <c r="F59" s="44"/>
      <c r="G59" s="33"/>
      <c r="H59" s="34"/>
      <c r="I59" s="33"/>
      <c r="J59" s="33"/>
    </row>
    <row r="60" spans="3:10" ht="12.75">
      <c r="C60" s="44"/>
      <c r="D60" s="33"/>
      <c r="E60" s="33"/>
      <c r="F60" s="44"/>
      <c r="G60" s="33"/>
      <c r="H60" s="34"/>
      <c r="I60" s="33"/>
      <c r="J60" s="33"/>
    </row>
    <row r="61" spans="3:10" ht="12.75">
      <c r="C61" s="44"/>
      <c r="D61" s="33"/>
      <c r="E61" s="33"/>
      <c r="F61" s="44"/>
      <c r="G61" s="33"/>
      <c r="H61" s="34"/>
      <c r="I61" s="33"/>
      <c r="J61" s="33"/>
    </row>
    <row r="62" spans="3:10" ht="12.75">
      <c r="C62" s="44"/>
      <c r="D62" s="33"/>
      <c r="E62" s="33"/>
      <c r="F62" s="44"/>
      <c r="G62" s="33"/>
      <c r="H62" s="34"/>
      <c r="I62" s="33"/>
      <c r="J62" s="33"/>
    </row>
    <row r="63" spans="3:10" ht="12.75">
      <c r="C63" s="44"/>
      <c r="D63" s="33"/>
      <c r="E63" s="33"/>
      <c r="F63" s="44"/>
      <c r="G63" s="33"/>
      <c r="H63" s="34"/>
      <c r="I63" s="33"/>
      <c r="J63" s="33"/>
    </row>
    <row r="64" spans="3:10" ht="12.75">
      <c r="C64" s="44"/>
      <c r="D64" s="33"/>
      <c r="E64" s="33"/>
      <c r="F64" s="44"/>
      <c r="G64" s="33"/>
      <c r="H64" s="34"/>
      <c r="I64" s="33"/>
      <c r="J64" s="33"/>
    </row>
    <row r="65" spans="3:10" ht="12.75">
      <c r="C65" s="44"/>
      <c r="D65" s="33"/>
      <c r="E65" s="33"/>
      <c r="F65" s="44"/>
      <c r="G65" s="33"/>
      <c r="H65" s="34"/>
      <c r="I65" s="33"/>
      <c r="J65" s="33"/>
    </row>
    <row r="66" spans="3:10" ht="12.75">
      <c r="C66" s="44"/>
      <c r="D66" s="33"/>
      <c r="E66" s="33"/>
      <c r="F66" s="44"/>
      <c r="G66" s="33"/>
      <c r="H66" s="34"/>
      <c r="I66" s="33"/>
      <c r="J66" s="33"/>
    </row>
  </sheetData>
  <printOptions horizontalCentered="1" verticalCentered="1"/>
  <pageMargins left="0.5" right="0.5" top="0.5" bottom="0.5" header="0.25" footer="0.25"/>
  <pageSetup fitToHeight="1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7"/>
  <sheetViews>
    <sheetView workbookViewId="0" topLeftCell="A16">
      <selection activeCell="I24" sqref="I24"/>
    </sheetView>
  </sheetViews>
  <sheetFormatPr defaultColWidth="9.33203125" defaultRowHeight="12.75"/>
  <cols>
    <col min="1" max="1" width="26" style="0" customWidth="1"/>
    <col min="3" max="3" width="17" style="0" customWidth="1"/>
    <col min="4" max="4" width="3.83203125" style="0" customWidth="1"/>
    <col min="5" max="5" width="19.83203125" style="0" customWidth="1"/>
    <col min="6" max="6" width="3.5" style="0" customWidth="1"/>
    <col min="7" max="7" width="17" style="0" bestFit="1" customWidth="1"/>
    <col min="8" max="8" width="3" style="0" customWidth="1"/>
    <col min="9" max="9" width="14.5" style="0" customWidth="1"/>
  </cols>
  <sheetData>
    <row r="1" ht="12.75">
      <c r="A1" s="59" t="s">
        <v>29</v>
      </c>
    </row>
    <row r="2" ht="12.75">
      <c r="A2" s="60" t="s">
        <v>30</v>
      </c>
    </row>
    <row r="3" ht="12.75">
      <c r="A3" s="8" t="s">
        <v>102</v>
      </c>
    </row>
    <row r="4" ht="12.75">
      <c r="A4" s="8" t="str">
        <f>'IS'!A4</f>
        <v>FOR THE FOURTH QUARTER ENDED 31ST DECEMBER 2003</v>
      </c>
    </row>
    <row r="5" ht="12.75">
      <c r="A5" s="8" t="s">
        <v>46</v>
      </c>
    </row>
    <row r="7" ht="12.75">
      <c r="E7" s="5" t="s">
        <v>47</v>
      </c>
    </row>
    <row r="8" spans="3:7" ht="12.75">
      <c r="C8" s="5" t="s">
        <v>54</v>
      </c>
      <c r="E8" s="5" t="s">
        <v>48</v>
      </c>
      <c r="G8" s="5" t="s">
        <v>52</v>
      </c>
    </row>
    <row r="9" spans="3:9" ht="12.75">
      <c r="C9" s="5" t="s">
        <v>49</v>
      </c>
      <c r="E9" s="5" t="s">
        <v>49</v>
      </c>
      <c r="G9" s="5" t="s">
        <v>53</v>
      </c>
      <c r="I9" s="5" t="s">
        <v>50</v>
      </c>
    </row>
    <row r="10" spans="3:9" ht="12.75">
      <c r="C10" s="36" t="s">
        <v>6</v>
      </c>
      <c r="E10" s="36" t="s">
        <v>6</v>
      </c>
      <c r="G10" s="36" t="s">
        <v>6</v>
      </c>
      <c r="I10" s="36" t="s">
        <v>6</v>
      </c>
    </row>
    <row r="11" spans="1:9" ht="12.75">
      <c r="A11" s="101" t="s">
        <v>103</v>
      </c>
      <c r="C11" s="36"/>
      <c r="E11" s="36"/>
      <c r="G11" s="36"/>
      <c r="I11" s="36"/>
    </row>
    <row r="12" spans="3:9" ht="12.75">
      <c r="C12" s="36"/>
      <c r="E12" s="36"/>
      <c r="G12" s="36"/>
      <c r="I12" s="36"/>
    </row>
    <row r="13" spans="1:9" ht="12.75">
      <c r="A13" s="39" t="s">
        <v>104</v>
      </c>
      <c r="C13" s="81">
        <v>15600</v>
      </c>
      <c r="D13" s="82"/>
      <c r="E13" s="81">
        <v>1625</v>
      </c>
      <c r="F13" s="82"/>
      <c r="G13" s="83">
        <v>-113835</v>
      </c>
      <c r="H13" s="82"/>
      <c r="I13" s="81">
        <f>SUM(C13:G13)</f>
        <v>-96610</v>
      </c>
    </row>
    <row r="14" spans="3:9" ht="12.75">
      <c r="C14" s="36"/>
      <c r="E14" s="36"/>
      <c r="G14" s="36"/>
      <c r="I14" s="36"/>
    </row>
    <row r="15" spans="1:9" ht="12.75">
      <c r="A15" s="39" t="s">
        <v>105</v>
      </c>
      <c r="C15" s="36"/>
      <c r="E15" s="36"/>
      <c r="G15" s="44">
        <v>-9493</v>
      </c>
      <c r="I15" s="81">
        <f>SUM(C15:G15)</f>
        <v>-9493</v>
      </c>
    </row>
    <row r="16" spans="1:9" ht="12.75">
      <c r="A16" s="39"/>
      <c r="C16" s="36"/>
      <c r="E16" s="36"/>
      <c r="G16" s="36"/>
      <c r="I16" s="36"/>
    </row>
    <row r="17" spans="1:9" ht="12.75">
      <c r="A17" s="39" t="s">
        <v>106</v>
      </c>
      <c r="C17" s="84">
        <f>SUM(C12:C16)</f>
        <v>15600</v>
      </c>
      <c r="D17" s="81"/>
      <c r="E17" s="84">
        <f>SUM(E12:E16)</f>
        <v>1625</v>
      </c>
      <c r="F17" s="81"/>
      <c r="G17" s="84">
        <f>SUM(G12:G16)</f>
        <v>-123328</v>
      </c>
      <c r="H17" s="81"/>
      <c r="I17" s="84">
        <f>SUM(I12:I16)</f>
        <v>-106103</v>
      </c>
    </row>
    <row r="18" spans="3:9" ht="12.75">
      <c r="C18" s="36"/>
      <c r="E18" s="36"/>
      <c r="G18" s="36"/>
      <c r="I18" s="36"/>
    </row>
    <row r="19" spans="3:9" ht="12.75">
      <c r="C19" s="36"/>
      <c r="E19" s="36"/>
      <c r="G19" s="36"/>
      <c r="I19" s="36"/>
    </row>
    <row r="20" spans="3:9" ht="12.75">
      <c r="C20" s="36"/>
      <c r="E20" s="36"/>
      <c r="G20" s="36"/>
      <c r="I20" s="36"/>
    </row>
    <row r="21" spans="3:9" ht="12.75">
      <c r="C21" s="36"/>
      <c r="E21" s="36"/>
      <c r="G21" s="36"/>
      <c r="I21" s="36"/>
    </row>
    <row r="22" spans="1:9" ht="12.75">
      <c r="A22" s="101" t="s">
        <v>110</v>
      </c>
      <c r="C22" s="36"/>
      <c r="E22" s="36"/>
      <c r="G22" s="36"/>
      <c r="I22" s="36"/>
    </row>
    <row r="24" spans="1:9" ht="12.75">
      <c r="A24" s="39" t="s">
        <v>107</v>
      </c>
      <c r="C24" s="81">
        <v>15600</v>
      </c>
      <c r="D24" s="82"/>
      <c r="E24" s="81">
        <v>1625</v>
      </c>
      <c r="F24" s="82"/>
      <c r="G24" s="83">
        <v>-123329</v>
      </c>
      <c r="H24" s="82"/>
      <c r="I24" s="81">
        <f>SUM(C24:G24)</f>
        <v>-106104</v>
      </c>
    </row>
    <row r="25" spans="3:9" ht="12.75">
      <c r="C25" s="82"/>
      <c r="D25" s="82"/>
      <c r="E25" s="82"/>
      <c r="F25" s="82"/>
      <c r="G25" s="82"/>
      <c r="H25" s="82"/>
      <c r="I25" s="82"/>
    </row>
    <row r="26" spans="1:9" s="97" customFormat="1" ht="12.75">
      <c r="A26" s="97" t="s">
        <v>95</v>
      </c>
      <c r="C26" s="98"/>
      <c r="D26" s="98"/>
      <c r="E26" s="98"/>
      <c r="F26" s="98"/>
      <c r="G26" s="98"/>
      <c r="H26" s="98"/>
      <c r="I26" s="98"/>
    </row>
    <row r="27" spans="1:9" s="97" customFormat="1" ht="12.75">
      <c r="A27" s="97" t="s">
        <v>96</v>
      </c>
      <c r="C27" s="98"/>
      <c r="D27" s="98"/>
      <c r="E27" s="98"/>
      <c r="F27" s="98"/>
      <c r="G27" s="98"/>
      <c r="H27" s="98"/>
      <c r="I27" s="98"/>
    </row>
    <row r="28" spans="1:9" s="97" customFormat="1" ht="12.75">
      <c r="A28" s="97" t="s">
        <v>97</v>
      </c>
      <c r="C28" s="98"/>
      <c r="D28" s="98"/>
      <c r="E28" s="98"/>
      <c r="F28" s="98"/>
      <c r="G28" s="98">
        <v>907</v>
      </c>
      <c r="H28" s="98"/>
      <c r="I28" s="98">
        <v>907</v>
      </c>
    </row>
    <row r="29" spans="2:9" s="97" customFormat="1" ht="12.75">
      <c r="B29" s="99"/>
      <c r="C29" s="100"/>
      <c r="D29" s="100"/>
      <c r="E29" s="100"/>
      <c r="F29" s="100"/>
      <c r="G29" s="100"/>
      <c r="H29" s="100"/>
      <c r="I29" s="100"/>
    </row>
    <row r="30" spans="1:9" s="97" customFormat="1" ht="12.75">
      <c r="A30" s="97" t="s">
        <v>98</v>
      </c>
      <c r="C30" s="98"/>
      <c r="D30" s="98"/>
      <c r="E30" s="98"/>
      <c r="F30" s="98"/>
      <c r="G30" s="98">
        <f>SUM(G28,G24)</f>
        <v>-122422</v>
      </c>
      <c r="H30" s="98"/>
      <c r="I30" s="98">
        <f>SUM(I28,I24)</f>
        <v>-105197</v>
      </c>
    </row>
    <row r="31" spans="3:9" s="97" customFormat="1" ht="12.75">
      <c r="C31" s="98"/>
      <c r="D31" s="98"/>
      <c r="E31" s="98"/>
      <c r="F31" s="98"/>
      <c r="G31" s="98"/>
      <c r="H31" s="98"/>
      <c r="I31" s="98"/>
    </row>
    <row r="32" spans="1:9" ht="12.75">
      <c r="A32" s="39" t="s">
        <v>105</v>
      </c>
      <c r="C32" s="82"/>
      <c r="D32" s="82"/>
      <c r="E32" s="82"/>
      <c r="F32" s="82"/>
      <c r="G32" s="81">
        <f>'IS'!G36</f>
        <v>-8031</v>
      </c>
      <c r="H32" s="82"/>
      <c r="I32" s="81">
        <f>SUM(C32:G32)</f>
        <v>-8031</v>
      </c>
    </row>
    <row r="33" spans="3:9" ht="12.75">
      <c r="C33" s="82"/>
      <c r="D33" s="82"/>
      <c r="E33" s="82"/>
      <c r="F33" s="82"/>
      <c r="G33" s="82"/>
      <c r="H33" s="82"/>
      <c r="I33" s="82"/>
    </row>
    <row r="34" spans="1:9" ht="12.75">
      <c r="A34" s="39" t="s">
        <v>111</v>
      </c>
      <c r="C34" s="84">
        <f>SUM(C24:C33)</f>
        <v>15600</v>
      </c>
      <c r="D34" s="81"/>
      <c r="E34" s="84">
        <f>SUM(E24:E33)</f>
        <v>1625</v>
      </c>
      <c r="F34" s="81"/>
      <c r="G34" s="84">
        <f>SUM(G32,G30)</f>
        <v>-130453</v>
      </c>
      <c r="H34" s="81"/>
      <c r="I34" s="84">
        <f>SUM(C34:G34)</f>
        <v>-113228</v>
      </c>
    </row>
    <row r="36" ht="12.75">
      <c r="A36" t="s">
        <v>57</v>
      </c>
    </row>
    <row r="37" ht="12.75">
      <c r="A37" t="s">
        <v>94</v>
      </c>
    </row>
  </sheetData>
  <printOptions/>
  <pageMargins left="0.75" right="0.75" top="1" bottom="1" header="0.5" footer="0.5"/>
  <pageSetup fitToHeight="1" fitToWidth="1" horizontalDpi="600" verticalDpi="600" orientation="landscape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General Accounting</dc:creator>
  <cp:keywords/>
  <dc:description/>
  <cp:lastModifiedBy>WH</cp:lastModifiedBy>
  <cp:lastPrinted>2004-02-19T08:15:21Z</cp:lastPrinted>
  <dcterms:created xsi:type="dcterms:W3CDTF">1998-02-18T08:17:31Z</dcterms:created>
  <dcterms:modified xsi:type="dcterms:W3CDTF">2004-02-19T07:17:07Z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