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1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<sst xmlns="http://schemas.openxmlformats.org/spreadsheetml/2006/main" count="160" uniqueCount="114">
  <si>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</si>
  <si>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</si>
  <si>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</si>
  <si>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</si>
  <si>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</si>
  <si>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</si>
  <si>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</si>
  <si>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</si>
  <si>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</si>
  <si>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</si>
  <si>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</si>
  <si>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</si>
  <si>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</si>
  <si>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</si>
  <si>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</si>
  <si>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</si>
  <si>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</si>
  <si>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</si>
  <si>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</si>
  <si>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</si>
  <si>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</si>
  <si>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</si>
  <si>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</si>
  <si>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</si>
  <si>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</si>
  <si>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</si>
  <si>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</si>
  <si>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</si>
  <si>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</si>
  <si>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</si>
  <si>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</si>
  <si>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</si>
  <si>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</si>
  <si>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</si>
  <si>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</si>
  <si>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</si>
  <si>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</si>
  <si>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</si>
  <si>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</si>
  <si>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</si>
  <si>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</si>
  <si>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</si>
  <si>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</si>
  <si>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</si>
  <si>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</si>
  <si>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</si>
  <si>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</si>
  <si>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</si>
  <si>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</si>
  <si>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</si>
  <si>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</si>
  <si>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</si>
  <si>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ACCUMULATED</t>
  </si>
  <si>
    <t>LOSS</t>
  </si>
  <si>
    <t>SHARE</t>
  </si>
  <si>
    <t>Loss after tax</t>
  </si>
  <si>
    <t>Net loss for the period</t>
  </si>
  <si>
    <t>(The Condensed Consolidated Statement of Changes in Equity should be read in conjunction with the Annual Financial Report</t>
  </si>
  <si>
    <t>CONDENSED CONSOLIDATED CASH FLOW STATEMENT</t>
  </si>
  <si>
    <t>Net loss before tax</t>
  </si>
  <si>
    <t>Loss before tax</t>
  </si>
  <si>
    <t>Adjustment for non-cash items and interest</t>
  </si>
  <si>
    <t>Operating loss before changes in working capital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</si>
  <si>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</si>
  <si>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</si>
  <si>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</si>
  <si>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</si>
  <si>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Decrease in trade and other receivables</t>
  </si>
  <si>
    <t>Increase in trade and other payables</t>
  </si>
  <si>
    <t>Interest paid</t>
  </si>
  <si>
    <t>Interest received</t>
  </si>
  <si>
    <t>Cash generated from operation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</si>
  <si>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</si>
  <si>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</si>
  <si>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</si>
  <si>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</si>
  <si>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</si>
  <si>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</si>
  <si>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31/12/02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</si>
  <si>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</si>
  <si>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</si>
  <si>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</si>
  <si>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</si>
  <si>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</si>
  <si>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</si>
  <si>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</si>
  <si>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</si>
  <si>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</si>
  <si>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</si>
  <si>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</si>
  <si>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</si>
  <si>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</si>
  <si>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</si>
  <si>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</si>
  <si>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 xml:space="preserve"> ended 31 December 2002)</t>
  </si>
  <si>
    <t xml:space="preserve">  Financial Report for the year ended 31 December 2002)</t>
  </si>
  <si>
    <t xml:space="preserve"> for the year ended 31 December 2002)</t>
  </si>
  <si>
    <t>Being prior year adjustment of</t>
  </si>
  <si>
    <t xml:space="preserve">the overstatement of 2002 </t>
  </si>
  <si>
    <t>Administrative Expenses</t>
  </si>
  <si>
    <t>Restated</t>
  </si>
  <si>
    <t>Tax paid</t>
  </si>
  <si>
    <t xml:space="preserve">  Annaul Financial Report for the year ended 31 December 2002)</t>
  </si>
  <si>
    <t>Repayment of short term borrowing</t>
  </si>
  <si>
    <t>QUARTERLY REPORT ON CONSOLIDATED RESULTS</t>
  </si>
  <si>
    <t>12 months ended 31st December 2002</t>
  </si>
  <si>
    <t>Balance as of 1st January 2002</t>
  </si>
  <si>
    <t>Loss during the period (Cummulative)</t>
  </si>
  <si>
    <t>Balance as of 31st December 2002</t>
  </si>
  <si>
    <t>Balance as of 1st January 2003</t>
  </si>
  <si>
    <t>30/09/03</t>
  </si>
  <si>
    <t>30/09/02</t>
  </si>
  <si>
    <t>FOR THE THIRD QUARTER ENDED 30TH SEPTEMBER 2003</t>
  </si>
  <si>
    <t>9 months ended 30st September 2003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</si>
</sst>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03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187" fontId="0" fillId="0" borderId="1" xfId="15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2" xfId="15" applyNumberForma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21">
      <selection activeCell="E15" sqref="E15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7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9" t="s">
        <v>29</v>
      </c>
    </row>
    <row r="2" ht="12.75">
      <c r="A2" s="60" t="s">
        <v>30</v>
      </c>
    </row>
    <row r="3" ht="12.75">
      <c r="A3" s="8" t="s">
        <v>104</v>
      </c>
    </row>
    <row r="4" ht="12.75">
      <c r="A4" s="8" t="s">
        <v>112</v>
      </c>
    </row>
    <row r="5" ht="12.75">
      <c r="A5" s="1" t="s">
        <v>33</v>
      </c>
    </row>
    <row r="6" spans="3:7" ht="12.75">
      <c r="C6" s="6"/>
      <c r="D6" s="6"/>
      <c r="E6" s="6"/>
      <c r="G6" s="6"/>
    </row>
    <row r="7" spans="1:9" ht="12.75">
      <c r="A7" s="1"/>
      <c r="C7" s="102" t="s">
        <v>17</v>
      </c>
      <c r="D7" s="102"/>
      <c r="E7" s="102"/>
      <c r="G7" s="102" t="s">
        <v>16</v>
      </c>
      <c r="H7" s="102"/>
      <c r="I7" s="102"/>
    </row>
    <row r="8" spans="3:9" ht="12.75">
      <c r="C8" s="9"/>
      <c r="D8" s="9"/>
      <c r="E8" s="4" t="s">
        <v>10</v>
      </c>
      <c r="G8" s="9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10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10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10" t="s">
        <v>5</v>
      </c>
      <c r="I11" s="4" t="s">
        <v>15</v>
      </c>
    </row>
    <row r="12" spans="3:9" ht="12.75">
      <c r="C12" s="58" t="s">
        <v>110</v>
      </c>
      <c r="D12" s="6"/>
      <c r="E12" s="58" t="s">
        <v>111</v>
      </c>
      <c r="G12" s="58" t="s">
        <v>110</v>
      </c>
      <c r="I12" s="58" t="s">
        <v>111</v>
      </c>
    </row>
    <row r="13" spans="3:9" ht="12.75">
      <c r="C13" s="11" t="s">
        <v>0</v>
      </c>
      <c r="D13" s="10"/>
      <c r="E13" s="11" t="s">
        <v>0</v>
      </c>
      <c r="G13" s="10" t="s">
        <v>6</v>
      </c>
      <c r="I13" s="11" t="s">
        <v>0</v>
      </c>
    </row>
    <row r="14" ht="12.75">
      <c r="D14" s="24"/>
    </row>
    <row r="15" spans="1:9" ht="12.75">
      <c r="A15" s="13" t="s">
        <v>18</v>
      </c>
      <c r="B15" s="14"/>
      <c r="C15" s="94">
        <v>0</v>
      </c>
      <c r="D15" s="65"/>
      <c r="E15" s="19">
        <v>75</v>
      </c>
      <c r="F15" s="65"/>
      <c r="G15" s="19">
        <v>711</v>
      </c>
      <c r="H15" s="65"/>
      <c r="I15" s="66">
        <v>10583</v>
      </c>
    </row>
    <row r="16" spans="1:9" ht="12.75">
      <c r="A16" s="13"/>
      <c r="B16" s="14"/>
      <c r="C16" s="19"/>
      <c r="D16" s="65"/>
      <c r="E16" s="19"/>
      <c r="F16" s="65"/>
      <c r="G16" s="19"/>
      <c r="H16" s="65"/>
      <c r="I16" s="66"/>
    </row>
    <row r="17" spans="1:9" ht="12.75">
      <c r="A17" s="77" t="s">
        <v>82</v>
      </c>
      <c r="B17" s="14"/>
      <c r="C17" s="94">
        <v>0</v>
      </c>
      <c r="D17" s="65"/>
      <c r="E17" s="19">
        <v>-78</v>
      </c>
      <c r="F17" s="65"/>
      <c r="G17" s="19">
        <v>-749</v>
      </c>
      <c r="H17" s="65"/>
      <c r="I17" s="66">
        <v>-9281</v>
      </c>
    </row>
    <row r="18" spans="1:9" ht="12.75">
      <c r="A18" s="77"/>
      <c r="B18" s="14"/>
      <c r="C18" s="21"/>
      <c r="D18" s="65"/>
      <c r="E18" s="21"/>
      <c r="F18" s="65"/>
      <c r="G18" s="21"/>
      <c r="H18" s="65"/>
      <c r="I18" s="53"/>
    </row>
    <row r="19" spans="1:9" ht="12.75">
      <c r="A19" s="77" t="s">
        <v>83</v>
      </c>
      <c r="B19" s="14"/>
      <c r="C19" s="94">
        <f>C17+C15</f>
        <v>0</v>
      </c>
      <c r="D19" s="65"/>
      <c r="E19" s="19">
        <f>SUM(E15:E18)</f>
        <v>-3</v>
      </c>
      <c r="F19" s="65"/>
      <c r="G19" s="19">
        <f>G17+G15</f>
        <v>-38</v>
      </c>
      <c r="H19" s="65"/>
      <c r="I19" s="19">
        <f>SUM(I15:I17)</f>
        <v>1302</v>
      </c>
    </row>
    <row r="20" spans="1:9" ht="12.75">
      <c r="A20" s="77"/>
      <c r="B20" s="14"/>
      <c r="C20" s="19"/>
      <c r="D20" s="65"/>
      <c r="E20" s="19"/>
      <c r="F20" s="65"/>
      <c r="G20" s="19"/>
      <c r="H20" s="65"/>
      <c r="I20" s="66"/>
    </row>
    <row r="21" spans="1:9" ht="12.75">
      <c r="A21" s="77" t="s">
        <v>34</v>
      </c>
      <c r="B21" s="14"/>
      <c r="C21" s="19">
        <v>2678</v>
      </c>
      <c r="D21" s="65"/>
      <c r="E21" s="19">
        <v>325</v>
      </c>
      <c r="F21" s="65"/>
      <c r="G21" s="19">
        <v>6235</v>
      </c>
      <c r="H21" s="65"/>
      <c r="I21" s="66">
        <v>1050</v>
      </c>
    </row>
    <row r="22" spans="1:9" ht="12.75">
      <c r="A22" s="77" t="s">
        <v>84</v>
      </c>
      <c r="B22" s="14"/>
      <c r="C22" s="94">
        <v>0</v>
      </c>
      <c r="D22" s="65"/>
      <c r="E22" s="19">
        <v>-12</v>
      </c>
      <c r="F22" s="65"/>
      <c r="G22" s="19">
        <v>-4</v>
      </c>
      <c r="H22" s="65"/>
      <c r="I22" s="66">
        <v>-215</v>
      </c>
    </row>
    <row r="23" spans="1:9" ht="12.75">
      <c r="A23" s="77" t="s">
        <v>85</v>
      </c>
      <c r="B23" s="14"/>
      <c r="C23" s="19">
        <v>-305</v>
      </c>
      <c r="D23" s="65"/>
      <c r="E23" s="19">
        <v>-613</v>
      </c>
      <c r="F23" s="65"/>
      <c r="G23" s="19">
        <v>-6015</v>
      </c>
      <c r="H23" s="65"/>
      <c r="I23" s="66">
        <v>-2379</v>
      </c>
    </row>
    <row r="24" spans="1:9" ht="12.75">
      <c r="A24" s="77" t="s">
        <v>86</v>
      </c>
      <c r="B24" s="14"/>
      <c r="C24" s="94">
        <v>0</v>
      </c>
      <c r="D24" s="95"/>
      <c r="E24" s="94">
        <v>0</v>
      </c>
      <c r="F24" s="95"/>
      <c r="G24" s="94">
        <v>0</v>
      </c>
      <c r="H24" s="95"/>
      <c r="I24" s="96">
        <v>0</v>
      </c>
    </row>
    <row r="25" spans="1:17" ht="12.75">
      <c r="A25" s="77"/>
      <c r="B25" s="80"/>
      <c r="C25" s="21"/>
      <c r="D25" s="65"/>
      <c r="E25" s="21"/>
      <c r="F25" s="65"/>
      <c r="G25" s="21"/>
      <c r="H25" s="65"/>
      <c r="I25" s="53"/>
      <c r="J25" s="65"/>
      <c r="K25" s="65"/>
      <c r="L25" s="65"/>
      <c r="M25" s="65"/>
      <c r="N25" s="65"/>
      <c r="O25" s="65"/>
      <c r="P25" s="65"/>
      <c r="Q25" s="65"/>
    </row>
    <row r="26" spans="1:17" ht="15.75" customHeight="1">
      <c r="A26" s="79" t="s">
        <v>51</v>
      </c>
      <c r="B26" s="80"/>
      <c r="C26" s="19">
        <f>SUM(C19:C25)</f>
        <v>2373</v>
      </c>
      <c r="D26" s="19"/>
      <c r="E26" s="19">
        <f>SUM(E19:E25)</f>
        <v>-303</v>
      </c>
      <c r="F26" s="19"/>
      <c r="G26" s="19">
        <f>SUM(G19:G25)</f>
        <v>178</v>
      </c>
      <c r="H26" s="19"/>
      <c r="I26" s="19">
        <f>SUM(I19:I25)</f>
        <v>-242</v>
      </c>
      <c r="J26" s="65"/>
      <c r="K26" s="65"/>
      <c r="L26" s="65"/>
      <c r="M26" s="65"/>
      <c r="N26" s="65"/>
      <c r="O26" s="65"/>
      <c r="P26" s="65"/>
      <c r="Q26" s="65"/>
    </row>
    <row r="27" spans="1:9" ht="12.75">
      <c r="A27" s="14"/>
      <c r="B27" s="14"/>
      <c r="C27" s="19"/>
      <c r="D27" s="19"/>
      <c r="E27" s="19"/>
      <c r="F27" s="65"/>
      <c r="G27" s="19"/>
      <c r="H27" s="65"/>
      <c r="I27" s="19"/>
    </row>
    <row r="28" spans="1:9" ht="12.75">
      <c r="A28" s="13" t="s">
        <v>19</v>
      </c>
      <c r="B28" s="14"/>
      <c r="C28" s="19">
        <v>-1465</v>
      </c>
      <c r="D28" s="19"/>
      <c r="E28" s="19">
        <v>-2346</v>
      </c>
      <c r="F28" s="65"/>
      <c r="G28" s="19">
        <v>-6152</v>
      </c>
      <c r="H28" s="65"/>
      <c r="I28" s="51">
        <v>-7318</v>
      </c>
    </row>
    <row r="29" spans="1:9" ht="12.75">
      <c r="A29" s="71" t="s">
        <v>93</v>
      </c>
      <c r="C29" s="73"/>
      <c r="D29" s="24"/>
      <c r="E29" s="22">
        <v>0</v>
      </c>
      <c r="F29" s="65"/>
      <c r="G29" s="22"/>
      <c r="H29" s="65"/>
      <c r="I29" s="53">
        <v>39</v>
      </c>
    </row>
    <row r="30" spans="1:9" ht="12.75">
      <c r="A30" s="13" t="s">
        <v>60</v>
      </c>
      <c r="B30" s="14"/>
      <c r="C30" s="19">
        <f>SUM(C26:C29)</f>
        <v>908</v>
      </c>
      <c r="D30" s="19"/>
      <c r="E30" s="19">
        <f>SUM(E26:E29)</f>
        <v>-2649</v>
      </c>
      <c r="F30" s="65"/>
      <c r="G30" s="19">
        <f>SUM(G26:G29)</f>
        <v>-5974</v>
      </c>
      <c r="H30" s="65"/>
      <c r="I30" s="19">
        <f>SUM(I26:I29)</f>
        <v>-7521</v>
      </c>
    </row>
    <row r="31" spans="1:9" ht="12.75">
      <c r="A31" s="61"/>
      <c r="B31" s="14"/>
      <c r="C31" s="19"/>
      <c r="D31" s="19"/>
      <c r="E31" s="19"/>
      <c r="F31" s="65"/>
      <c r="G31" s="19"/>
      <c r="H31" s="65"/>
      <c r="I31" s="19"/>
    </row>
    <row r="32" spans="1:9" ht="12.75">
      <c r="A32" s="62" t="s">
        <v>35</v>
      </c>
      <c r="B32" s="14"/>
      <c r="C32" s="69">
        <v>0</v>
      </c>
      <c r="D32" s="19"/>
      <c r="E32" s="78">
        <v>0</v>
      </c>
      <c r="F32" s="65"/>
      <c r="G32" s="69">
        <v>0</v>
      </c>
      <c r="H32" s="65"/>
      <c r="I32" s="52">
        <v>0</v>
      </c>
    </row>
    <row r="33" spans="1:9" ht="12.75" customHeight="1">
      <c r="A33" s="17" t="s">
        <v>55</v>
      </c>
      <c r="B33" s="14"/>
      <c r="C33" s="19">
        <f>SUM(C30:C32)</f>
        <v>908</v>
      </c>
      <c r="E33" s="19">
        <f>SUM(E30:E32)</f>
        <v>-2649</v>
      </c>
      <c r="F33" s="19"/>
      <c r="G33" s="19">
        <f>SUM(G30:G32)</f>
        <v>-5974</v>
      </c>
      <c r="H33" s="19"/>
      <c r="I33" s="19">
        <f>SUM(I30:I32)</f>
        <v>-7521</v>
      </c>
    </row>
    <row r="34" spans="1:9" ht="12.75">
      <c r="A34" s="18"/>
      <c r="B34" s="14"/>
      <c r="C34" s="19"/>
      <c r="E34" s="19"/>
      <c r="G34" s="19"/>
      <c r="I34" s="50"/>
    </row>
    <row r="35" spans="1:9" ht="12.75">
      <c r="A35" s="20" t="s">
        <v>36</v>
      </c>
      <c r="B35" s="14"/>
      <c r="C35" s="69">
        <v>0</v>
      </c>
      <c r="D35" s="15"/>
      <c r="E35" s="21">
        <v>0</v>
      </c>
      <c r="G35" s="69">
        <v>0</v>
      </c>
      <c r="I35" s="52">
        <v>0</v>
      </c>
    </row>
    <row r="36" spans="1:9" ht="15" customHeight="1">
      <c r="A36" s="23" t="s">
        <v>56</v>
      </c>
      <c r="B36" s="14"/>
      <c r="C36" s="21">
        <f>C33+C35</f>
        <v>908</v>
      </c>
      <c r="D36" s="15"/>
      <c r="E36" s="21">
        <f>E33+E35</f>
        <v>-2649</v>
      </c>
      <c r="F36" s="19"/>
      <c r="G36" s="21">
        <f>G33+G35</f>
        <v>-5974</v>
      </c>
      <c r="H36" s="19"/>
      <c r="I36" s="21">
        <f>I33+I35</f>
        <v>-7521</v>
      </c>
    </row>
    <row r="37" spans="1:9" ht="12.75">
      <c r="A37" s="18"/>
      <c r="B37" s="14"/>
      <c r="C37" s="19"/>
      <c r="D37" s="15"/>
      <c r="E37" s="19"/>
      <c r="G37" s="19"/>
      <c r="I37" s="50"/>
    </row>
    <row r="38" spans="3:9" ht="12.75">
      <c r="C38" s="15"/>
      <c r="D38" s="15"/>
      <c r="E38" s="15"/>
      <c r="G38" s="15"/>
      <c r="I38" s="50"/>
    </row>
    <row r="39" spans="1:9" ht="12.75">
      <c r="A39" s="16" t="s">
        <v>37</v>
      </c>
      <c r="C39" s="68">
        <f>C36/15600*100</f>
        <v>5.820512820512821</v>
      </c>
      <c r="D39" s="68"/>
      <c r="E39" s="68">
        <f>E36/15600*100</f>
        <v>-16.98076923076923</v>
      </c>
      <c r="F39" s="68"/>
      <c r="G39" s="68">
        <f>G36/15600*100</f>
        <v>-38.294871794871796</v>
      </c>
      <c r="H39" s="68"/>
      <c r="I39" s="68">
        <f>I36/15600*100</f>
        <v>-48.21153846153846</v>
      </c>
    </row>
    <row r="40" spans="3:9" ht="12.75">
      <c r="C40" s="15"/>
      <c r="D40" s="15"/>
      <c r="E40" s="15"/>
      <c r="G40" s="15"/>
      <c r="I40" s="50"/>
    </row>
    <row r="41" spans="1:9" ht="13.5" thickBot="1">
      <c r="A41" s="16" t="s">
        <v>38</v>
      </c>
      <c r="C41" s="76">
        <v>0</v>
      </c>
      <c r="D41" s="63"/>
      <c r="E41" s="76">
        <v>0</v>
      </c>
      <c r="F41" s="64"/>
      <c r="G41" s="76">
        <v>0</v>
      </c>
      <c r="H41" s="64"/>
      <c r="I41" s="76">
        <v>0</v>
      </c>
    </row>
    <row r="42" spans="3:9" ht="12.75">
      <c r="C42" s="67"/>
      <c r="D42" s="15"/>
      <c r="E42" s="15"/>
      <c r="G42" s="15"/>
      <c r="I42" s="3"/>
    </row>
    <row r="43" spans="1:9" ht="12.75">
      <c r="A43" s="2" t="s">
        <v>39</v>
      </c>
      <c r="C43" s="15"/>
      <c r="D43" s="15"/>
      <c r="E43" s="15"/>
      <c r="G43" s="15"/>
      <c r="I43" s="3"/>
    </row>
    <row r="44" ht="12.75">
      <c r="A44" s="2" t="s">
        <v>94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32">
      <selection activeCell="E41" sqref="E41"/>
    </sheetView>
  </sheetViews>
  <sheetFormatPr defaultColWidth="9.66015625" defaultRowHeight="12.75"/>
  <cols>
    <col min="1" max="2" width="3.16015625" style="27" customWidth="1"/>
    <col min="3" max="3" width="47.83203125" style="39" customWidth="1"/>
    <col min="4" max="4" width="14.33203125" style="39" customWidth="1"/>
    <col min="5" max="5" width="16.16015625" style="27" customWidth="1"/>
    <col min="6" max="6" width="4.83203125" style="27" customWidth="1"/>
    <col min="7" max="7" width="9.83203125" style="27" bestFit="1" customWidth="1"/>
    <col min="8" max="16384" width="9.66015625" style="27" customWidth="1"/>
  </cols>
  <sheetData>
    <row r="1" spans="1:4" s="6" customFormat="1" ht="12.75">
      <c r="A1" s="59" t="s">
        <v>29</v>
      </c>
      <c r="C1" s="25"/>
      <c r="D1" s="25"/>
    </row>
    <row r="2" spans="1:4" s="6" customFormat="1" ht="12.75">
      <c r="A2" s="60" t="s">
        <v>30</v>
      </c>
      <c r="C2" s="25"/>
      <c r="D2" s="25"/>
    </row>
    <row r="3" spans="1:4" s="6" customFormat="1" ht="12.75">
      <c r="A3" s="8" t="s">
        <v>104</v>
      </c>
      <c r="C3" s="25"/>
      <c r="D3" s="25"/>
    </row>
    <row r="4" spans="1:4" s="6" customFormat="1" ht="12.75">
      <c r="A4" s="8" t="s">
        <v>112</v>
      </c>
      <c r="C4" s="25"/>
      <c r="D4" s="25"/>
    </row>
    <row r="5" spans="1:4" s="6" customFormat="1" ht="12.75">
      <c r="A5" s="8" t="s">
        <v>58</v>
      </c>
      <c r="C5" s="54"/>
      <c r="D5" s="25"/>
    </row>
    <row r="6" spans="3:4" s="6" customFormat="1" ht="12.75">
      <c r="C6" s="25"/>
      <c r="D6" s="25"/>
    </row>
    <row r="7" spans="1:6" ht="12.75">
      <c r="A7" s="33"/>
      <c r="B7" s="33"/>
      <c r="C7" s="44"/>
      <c r="E7" s="9" t="s">
        <v>4</v>
      </c>
      <c r="F7" s="35"/>
    </row>
    <row r="8" spans="1:6" ht="12.75">
      <c r="A8" s="33"/>
      <c r="B8" s="33"/>
      <c r="C8" s="44"/>
      <c r="E8" s="10" t="s">
        <v>1</v>
      </c>
      <c r="F8" s="35"/>
    </row>
    <row r="9" spans="1:6" ht="12.75">
      <c r="A9" s="33"/>
      <c r="B9" s="33"/>
      <c r="C9" s="44"/>
      <c r="E9" s="10" t="s">
        <v>2</v>
      </c>
      <c r="F9" s="35"/>
    </row>
    <row r="10" spans="1:6" ht="12.75">
      <c r="A10" s="33"/>
      <c r="B10" s="33"/>
      <c r="C10" s="44"/>
      <c r="E10" s="10" t="s">
        <v>5</v>
      </c>
      <c r="F10" s="35"/>
    </row>
    <row r="11" spans="1:6" ht="12.75">
      <c r="A11" s="33"/>
      <c r="B11" s="33"/>
      <c r="C11" s="44"/>
      <c r="E11" s="12" t="str">
        <f>'BS '!F12</f>
        <v>30/09/03</v>
      </c>
      <c r="F11" s="35"/>
    </row>
    <row r="12" spans="1:6" ht="12.75">
      <c r="A12" s="33"/>
      <c r="B12" s="33"/>
      <c r="C12" s="44"/>
      <c r="E12" s="10" t="s">
        <v>6</v>
      </c>
      <c r="F12" s="35"/>
    </row>
    <row r="13" spans="1:6" ht="12.75">
      <c r="A13" s="62"/>
      <c r="B13" s="40"/>
      <c r="E13" s="39"/>
      <c r="F13" s="42"/>
    </row>
    <row r="14" spans="1:6" ht="12.75">
      <c r="A14" s="43" t="s">
        <v>59</v>
      </c>
      <c r="B14" s="43"/>
      <c r="C14" s="44"/>
      <c r="E14" s="88">
        <v>-5974</v>
      </c>
      <c r="F14" s="35"/>
    </row>
    <row r="15" spans="1:6" ht="12.75">
      <c r="A15" s="43" t="s">
        <v>61</v>
      </c>
      <c r="B15" s="43"/>
      <c r="C15" s="44"/>
      <c r="E15" s="89">
        <v>6980</v>
      </c>
      <c r="F15" s="35"/>
    </row>
    <row r="16" spans="1:6" ht="12.75">
      <c r="A16" s="43" t="s">
        <v>62</v>
      </c>
      <c r="B16" s="56"/>
      <c r="C16" s="44"/>
      <c r="E16" s="88">
        <f>SUM(E14:E15)</f>
        <v>1006</v>
      </c>
      <c r="F16" s="35"/>
    </row>
    <row r="17" spans="1:6" ht="12.75">
      <c r="A17" s="56"/>
      <c r="B17" s="56"/>
      <c r="C17" s="44"/>
      <c r="E17" s="88"/>
      <c r="F17" s="35"/>
    </row>
    <row r="18" spans="1:6" ht="12.75">
      <c r="A18" s="72" t="s">
        <v>66</v>
      </c>
      <c r="B18" s="56"/>
      <c r="C18" s="44"/>
      <c r="E18" s="88">
        <v>611</v>
      </c>
      <c r="F18" s="35"/>
    </row>
    <row r="19" spans="1:6" ht="12.75">
      <c r="A19" s="72" t="s">
        <v>67</v>
      </c>
      <c r="B19" s="56"/>
      <c r="C19" s="44"/>
      <c r="E19" s="88">
        <v>-1646</v>
      </c>
      <c r="F19" s="35"/>
    </row>
    <row r="20" spans="1:6" ht="12.75">
      <c r="A20" s="43" t="s">
        <v>68</v>
      </c>
      <c r="B20" s="56"/>
      <c r="C20" s="44"/>
      <c r="E20" s="89">
        <f>-229</f>
        <v>-229</v>
      </c>
      <c r="F20" s="35"/>
    </row>
    <row r="21" spans="1:6" ht="12.75">
      <c r="A21" s="43" t="s">
        <v>71</v>
      </c>
      <c r="B21" s="33"/>
      <c r="E21" s="90">
        <f>SUM(E16:E20)</f>
        <v>-258</v>
      </c>
      <c r="F21" s="26"/>
    </row>
    <row r="22" spans="1:6" ht="12.75">
      <c r="A22" s="43" t="s">
        <v>101</v>
      </c>
      <c r="B22" s="33"/>
      <c r="E22" s="90">
        <v>-64</v>
      </c>
      <c r="F22" s="26"/>
    </row>
    <row r="23" spans="1:6" ht="12.75">
      <c r="A23" s="72" t="s">
        <v>69</v>
      </c>
      <c r="B23" s="33"/>
      <c r="E23" s="90">
        <v>-1245</v>
      </c>
      <c r="F23" s="26"/>
    </row>
    <row r="24" spans="1:6" ht="12.75">
      <c r="A24" s="43" t="s">
        <v>70</v>
      </c>
      <c r="B24" s="43"/>
      <c r="C24" s="44"/>
      <c r="E24" s="88">
        <v>119</v>
      </c>
      <c r="F24" s="32"/>
    </row>
    <row r="25" spans="1:6" ht="12.75">
      <c r="A25" s="43" t="s">
        <v>91</v>
      </c>
      <c r="B25" s="43"/>
      <c r="C25" s="44"/>
      <c r="E25" s="91">
        <f>SUM(E21:E24)</f>
        <v>-1448</v>
      </c>
      <c r="F25" s="32"/>
    </row>
    <row r="26" spans="1:6" ht="12.75">
      <c r="A26" s="43"/>
      <c r="B26" s="43"/>
      <c r="C26" s="44"/>
      <c r="E26" s="88"/>
      <c r="F26" s="32"/>
    </row>
    <row r="27" spans="1:6" ht="12.75">
      <c r="A27" s="43" t="s">
        <v>64</v>
      </c>
      <c r="B27" s="56"/>
      <c r="E27" s="88"/>
      <c r="F27" s="26"/>
    </row>
    <row r="28" spans="1:6" ht="12.75">
      <c r="A28" s="56"/>
      <c r="B28" s="72" t="s">
        <v>73</v>
      </c>
      <c r="E28" s="88">
        <v>20992</v>
      </c>
      <c r="F28" s="32"/>
    </row>
    <row r="29" spans="2:6" ht="12.75">
      <c r="B29" s="43" t="s">
        <v>90</v>
      </c>
      <c r="C29" s="44"/>
      <c r="E29" s="92">
        <f>SUM(E27:E28)</f>
        <v>20992</v>
      </c>
      <c r="F29" s="32"/>
    </row>
    <row r="30" spans="3:6" ht="12.75">
      <c r="C30" s="44" t="s">
        <v>23</v>
      </c>
      <c r="E30" s="88"/>
      <c r="F30" s="32"/>
    </row>
    <row r="31" spans="1:6" ht="12.75">
      <c r="A31" s="40" t="s">
        <v>65</v>
      </c>
      <c r="C31" s="44"/>
      <c r="E31" s="88"/>
      <c r="F31" s="32"/>
    </row>
    <row r="32" spans="1:6" ht="12.75">
      <c r="A32" s="40"/>
      <c r="B32" s="40" t="s">
        <v>103</v>
      </c>
      <c r="C32" s="44"/>
      <c r="E32" s="88">
        <v>-5382</v>
      </c>
      <c r="F32" s="32"/>
    </row>
    <row r="33" spans="2:6" ht="12.75">
      <c r="B33" s="40" t="s">
        <v>72</v>
      </c>
      <c r="C33" s="44"/>
      <c r="E33" s="88">
        <v>-24</v>
      </c>
      <c r="F33" s="32"/>
    </row>
    <row r="34" spans="1:6" ht="12.75">
      <c r="A34" s="40"/>
      <c r="B34" s="43" t="s">
        <v>92</v>
      </c>
      <c r="C34" s="44"/>
      <c r="E34" s="91">
        <f>SUM(E32:E33)</f>
        <v>-5406</v>
      </c>
      <c r="F34" s="32"/>
    </row>
    <row r="35" spans="1:6" ht="12.75">
      <c r="A35" s="40"/>
      <c r="B35" s="40"/>
      <c r="C35" s="44"/>
      <c r="E35" s="88"/>
      <c r="F35" s="32"/>
    </row>
    <row r="36" spans="1:6" ht="12.75">
      <c r="A36" s="40" t="s">
        <v>74</v>
      </c>
      <c r="B36" s="40"/>
      <c r="C36" s="44"/>
      <c r="E36" s="88">
        <f>E34+E29+E25</f>
        <v>14138</v>
      </c>
      <c r="F36" s="32"/>
    </row>
    <row r="37" spans="1:6" ht="12.75">
      <c r="A37" s="40" t="s">
        <v>75</v>
      </c>
      <c r="C37" s="44"/>
      <c r="E37" s="93">
        <v>-33700</v>
      </c>
      <c r="F37" s="32"/>
    </row>
    <row r="38" spans="1:6" ht="12.75">
      <c r="A38" s="40" t="s">
        <v>76</v>
      </c>
      <c r="B38" s="40"/>
      <c r="C38" s="44"/>
      <c r="E38" s="91">
        <f>SUM(E36:E37)</f>
        <v>-19562</v>
      </c>
      <c r="F38" s="32"/>
    </row>
    <row r="39" spans="3:6" ht="12.75">
      <c r="C39" s="44"/>
      <c r="D39" s="44"/>
      <c r="E39" s="32"/>
      <c r="F39" s="32"/>
    </row>
    <row r="40" spans="1:6" ht="12.75">
      <c r="A40" s="40" t="s">
        <v>63</v>
      </c>
      <c r="C40" s="44"/>
      <c r="D40" s="44"/>
      <c r="E40" s="32"/>
      <c r="F40" s="32"/>
    </row>
    <row r="41" spans="1:6" ht="12.75">
      <c r="A41" s="40" t="s">
        <v>102</v>
      </c>
      <c r="C41" s="44"/>
      <c r="D41" s="44"/>
      <c r="E41" s="32"/>
      <c r="F41" s="32"/>
    </row>
    <row r="42" spans="3:6" ht="12.75">
      <c r="C42" s="44"/>
      <c r="D42" s="44"/>
      <c r="E42" s="32"/>
      <c r="F42" s="32"/>
    </row>
    <row r="43" spans="3:6" ht="12.75">
      <c r="C43" s="44"/>
      <c r="D43" s="44"/>
      <c r="E43" s="32"/>
      <c r="F43" s="32"/>
    </row>
    <row r="44" spans="1:6" ht="12.75">
      <c r="A44" s="85" t="s">
        <v>76</v>
      </c>
      <c r="C44"/>
      <c r="D44"/>
      <c r="E44" s="32"/>
      <c r="F44" s="32"/>
    </row>
    <row r="45" spans="2:6" ht="12.75">
      <c r="B45"/>
      <c r="D45" s="5">
        <v>2003</v>
      </c>
      <c r="E45" s="5">
        <v>2002</v>
      </c>
      <c r="F45" s="32"/>
    </row>
    <row r="46" spans="2:6" ht="12.75">
      <c r="B46"/>
      <c r="D46" s="10" t="s">
        <v>6</v>
      </c>
      <c r="E46" s="10" t="s">
        <v>6</v>
      </c>
      <c r="F46" s="32"/>
    </row>
    <row r="47" spans="2:6" ht="12.75">
      <c r="B47" s="86" t="s">
        <v>87</v>
      </c>
      <c r="D47" s="70">
        <f>'BS '!F21</f>
        <v>370</v>
      </c>
      <c r="E47" s="70">
        <v>1247</v>
      </c>
      <c r="F47" s="32"/>
    </row>
    <row r="48" spans="2:6" ht="12.75">
      <c r="B48" t="s">
        <v>88</v>
      </c>
      <c r="D48" s="70">
        <f>'BS '!F20</f>
        <v>3053</v>
      </c>
      <c r="E48" s="70">
        <v>8086</v>
      </c>
      <c r="F48" s="32"/>
    </row>
    <row r="49" spans="2:6" ht="12.75">
      <c r="B49" t="s">
        <v>89</v>
      </c>
      <c r="D49" s="70">
        <v>-22985</v>
      </c>
      <c r="E49" s="70">
        <v>-43033</v>
      </c>
      <c r="F49" s="32"/>
    </row>
    <row r="50" spans="2:6" ht="12.75">
      <c r="B50"/>
      <c r="D50" s="70"/>
      <c r="E50" s="70"/>
      <c r="F50" s="33"/>
    </row>
    <row r="51" spans="2:6" ht="13.5" thickBot="1">
      <c r="B51"/>
      <c r="D51" s="87">
        <f>SUM(D47:D50)</f>
        <v>-19562</v>
      </c>
      <c r="E51" s="87">
        <f>SUM(E47:E50)</f>
        <v>-33700</v>
      </c>
      <c r="F51" s="33"/>
    </row>
    <row r="52" spans="3:6" ht="13.5" thickTop="1">
      <c r="C52" s="44"/>
      <c r="F52" s="33"/>
    </row>
    <row r="53" spans="3:6" ht="12.75">
      <c r="C53" s="44"/>
      <c r="D53" s="44"/>
      <c r="E53" s="33"/>
      <c r="F53" s="33"/>
    </row>
    <row r="54" spans="3:6" ht="12.75">
      <c r="C54" s="44"/>
      <c r="D54" s="44"/>
      <c r="E54" s="33"/>
      <c r="F54" s="33"/>
    </row>
    <row r="55" spans="3:6" ht="12.75">
      <c r="C55" s="44"/>
      <c r="D55" s="44"/>
      <c r="E55" s="33"/>
      <c r="F55" s="33"/>
    </row>
    <row r="56" spans="3:6" ht="12.75">
      <c r="C56" s="44"/>
      <c r="D56" s="44"/>
      <c r="E56" s="33"/>
      <c r="F56" s="33"/>
    </row>
    <row r="57" spans="3:6" ht="12.75">
      <c r="C57" s="44"/>
      <c r="D57" s="44"/>
      <c r="E57" s="33"/>
      <c r="F57" s="33"/>
    </row>
    <row r="58" spans="3:6" ht="12.75">
      <c r="C58" s="44"/>
      <c r="D58" s="44"/>
      <c r="E58" s="33"/>
      <c r="F58" s="33"/>
    </row>
    <row r="59" spans="3:6" ht="12.75">
      <c r="C59" s="44"/>
      <c r="D59" s="44"/>
      <c r="E59" s="33"/>
      <c r="F59" s="33"/>
    </row>
    <row r="60" spans="3:6" ht="12.75">
      <c r="C60" s="44"/>
      <c r="D60" s="44"/>
      <c r="E60" s="33"/>
      <c r="F60" s="33"/>
    </row>
    <row r="61" spans="3:6" ht="12.75">
      <c r="C61" s="44"/>
      <c r="D61" s="44"/>
      <c r="E61" s="33"/>
      <c r="F61" s="33"/>
    </row>
    <row r="62" spans="3:6" ht="12.75">
      <c r="C62" s="44"/>
      <c r="D62" s="44"/>
      <c r="E62" s="33"/>
      <c r="F62" s="33"/>
    </row>
    <row r="63" spans="3:6" ht="12.75">
      <c r="C63" s="44"/>
      <c r="D63" s="44"/>
      <c r="E63" s="33"/>
      <c r="F63" s="33"/>
    </row>
    <row r="64" spans="3:6" ht="12.75">
      <c r="C64" s="44"/>
      <c r="D64" s="44"/>
      <c r="E64" s="33"/>
      <c r="F64" s="33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7">
      <selection activeCell="F21" sqref="F21"/>
    </sheetView>
  </sheetViews>
  <sheetFormatPr defaultColWidth="9.66015625" defaultRowHeight="12.75"/>
  <cols>
    <col min="1" max="2" width="3.16015625" style="27" customWidth="1"/>
    <col min="3" max="3" width="37.5" style="39" customWidth="1"/>
    <col min="4" max="4" width="4.83203125" style="27" customWidth="1"/>
    <col min="5" max="5" width="2.5" style="27" customWidth="1"/>
    <col min="6" max="6" width="14.33203125" style="39" customWidth="1"/>
    <col min="7" max="7" width="4.33203125" style="27" customWidth="1"/>
    <col min="8" max="8" width="13.33203125" style="41" customWidth="1"/>
    <col min="9" max="9" width="4.83203125" style="27" customWidth="1"/>
    <col min="10" max="10" width="10.5" style="27" customWidth="1"/>
    <col min="11" max="11" width="8.16015625" style="27" customWidth="1"/>
    <col min="12" max="16384" width="9.66015625" style="27" customWidth="1"/>
  </cols>
  <sheetData>
    <row r="1" spans="1:8" s="6" customFormat="1" ht="12.75">
      <c r="A1" s="59" t="s">
        <v>29</v>
      </c>
      <c r="C1" s="25"/>
      <c r="F1" s="25"/>
      <c r="H1" s="7"/>
    </row>
    <row r="2" spans="1:8" s="6" customFormat="1" ht="12.75">
      <c r="A2" s="60" t="s">
        <v>30</v>
      </c>
      <c r="C2" s="25"/>
      <c r="F2" s="25"/>
      <c r="H2" s="7"/>
    </row>
    <row r="3" spans="1:8" s="6" customFormat="1" ht="12.75">
      <c r="A3" s="8" t="s">
        <v>104</v>
      </c>
      <c r="C3" s="25"/>
      <c r="F3" s="25"/>
      <c r="H3" s="7"/>
    </row>
    <row r="4" spans="1:8" s="6" customFormat="1" ht="12.75">
      <c r="A4" s="8" t="s">
        <v>112</v>
      </c>
      <c r="C4" s="25"/>
      <c r="F4" s="25"/>
      <c r="H4" s="7"/>
    </row>
    <row r="5" spans="1:8" s="6" customFormat="1" ht="12.75">
      <c r="A5" s="8" t="s">
        <v>40</v>
      </c>
      <c r="C5" s="54"/>
      <c r="F5" s="25"/>
      <c r="H5" s="7"/>
    </row>
    <row r="6" spans="3:8" s="6" customFormat="1" ht="12.75">
      <c r="C6" s="25"/>
      <c r="F6" s="25"/>
      <c r="H6" s="7"/>
    </row>
    <row r="7" spans="3:11" ht="13.5">
      <c r="C7" s="55"/>
      <c r="D7" s="28"/>
      <c r="E7" s="29"/>
      <c r="F7" s="29" t="s">
        <v>79</v>
      </c>
      <c r="G7" s="30"/>
      <c r="H7" s="29" t="s">
        <v>13</v>
      </c>
      <c r="I7" s="28"/>
      <c r="J7" s="29"/>
      <c r="K7" s="31"/>
    </row>
    <row r="8" spans="3:8" s="6" customFormat="1" ht="12.75">
      <c r="C8" s="25"/>
      <c r="F8" s="10" t="s">
        <v>7</v>
      </c>
      <c r="G8" s="10"/>
      <c r="H8" s="10" t="s">
        <v>7</v>
      </c>
    </row>
    <row r="9" spans="1:11" ht="12.75">
      <c r="A9" s="33"/>
      <c r="B9" s="33"/>
      <c r="C9" s="44"/>
      <c r="D9" s="32"/>
      <c r="E9" s="35"/>
      <c r="F9" s="36" t="s">
        <v>8</v>
      </c>
      <c r="G9" s="37"/>
      <c r="H9" s="36" t="s">
        <v>10</v>
      </c>
      <c r="I9" s="35"/>
      <c r="J9" s="35"/>
      <c r="K9" s="38"/>
    </row>
    <row r="10" spans="1:11" ht="12.75">
      <c r="A10" s="33"/>
      <c r="B10" s="33"/>
      <c r="C10" s="44"/>
      <c r="D10" s="32"/>
      <c r="E10" s="35"/>
      <c r="F10" s="36" t="s">
        <v>77</v>
      </c>
      <c r="G10" s="36"/>
      <c r="H10" s="36" t="s">
        <v>11</v>
      </c>
      <c r="I10" s="35"/>
      <c r="J10" s="35"/>
      <c r="K10" s="38"/>
    </row>
    <row r="11" spans="1:11" ht="12.75">
      <c r="A11" s="33"/>
      <c r="B11" s="33"/>
      <c r="C11" s="44"/>
      <c r="D11" s="32"/>
      <c r="E11" s="35"/>
      <c r="F11" s="36" t="s">
        <v>2</v>
      </c>
      <c r="G11" s="36"/>
      <c r="H11" s="36" t="s">
        <v>9</v>
      </c>
      <c r="I11" s="35"/>
      <c r="J11" s="35"/>
      <c r="K11" s="38"/>
    </row>
    <row r="12" spans="1:11" ht="12.75">
      <c r="A12" s="33"/>
      <c r="B12" s="33"/>
      <c r="C12" s="44"/>
      <c r="D12" s="32"/>
      <c r="E12" s="35"/>
      <c r="F12" s="58" t="s">
        <v>110</v>
      </c>
      <c r="G12" s="37"/>
      <c r="H12" s="58" t="s">
        <v>78</v>
      </c>
      <c r="I12" s="35"/>
      <c r="J12" s="35"/>
      <c r="K12" s="38"/>
    </row>
    <row r="13" spans="1:11" ht="12.75">
      <c r="A13" s="33"/>
      <c r="B13" s="33"/>
      <c r="C13" s="44"/>
      <c r="D13" s="32"/>
      <c r="E13" s="35"/>
      <c r="F13" s="36" t="s">
        <v>6</v>
      </c>
      <c r="G13" s="36"/>
      <c r="H13" s="36" t="s">
        <v>6</v>
      </c>
      <c r="I13" s="35"/>
      <c r="J13" s="35"/>
      <c r="K13" s="38"/>
    </row>
    <row r="14" spans="1:11" ht="12.75">
      <c r="A14" s="33"/>
      <c r="B14" s="33"/>
      <c r="C14" s="44"/>
      <c r="D14" s="32"/>
      <c r="E14" s="35"/>
      <c r="G14" s="40"/>
      <c r="H14" s="34"/>
      <c r="I14" s="35"/>
      <c r="J14" s="35"/>
      <c r="K14" s="38"/>
    </row>
    <row r="15" spans="1:11" ht="12.75">
      <c r="A15" s="43" t="s">
        <v>20</v>
      </c>
      <c r="B15" s="43"/>
      <c r="C15" s="44"/>
      <c r="D15" s="32"/>
      <c r="E15" s="35"/>
      <c r="F15" s="44"/>
      <c r="G15" s="32"/>
      <c r="H15" s="44"/>
      <c r="I15" s="35"/>
      <c r="J15" s="35"/>
      <c r="K15" s="38"/>
    </row>
    <row r="16" spans="1:11" ht="12.75">
      <c r="A16" s="43"/>
      <c r="B16" s="43"/>
      <c r="C16" s="44" t="s">
        <v>41</v>
      </c>
      <c r="D16" s="32"/>
      <c r="E16" s="35"/>
      <c r="F16" s="44">
        <v>0</v>
      </c>
      <c r="G16" s="32"/>
      <c r="H16" s="44">
        <v>8585</v>
      </c>
      <c r="I16" s="35"/>
      <c r="J16" s="35"/>
      <c r="K16" s="38"/>
    </row>
    <row r="17" spans="1:11" ht="12.75">
      <c r="A17" s="56"/>
      <c r="B17" s="56"/>
      <c r="C17" s="44" t="s">
        <v>21</v>
      </c>
      <c r="D17" s="32"/>
      <c r="E17" s="35"/>
      <c r="F17" s="44">
        <v>115</v>
      </c>
      <c r="G17" s="32"/>
      <c r="H17" s="44">
        <v>727</v>
      </c>
      <c r="I17" s="35"/>
      <c r="J17" s="35"/>
      <c r="K17" s="38"/>
    </row>
    <row r="18" spans="1:11" ht="12.75">
      <c r="A18" s="56"/>
      <c r="B18" s="56"/>
      <c r="C18" s="62" t="s">
        <v>81</v>
      </c>
      <c r="D18" s="32"/>
      <c r="E18" s="35"/>
      <c r="F18" s="44">
        <v>936</v>
      </c>
      <c r="G18" s="32"/>
      <c r="H18" s="44">
        <v>11809</v>
      </c>
      <c r="I18" s="35"/>
      <c r="J18" s="35"/>
      <c r="K18" s="32"/>
    </row>
    <row r="19" spans="1:11" ht="12.75">
      <c r="A19" s="56"/>
      <c r="B19" s="56"/>
      <c r="C19" s="62" t="s">
        <v>80</v>
      </c>
      <c r="D19" s="32"/>
      <c r="E19" s="35"/>
      <c r="F19" s="44">
        <v>15</v>
      </c>
      <c r="G19" s="32"/>
      <c r="H19" s="44">
        <v>15</v>
      </c>
      <c r="I19" s="35"/>
      <c r="J19" s="35"/>
      <c r="K19" s="32"/>
    </row>
    <row r="20" spans="1:11" ht="12.75">
      <c r="A20" s="56"/>
      <c r="B20" s="56"/>
      <c r="C20" s="44" t="s">
        <v>32</v>
      </c>
      <c r="D20" s="32"/>
      <c r="E20" s="35"/>
      <c r="F20" s="44">
        <v>3053</v>
      </c>
      <c r="G20" s="32"/>
      <c r="H20" s="44">
        <v>8086</v>
      </c>
      <c r="I20" s="35"/>
      <c r="J20" s="35"/>
      <c r="K20" s="32"/>
    </row>
    <row r="21" spans="1:11" ht="12.75">
      <c r="A21" s="56"/>
      <c r="B21" s="56"/>
      <c r="C21" s="44" t="s">
        <v>12</v>
      </c>
      <c r="D21" s="32"/>
      <c r="E21" s="35"/>
      <c r="F21" s="44">
        <v>370</v>
      </c>
      <c r="G21" s="32"/>
      <c r="H21" s="27">
        <v>1247</v>
      </c>
      <c r="I21" s="35"/>
      <c r="J21" s="35"/>
      <c r="K21" s="32"/>
    </row>
    <row r="22" spans="1:11" ht="12.75">
      <c r="A22" s="33"/>
      <c r="B22" s="33"/>
      <c r="D22" s="26"/>
      <c r="E22" s="26"/>
      <c r="F22" s="45">
        <f>SUM(F16:F21)</f>
        <v>4489</v>
      </c>
      <c r="G22" s="26"/>
      <c r="H22" s="45">
        <f>SUM(H16:H21)</f>
        <v>30469</v>
      </c>
      <c r="I22" s="26"/>
      <c r="J22" s="26"/>
      <c r="K22" s="26"/>
    </row>
    <row r="23" spans="1:11" ht="12.75">
      <c r="A23" s="43" t="s">
        <v>31</v>
      </c>
      <c r="B23" s="43"/>
      <c r="C23" s="44"/>
      <c r="D23" s="32"/>
      <c r="E23" s="32"/>
      <c r="F23" s="44"/>
      <c r="G23" s="32"/>
      <c r="H23" s="44"/>
      <c r="I23" s="32"/>
      <c r="J23" s="32"/>
      <c r="K23" s="32"/>
    </row>
    <row r="24" spans="1:11" ht="12.75">
      <c r="A24" s="56"/>
      <c r="B24" s="56"/>
      <c r="C24" s="39" t="s">
        <v>42</v>
      </c>
      <c r="D24" s="26"/>
      <c r="E24" s="26"/>
      <c r="F24" s="44">
        <v>7092</v>
      </c>
      <c r="G24" s="40"/>
      <c r="H24" s="44">
        <v>7344</v>
      </c>
      <c r="I24" s="26"/>
      <c r="J24" s="26"/>
      <c r="K24" s="26"/>
    </row>
    <row r="25" spans="1:10" ht="12.75">
      <c r="A25" s="56"/>
      <c r="B25" s="56"/>
      <c r="C25" s="39" t="s">
        <v>22</v>
      </c>
      <c r="D25" s="32"/>
      <c r="E25" s="32"/>
      <c r="F25" s="44">
        <v>108568</v>
      </c>
      <c r="G25" s="32"/>
      <c r="H25" s="44">
        <v>129164</v>
      </c>
      <c r="I25" s="32"/>
      <c r="J25" s="32"/>
    </row>
    <row r="26" spans="1:10" ht="12.75">
      <c r="A26" s="56"/>
      <c r="B26" s="56"/>
      <c r="C26" s="39" t="s">
        <v>35</v>
      </c>
      <c r="D26" s="32"/>
      <c r="E26" s="32"/>
      <c r="F26" s="44">
        <v>0</v>
      </c>
      <c r="G26" s="32"/>
      <c r="H26" s="44">
        <v>64</v>
      </c>
      <c r="I26" s="32"/>
      <c r="J26" s="32"/>
    </row>
    <row r="27" spans="3:10" ht="12.75">
      <c r="C27" s="44"/>
      <c r="D27" s="32"/>
      <c r="E27" s="32"/>
      <c r="F27" s="47">
        <f>SUM(F24:F26)</f>
        <v>115660</v>
      </c>
      <c r="G27" s="32"/>
      <c r="H27" s="47">
        <f>SUM(H24:H26)</f>
        <v>136572</v>
      </c>
      <c r="I27" s="32"/>
      <c r="J27" s="32"/>
    </row>
    <row r="28" spans="3:10" ht="12.75">
      <c r="C28" s="44" t="s">
        <v>23</v>
      </c>
      <c r="D28" s="32"/>
      <c r="E28" s="32"/>
      <c r="F28" s="44"/>
      <c r="G28" s="32"/>
      <c r="H28" s="44"/>
      <c r="I28" s="32"/>
      <c r="J28" s="32"/>
    </row>
    <row r="29" spans="1:10" ht="12.75">
      <c r="A29" s="40" t="s">
        <v>24</v>
      </c>
      <c r="B29" s="40"/>
      <c r="C29" s="44"/>
      <c r="D29" s="32"/>
      <c r="E29" s="32"/>
      <c r="F29" s="47">
        <f>F22-F27</f>
        <v>-111171</v>
      </c>
      <c r="G29" s="32"/>
      <c r="H29" s="47">
        <f>H22-H27</f>
        <v>-106103</v>
      </c>
      <c r="I29" s="32"/>
      <c r="J29" s="32"/>
    </row>
    <row r="30" spans="1:10" ht="13.5" thickBot="1">
      <c r="A30" s="40"/>
      <c r="B30" s="40"/>
      <c r="C30" s="44"/>
      <c r="D30" s="32"/>
      <c r="E30" s="32"/>
      <c r="F30" s="48">
        <f>SUM(F29)</f>
        <v>-111171</v>
      </c>
      <c r="G30" s="32"/>
      <c r="H30" s="48">
        <f>SUM(H29)</f>
        <v>-106103</v>
      </c>
      <c r="I30" s="32"/>
      <c r="J30" s="32"/>
    </row>
    <row r="31" spans="1:10" ht="13.5" thickTop="1">
      <c r="A31" s="40"/>
      <c r="B31" s="40"/>
      <c r="C31" s="44"/>
      <c r="D31" s="32"/>
      <c r="E31" s="32"/>
      <c r="F31" s="34"/>
      <c r="G31" s="32"/>
      <c r="H31" s="34"/>
      <c r="I31" s="32"/>
      <c r="J31" s="32"/>
    </row>
    <row r="32" spans="1:10" ht="12.75">
      <c r="A32" s="40" t="s">
        <v>25</v>
      </c>
      <c r="C32" s="44"/>
      <c r="D32" s="32"/>
      <c r="E32" s="32"/>
      <c r="F32" s="44">
        <f>'[1]CBS'!$V$83/1000</f>
        <v>15599.995</v>
      </c>
      <c r="G32" s="32"/>
      <c r="H32" s="44">
        <v>15600</v>
      </c>
      <c r="I32" s="32"/>
      <c r="J32" s="32"/>
    </row>
    <row r="33" spans="1:10" ht="12.75">
      <c r="A33" s="40" t="s">
        <v>26</v>
      </c>
      <c r="C33" s="44"/>
      <c r="D33" s="32"/>
      <c r="E33" s="32"/>
      <c r="F33" s="46">
        <f>F30-F32</f>
        <v>-126770.995</v>
      </c>
      <c r="G33" s="32"/>
      <c r="H33" s="46">
        <v>-121703</v>
      </c>
      <c r="I33" s="32"/>
      <c r="J33" s="32"/>
    </row>
    <row r="34" spans="1:10" ht="12.75">
      <c r="A34" s="40" t="s">
        <v>43</v>
      </c>
      <c r="B34" s="57"/>
      <c r="C34" s="44"/>
      <c r="D34" s="32"/>
      <c r="E34" s="32"/>
      <c r="F34" s="44">
        <f>SUM(F32:F33)</f>
        <v>-111171</v>
      </c>
      <c r="G34" s="32"/>
      <c r="H34" s="44">
        <f>SUM(H32:H33)</f>
        <v>-106103</v>
      </c>
      <c r="I34" s="32"/>
      <c r="J34" s="32"/>
    </row>
    <row r="35" spans="1:10" ht="12.75">
      <c r="A35" s="40" t="s">
        <v>27</v>
      </c>
      <c r="B35" s="40"/>
      <c r="C35" s="44"/>
      <c r="D35" s="32"/>
      <c r="E35" s="32"/>
      <c r="F35" s="74">
        <v>0</v>
      </c>
      <c r="G35" s="32"/>
      <c r="H35" s="74">
        <v>0</v>
      </c>
      <c r="I35" s="32"/>
      <c r="J35" s="32"/>
    </row>
    <row r="36" spans="1:10" ht="12.75">
      <c r="A36" s="40" t="s">
        <v>44</v>
      </c>
      <c r="B36" s="40"/>
      <c r="C36" s="44"/>
      <c r="D36" s="32"/>
      <c r="E36" s="32"/>
      <c r="F36" s="74">
        <v>0</v>
      </c>
      <c r="G36" s="32"/>
      <c r="H36" s="74">
        <v>0</v>
      </c>
      <c r="I36" s="32"/>
      <c r="J36" s="32"/>
    </row>
    <row r="37" spans="3:10" ht="13.5" thickBot="1">
      <c r="C37" s="44"/>
      <c r="D37" s="32"/>
      <c r="E37" s="32"/>
      <c r="F37" s="48">
        <f>SUM(F34:F36)</f>
        <v>-111171</v>
      </c>
      <c r="G37" s="32"/>
      <c r="H37" s="48">
        <f>SUM(H34:H36)</f>
        <v>-106103</v>
      </c>
      <c r="I37" s="32"/>
      <c r="J37" s="32"/>
    </row>
    <row r="38" spans="3:10" ht="13.5" thickTop="1">
      <c r="C38" s="44"/>
      <c r="D38" s="32"/>
      <c r="E38" s="32"/>
      <c r="F38" s="34"/>
      <c r="G38" s="32"/>
      <c r="H38" s="34"/>
      <c r="I38" s="32"/>
      <c r="J38" s="32"/>
    </row>
    <row r="39" spans="1:10" ht="13.5" thickBot="1">
      <c r="A39" s="40" t="s">
        <v>28</v>
      </c>
      <c r="B39" s="40"/>
      <c r="C39" s="44"/>
      <c r="D39" s="32"/>
      <c r="E39" s="32"/>
      <c r="F39" s="75">
        <f>F34/15600</f>
        <v>-7.126346153846153</v>
      </c>
      <c r="G39" s="49"/>
      <c r="H39" s="75">
        <f>H34/15600</f>
        <v>-6.801474358974359</v>
      </c>
      <c r="I39" s="32"/>
      <c r="J39" s="32"/>
    </row>
    <row r="40" spans="3:10" ht="13.5" thickTop="1">
      <c r="C40" s="44"/>
      <c r="D40" s="32"/>
      <c r="E40" s="32"/>
      <c r="F40" s="44"/>
      <c r="G40" s="32"/>
      <c r="H40" s="44"/>
      <c r="I40" s="32"/>
      <c r="J40" s="32"/>
    </row>
    <row r="41" spans="1:10" ht="12.75">
      <c r="A41" s="40" t="s">
        <v>45</v>
      </c>
      <c r="C41" s="44"/>
      <c r="D41" s="32"/>
      <c r="E41" s="32"/>
      <c r="F41" s="44"/>
      <c r="G41" s="32"/>
      <c r="H41" s="34"/>
      <c r="I41" s="32"/>
      <c r="J41" s="32"/>
    </row>
    <row r="42" spans="1:10" ht="12.75">
      <c r="A42" s="40" t="s">
        <v>95</v>
      </c>
      <c r="C42" s="44"/>
      <c r="D42" s="32"/>
      <c r="E42" s="32"/>
      <c r="F42" s="44"/>
      <c r="G42" s="32"/>
      <c r="H42" s="34"/>
      <c r="I42" s="32"/>
      <c r="J42" s="32"/>
    </row>
    <row r="43" spans="3:10" ht="12.75">
      <c r="C43" s="44"/>
      <c r="D43" s="32"/>
      <c r="E43" s="32"/>
      <c r="F43" s="44"/>
      <c r="G43" s="32"/>
      <c r="H43" s="34"/>
      <c r="I43" s="32"/>
      <c r="J43" s="32"/>
    </row>
    <row r="44" spans="3:10" ht="12.75">
      <c r="C44" s="44"/>
      <c r="D44" s="32"/>
      <c r="E44" s="32"/>
      <c r="F44" s="44"/>
      <c r="G44" s="32"/>
      <c r="H44" s="34"/>
      <c r="I44" s="32"/>
      <c r="J44" s="32"/>
    </row>
    <row r="45" spans="3:10" ht="12.75">
      <c r="C45" s="44"/>
      <c r="D45" s="32"/>
      <c r="E45" s="32"/>
      <c r="F45" s="44"/>
      <c r="G45" s="32"/>
      <c r="H45" s="34"/>
      <c r="I45" s="32"/>
      <c r="J45" s="32"/>
    </row>
    <row r="46" spans="3:10" ht="12.75">
      <c r="C46" s="44"/>
      <c r="D46" s="32"/>
      <c r="E46" s="32"/>
      <c r="F46" s="44"/>
      <c r="G46" s="32"/>
      <c r="H46" s="34"/>
      <c r="I46" s="32"/>
      <c r="J46" s="32"/>
    </row>
    <row r="47" spans="3:10" ht="12.75">
      <c r="C47" s="44"/>
      <c r="D47" s="32"/>
      <c r="E47" s="32"/>
      <c r="F47" s="44"/>
      <c r="G47" s="32"/>
      <c r="H47" s="34"/>
      <c r="I47" s="32"/>
      <c r="J47" s="32"/>
    </row>
    <row r="48" spans="3:10" ht="12.75">
      <c r="C48" s="44"/>
      <c r="D48" s="32"/>
      <c r="E48" s="32"/>
      <c r="F48" s="44"/>
      <c r="G48" s="32"/>
      <c r="H48" s="34"/>
      <c r="I48" s="32"/>
      <c r="J48" s="32"/>
    </row>
    <row r="49" spans="3:10" ht="12.75">
      <c r="C49" s="44"/>
      <c r="D49" s="32"/>
      <c r="E49" s="32"/>
      <c r="F49" s="44"/>
      <c r="G49" s="32"/>
      <c r="H49" s="34"/>
      <c r="I49" s="32"/>
      <c r="J49" s="32"/>
    </row>
    <row r="50" spans="3:10" ht="12.75">
      <c r="C50" s="44"/>
      <c r="D50" s="32"/>
      <c r="E50" s="32"/>
      <c r="F50" s="44"/>
      <c r="G50" s="32"/>
      <c r="H50" s="34"/>
      <c r="I50" s="32"/>
      <c r="J50" s="32"/>
    </row>
    <row r="51" spans="3:10" ht="12.75">
      <c r="C51" s="44"/>
      <c r="D51" s="32"/>
      <c r="E51" s="32"/>
      <c r="F51" s="44"/>
      <c r="G51" s="32"/>
      <c r="H51" s="34"/>
      <c r="I51" s="32"/>
      <c r="J51" s="32"/>
    </row>
    <row r="52" spans="3:10" ht="12.75">
      <c r="C52" s="44"/>
      <c r="D52" s="33"/>
      <c r="E52" s="33"/>
      <c r="F52" s="44"/>
      <c r="G52" s="33"/>
      <c r="H52" s="34"/>
      <c r="I52" s="33"/>
      <c r="J52" s="33"/>
    </row>
    <row r="53" spans="3:10" ht="12.75">
      <c r="C53" s="44"/>
      <c r="D53" s="33"/>
      <c r="E53" s="33"/>
      <c r="F53" s="44"/>
      <c r="G53" s="33"/>
      <c r="H53" s="34"/>
      <c r="I53" s="33"/>
      <c r="J53" s="33"/>
    </row>
    <row r="54" spans="3:10" ht="12.75">
      <c r="C54" s="44"/>
      <c r="D54" s="33"/>
      <c r="E54" s="33"/>
      <c r="F54" s="44"/>
      <c r="G54" s="33"/>
      <c r="H54" s="34"/>
      <c r="I54" s="33"/>
      <c r="J54" s="33"/>
    </row>
    <row r="55" spans="3:10" ht="12.75">
      <c r="C55" s="44"/>
      <c r="D55" s="33"/>
      <c r="E55" s="33"/>
      <c r="F55" s="44"/>
      <c r="G55" s="33"/>
      <c r="H55" s="34"/>
      <c r="I55" s="33"/>
      <c r="J55" s="33"/>
    </row>
    <row r="56" spans="3:10" ht="12.75">
      <c r="C56" s="44"/>
      <c r="D56" s="33"/>
      <c r="E56" s="33"/>
      <c r="F56" s="44"/>
      <c r="G56" s="33"/>
      <c r="H56" s="34"/>
      <c r="I56" s="33"/>
      <c r="J56" s="33"/>
    </row>
    <row r="57" spans="3:10" ht="12.75">
      <c r="C57" s="44"/>
      <c r="D57" s="33"/>
      <c r="E57" s="33"/>
      <c r="F57" s="44"/>
      <c r="G57" s="33"/>
      <c r="H57" s="34"/>
      <c r="I57" s="33"/>
      <c r="J57" s="33"/>
    </row>
    <row r="58" spans="3:10" ht="12.75">
      <c r="C58" s="44"/>
      <c r="D58" s="33"/>
      <c r="E58" s="33"/>
      <c r="F58" s="44"/>
      <c r="G58" s="33"/>
      <c r="H58" s="34"/>
      <c r="I58" s="33"/>
      <c r="J58" s="33"/>
    </row>
    <row r="59" spans="3:10" ht="12.75">
      <c r="C59" s="44"/>
      <c r="D59" s="33"/>
      <c r="E59" s="33"/>
      <c r="F59" s="44"/>
      <c r="G59" s="33"/>
      <c r="H59" s="34"/>
      <c r="I59" s="33"/>
      <c r="J59" s="33"/>
    </row>
    <row r="60" spans="3:10" ht="12.75">
      <c r="C60" s="44"/>
      <c r="D60" s="33"/>
      <c r="E60" s="33"/>
      <c r="F60" s="44"/>
      <c r="G60" s="33"/>
      <c r="H60" s="34"/>
      <c r="I60" s="33"/>
      <c r="J60" s="33"/>
    </row>
    <row r="61" spans="3:10" ht="12.75">
      <c r="C61" s="44"/>
      <c r="D61" s="33"/>
      <c r="E61" s="33"/>
      <c r="F61" s="44"/>
      <c r="G61" s="33"/>
      <c r="H61" s="34"/>
      <c r="I61" s="33"/>
      <c r="J61" s="33"/>
    </row>
    <row r="62" spans="3:10" ht="12.75">
      <c r="C62" s="44"/>
      <c r="D62" s="33"/>
      <c r="E62" s="33"/>
      <c r="F62" s="44"/>
      <c r="G62" s="33"/>
      <c r="H62" s="34"/>
      <c r="I62" s="33"/>
      <c r="J62" s="33"/>
    </row>
    <row r="63" spans="3:10" ht="12.75">
      <c r="C63" s="44"/>
      <c r="D63" s="33"/>
      <c r="E63" s="33"/>
      <c r="F63" s="44"/>
      <c r="G63" s="33"/>
      <c r="H63" s="34"/>
      <c r="I63" s="33"/>
      <c r="J63" s="33"/>
    </row>
    <row r="64" spans="3:10" ht="12.75">
      <c r="C64" s="44"/>
      <c r="D64" s="33"/>
      <c r="E64" s="33"/>
      <c r="F64" s="44"/>
      <c r="G64" s="33"/>
      <c r="H64" s="34"/>
      <c r="I64" s="33"/>
      <c r="J64" s="33"/>
    </row>
    <row r="65" spans="3:10" ht="12.75">
      <c r="C65" s="44"/>
      <c r="D65" s="33"/>
      <c r="E65" s="33"/>
      <c r="F65" s="44"/>
      <c r="G65" s="33"/>
      <c r="H65" s="34"/>
      <c r="I65" s="33"/>
      <c r="J65" s="33"/>
    </row>
    <row r="66" spans="3:10" ht="12.75">
      <c r="C66" s="44"/>
      <c r="D66" s="33"/>
      <c r="E66" s="33"/>
      <c r="F66" s="44"/>
      <c r="G66" s="33"/>
      <c r="H66" s="34"/>
      <c r="I66" s="33"/>
      <c r="J66" s="33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G32" sqref="G32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9" t="s">
        <v>29</v>
      </c>
    </row>
    <row r="2" ht="12.75">
      <c r="A2" s="60" t="s">
        <v>30</v>
      </c>
    </row>
    <row r="3" ht="12.75">
      <c r="A3" s="8" t="s">
        <v>104</v>
      </c>
    </row>
    <row r="4" ht="12.75">
      <c r="A4" s="8" t="s">
        <v>112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54</v>
      </c>
      <c r="E8" s="5" t="s">
        <v>48</v>
      </c>
      <c r="G8" s="5" t="s">
        <v>52</v>
      </c>
    </row>
    <row r="9" spans="3:9" ht="12.75">
      <c r="C9" s="5" t="s">
        <v>49</v>
      </c>
      <c r="E9" s="5" t="s">
        <v>49</v>
      </c>
      <c r="G9" s="5" t="s">
        <v>53</v>
      </c>
      <c r="I9" s="5" t="s">
        <v>50</v>
      </c>
    </row>
    <row r="10" spans="3:9" ht="12.75">
      <c r="C10" s="36" t="s">
        <v>6</v>
      </c>
      <c r="E10" s="36" t="s">
        <v>6</v>
      </c>
      <c r="G10" s="36" t="s">
        <v>6</v>
      </c>
      <c r="I10" s="36" t="s">
        <v>6</v>
      </c>
    </row>
    <row r="11" spans="1:9" ht="12.75">
      <c r="A11" s="101" t="s">
        <v>105</v>
      </c>
      <c r="C11" s="36"/>
      <c r="E11" s="36"/>
      <c r="G11" s="36"/>
      <c r="I11" s="36"/>
    </row>
    <row r="12" spans="3:9" ht="12.75">
      <c r="C12" s="36"/>
      <c r="E12" s="36"/>
      <c r="G12" s="36"/>
      <c r="I12" s="36"/>
    </row>
    <row r="13" spans="1:9" ht="12.75">
      <c r="A13" s="39" t="s">
        <v>106</v>
      </c>
      <c r="C13" s="81">
        <v>15600</v>
      </c>
      <c r="D13" s="82"/>
      <c r="E13" s="81">
        <v>1625</v>
      </c>
      <c r="F13" s="82"/>
      <c r="G13" s="83">
        <v>-113835</v>
      </c>
      <c r="H13" s="82"/>
      <c r="I13" s="81">
        <f>SUM(C13:G13)</f>
        <v>-96610</v>
      </c>
    </row>
    <row r="14" spans="3:9" ht="12.75">
      <c r="C14" s="36"/>
      <c r="E14" s="36"/>
      <c r="G14" s="36"/>
      <c r="I14" s="36"/>
    </row>
    <row r="15" spans="1:9" ht="12.75">
      <c r="A15" s="39" t="s">
        <v>107</v>
      </c>
      <c r="C15" s="36"/>
      <c r="E15" s="36"/>
      <c r="G15" s="44">
        <v>-9493</v>
      </c>
      <c r="I15" s="81">
        <f>SUM(C15:G15)</f>
        <v>-9493</v>
      </c>
    </row>
    <row r="16" spans="1:9" ht="12.75">
      <c r="A16" s="39"/>
      <c r="C16" s="36"/>
      <c r="E16" s="36"/>
      <c r="G16" s="36"/>
      <c r="I16" s="36"/>
    </row>
    <row r="17" spans="1:9" ht="12.75">
      <c r="A17" s="39" t="s">
        <v>108</v>
      </c>
      <c r="C17" s="84">
        <f>SUM(C12:C16)</f>
        <v>15600</v>
      </c>
      <c r="D17" s="81"/>
      <c r="E17" s="84">
        <f>SUM(E12:E16)</f>
        <v>1625</v>
      </c>
      <c r="F17" s="81"/>
      <c r="G17" s="84">
        <f>SUM(G12:G16)</f>
        <v>-123328</v>
      </c>
      <c r="H17" s="81"/>
      <c r="I17" s="84">
        <f>SUM(I12:I16)</f>
        <v>-106103</v>
      </c>
    </row>
    <row r="18" spans="3:9" ht="12.75">
      <c r="C18" s="36"/>
      <c r="E18" s="36"/>
      <c r="G18" s="36"/>
      <c r="I18" s="36"/>
    </row>
    <row r="19" spans="3:9" ht="12.75">
      <c r="C19" s="36"/>
      <c r="E19" s="36"/>
      <c r="G19" s="36"/>
      <c r="I19" s="36"/>
    </row>
    <row r="20" spans="3:9" ht="12.75">
      <c r="C20" s="36"/>
      <c r="E20" s="36"/>
      <c r="G20" s="36"/>
      <c r="I20" s="36"/>
    </row>
    <row r="21" spans="3:9" ht="12.75">
      <c r="C21" s="36"/>
      <c r="E21" s="36"/>
      <c r="G21" s="36"/>
      <c r="I21" s="36"/>
    </row>
    <row r="22" spans="1:9" ht="12.75">
      <c r="A22" s="101" t="s">
        <v>113</v>
      </c>
      <c r="C22" s="36"/>
      <c r="E22" s="36"/>
      <c r="G22" s="36"/>
      <c r="I22" s="36"/>
    </row>
    <row r="24" spans="1:9" ht="12.75">
      <c r="A24" s="39" t="s">
        <v>109</v>
      </c>
      <c r="C24" s="81">
        <v>15600</v>
      </c>
      <c r="D24" s="82"/>
      <c r="E24" s="81">
        <v>1625</v>
      </c>
      <c r="F24" s="82"/>
      <c r="G24" s="83">
        <v>-123329</v>
      </c>
      <c r="H24" s="82"/>
      <c r="I24" s="81">
        <f>SUM(C24:G24)</f>
        <v>-106104</v>
      </c>
    </row>
    <row r="25" spans="3:9" ht="12.75">
      <c r="C25" s="82"/>
      <c r="D25" s="82"/>
      <c r="E25" s="82"/>
      <c r="F25" s="82"/>
      <c r="G25" s="82"/>
      <c r="H25" s="82"/>
      <c r="I25" s="82"/>
    </row>
    <row r="26" spans="1:9" s="97" customFormat="1" ht="12.75">
      <c r="A26" s="97" t="s">
        <v>97</v>
      </c>
      <c r="C26" s="98"/>
      <c r="D26" s="98"/>
      <c r="E26" s="98"/>
      <c r="F26" s="98"/>
      <c r="G26" s="98"/>
      <c r="H26" s="98"/>
      <c r="I26" s="98"/>
    </row>
    <row r="27" spans="1:9" s="97" customFormat="1" ht="12.75">
      <c r="A27" s="97" t="s">
        <v>98</v>
      </c>
      <c r="C27" s="98"/>
      <c r="D27" s="98"/>
      <c r="E27" s="98"/>
      <c r="F27" s="98"/>
      <c r="G27" s="98"/>
      <c r="H27" s="98"/>
      <c r="I27" s="98"/>
    </row>
    <row r="28" spans="1:9" s="97" customFormat="1" ht="12.75">
      <c r="A28" s="97" t="s">
        <v>99</v>
      </c>
      <c r="C28" s="98"/>
      <c r="D28" s="98"/>
      <c r="E28" s="98"/>
      <c r="F28" s="98"/>
      <c r="G28" s="98">
        <v>907</v>
      </c>
      <c r="H28" s="98"/>
      <c r="I28" s="98">
        <v>907</v>
      </c>
    </row>
    <row r="29" spans="2:9" s="97" customFormat="1" ht="12.75">
      <c r="B29" s="99"/>
      <c r="C29" s="100"/>
      <c r="D29" s="100"/>
      <c r="E29" s="100"/>
      <c r="F29" s="100"/>
      <c r="G29" s="100"/>
      <c r="H29" s="100"/>
      <c r="I29" s="100"/>
    </row>
    <row r="30" spans="1:9" s="97" customFormat="1" ht="12.75">
      <c r="A30" s="97" t="s">
        <v>100</v>
      </c>
      <c r="C30" s="98"/>
      <c r="D30" s="98"/>
      <c r="E30" s="98"/>
      <c r="F30" s="98"/>
      <c r="G30" s="98">
        <f>SUM(G28,G24)</f>
        <v>-122422</v>
      </c>
      <c r="H30" s="98"/>
      <c r="I30" s="98">
        <f>SUM(I28,I24)</f>
        <v>-105197</v>
      </c>
    </row>
    <row r="31" spans="3:9" s="97" customFormat="1" ht="12.75">
      <c r="C31" s="98"/>
      <c r="D31" s="98"/>
      <c r="E31" s="98"/>
      <c r="F31" s="98"/>
      <c r="G31" s="98"/>
      <c r="H31" s="98"/>
      <c r="I31" s="98"/>
    </row>
    <row r="32" spans="1:9" ht="12.75">
      <c r="A32" s="39" t="s">
        <v>107</v>
      </c>
      <c r="C32" s="82"/>
      <c r="D32" s="82"/>
      <c r="E32" s="82"/>
      <c r="F32" s="82"/>
      <c r="G32" s="81">
        <f>'IS'!G36</f>
        <v>-5974</v>
      </c>
      <c r="H32" s="82"/>
      <c r="I32" s="81">
        <f>SUM(C32:G32)</f>
        <v>-5974</v>
      </c>
    </row>
    <row r="33" spans="3:9" ht="12.75">
      <c r="C33" s="82"/>
      <c r="D33" s="82"/>
      <c r="E33" s="82"/>
      <c r="F33" s="82"/>
      <c r="G33" s="82"/>
      <c r="H33" s="82"/>
      <c r="I33" s="82"/>
    </row>
    <row r="34" spans="1:9" ht="12.75">
      <c r="A34" s="39" t="s">
        <v>107</v>
      </c>
      <c r="C34" s="84">
        <f>SUM(C24:C33)</f>
        <v>15600</v>
      </c>
      <c r="D34" s="81"/>
      <c r="E34" s="84">
        <f>SUM(E24:E33)</f>
        <v>1625</v>
      </c>
      <c r="F34" s="81"/>
      <c r="G34" s="84">
        <f>SUM(G32,G30)</f>
        <v>-128396</v>
      </c>
      <c r="H34" s="81"/>
      <c r="I34" s="84">
        <f>SUM(C34:G34)</f>
        <v>-111171</v>
      </c>
    </row>
    <row r="36" ht="12.75">
      <c r="A36" t="s">
        <v>57</v>
      </c>
    </row>
    <row r="37" ht="12.75">
      <c r="A37" t="s">
        <v>96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2003-11-17T13:23:01Z</cp:lastPrinted>
  <dcterms:created xsi:type="dcterms:W3CDTF">1998-02-18T08:17:31Z</dcterms:created>
  <dcterms:modified xsi:type="dcterms:W3CDTF">2003-11-10T17:31:23Z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