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S" sheetId="1" r:id="rId1"/>
    <sheet name="BS " sheetId="2" r:id="rId2"/>
    <sheet name="SOCIE" sheetId="3" r:id="rId3"/>
    <sheet name="CF" sheetId="4" r:id="rId4"/>
  </sheets>
  <externalReferences>
    <externalReference r:id="rId7"/>
  </externalReferences>
  <definedNames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<sst xmlns="http://schemas.openxmlformats.org/spreadsheetml/2006/main" count="148" uniqueCount="108">
  <si>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</si>
  <si>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</si>
  <si>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</si>
  <si>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</si>
  <si>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</si>
  <si>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</si>
  <si>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</si>
  <si>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</si>
  <si>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</si>
  <si>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</si>
  <si>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</si>
  <si>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</si>
  <si>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</si>
  <si>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</si>
  <si>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</si>
  <si>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</si>
  <si>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</si>
  <si>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</si>
  <si>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</si>
  <si>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</si>
  <si>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</si>
  <si>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</si>
  <si>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</si>
  <si>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</si>
  <si>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</si>
  <si>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</si>
  <si>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</si>
  <si>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</si>
  <si>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</si>
  <si>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</si>
  <si>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</si>
  <si>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</si>
  <si>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</si>
  <si>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</si>
  <si>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</si>
  <si>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</si>
  <si>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</si>
  <si>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</si>
  <si>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</si>
  <si>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</si>
  <si>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</si>
  <si>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</si>
  <si>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</si>
  <si>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</si>
  <si>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</si>
  <si>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</si>
  <si>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</si>
  <si>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</si>
  <si>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</si>
  <si>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</si>
  <si>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</si>
  <si>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Balance at beginning of year</t>
  </si>
  <si>
    <t>ACCUMULATED</t>
  </si>
  <si>
    <t>LOSS</t>
  </si>
  <si>
    <t>SHARE</t>
  </si>
  <si>
    <t>Loss for the period</t>
  </si>
  <si>
    <t>Balance at end of period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</si>
  <si>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</si>
  <si>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</si>
  <si>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</si>
  <si>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</si>
  <si>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</si>
  <si>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</si>
  <si>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</si>
  <si>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</si>
  <si>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</si>
  <si>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</si>
  <si>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</si>
  <si>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</si>
  <si>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Interest paid</t>
  </si>
  <si>
    <t>Interest received</t>
  </si>
  <si>
    <t>Cash generated from operation</t>
  </si>
  <si>
    <t>Repayment of hire purchase liabilities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</si>
  <si>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</si>
  <si>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</si>
  <si>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</si>
  <si>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</si>
  <si>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31/12/02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</si>
  <si>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</si>
  <si>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</si>
  <si>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</si>
  <si>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</si>
  <si>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</si>
  <si>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</si>
  <si>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</si>
  <si>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</si>
  <si>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</si>
  <si>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</si>
  <si>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</si>
  <si>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RM'001</t>
  </si>
  <si>
    <t>Net cash flow from investing activities</t>
  </si>
  <si>
    <t>Net cash flow used in operating activities</t>
  </si>
  <si>
    <t>Net cash flow used in financing activities</t>
  </si>
  <si>
    <t>31/3/03</t>
  </si>
  <si>
    <t>31/3/02</t>
  </si>
  <si>
    <t>FOR THE YEAR ENDED 31 MARCH 2003</t>
  </si>
  <si>
    <t>AS AT 31 MARCH 2003</t>
  </si>
  <si>
    <t xml:space="preserve"> ended 31 December 2002)</t>
  </si>
  <si>
    <t>Being prior year adjustment of the overstatement of 2002 Administration Expenses</t>
  </si>
  <si>
    <t>Increase in trade and other receivables</t>
  </si>
  <si>
    <t>Decrease in trade and other payables</t>
  </si>
  <si>
    <t>Tax paid</t>
  </si>
  <si>
    <t>Proceeds from disposal of properties</t>
  </si>
  <si>
    <t>Restated</t>
  </si>
  <si>
    <t xml:space="preserve"> for the year ended 31 December 2002)</t>
  </si>
  <si>
    <t xml:space="preserve">  Annual Financial Report for the year ended 31 December 2002)</t>
  </si>
  <si>
    <t xml:space="preserve">  Financial Report for the year ended 31 December 2002)</t>
  </si>
  <si>
    <t>Exceptional items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</si>
</sst>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08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187" fontId="0" fillId="0" borderId="1" xfId="15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0" xfId="15" applyNumberFormat="1" applyFont="1" applyAlignment="1">
      <alignment/>
    </xf>
    <xf numFmtId="187" fontId="5" fillId="0" borderId="0" xfId="15" applyNumberFormat="1" applyFont="1" applyAlignment="1">
      <alignment/>
    </xf>
    <xf numFmtId="187" fontId="0" fillId="0" borderId="0" xfId="15" applyNumberFormat="1" applyFont="1" applyAlignment="1">
      <alignment/>
    </xf>
    <xf numFmtId="187" fontId="5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center"/>
    </xf>
    <xf numFmtId="187" fontId="5" fillId="0" borderId="0" xfId="15" applyNumberFormat="1" applyFont="1" applyFill="1" applyBorder="1" applyAlignment="1" applyProtection="1" quotePrefix="1">
      <alignment horizontal="center"/>
      <protection/>
    </xf>
    <xf numFmtId="187" fontId="0" fillId="0" borderId="0" xfId="15" applyNumberFormat="1" applyFont="1" applyBorder="1" applyAlignment="1" applyProtection="1">
      <alignment/>
      <protection/>
    </xf>
    <xf numFmtId="187" fontId="0" fillId="0" borderId="1" xfId="15" applyNumberFormat="1" applyFont="1" applyBorder="1" applyAlignment="1">
      <alignment/>
    </xf>
    <xf numFmtId="187" fontId="0" fillId="0" borderId="0" xfId="15" applyNumberFormat="1" applyFont="1" applyAlignment="1" applyProtection="1">
      <alignment/>
      <protection/>
    </xf>
    <xf numFmtId="187" fontId="0" fillId="0" borderId="5" xfId="15" applyNumberFormat="1" applyFont="1" applyBorder="1" applyAlignment="1" applyProtection="1">
      <alignment/>
      <protection/>
    </xf>
    <xf numFmtId="43" fontId="0" fillId="0" borderId="0" xfId="15" applyNumberFormat="1" applyFont="1" applyBorder="1" applyAlignment="1" applyProtection="1">
      <alignment/>
      <protection/>
    </xf>
    <xf numFmtId="49" fontId="0" fillId="0" borderId="0" xfId="0" applyNumberFormat="1" applyAlignment="1">
      <alignment wrapText="1"/>
    </xf>
    <xf numFmtId="187" fontId="0" fillId="0" borderId="1" xfId="15" applyNumberFormat="1" applyBorder="1" applyAlignment="1">
      <alignment horizontal="center"/>
    </xf>
    <xf numFmtId="178" fontId="0" fillId="0" borderId="1" xfId="0" applyBorder="1" applyAlignment="1">
      <alignment horizontal="center"/>
    </xf>
    <xf numFmtId="187" fontId="0" fillId="0" borderId="1" xfId="15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I36" sqref="I36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92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8" t="s">
        <v>28</v>
      </c>
    </row>
    <row r="2" ht="12.75">
      <c r="A2" s="59" t="s">
        <v>29</v>
      </c>
    </row>
    <row r="3" ht="12.75">
      <c r="A3" s="1" t="s">
        <v>32</v>
      </c>
    </row>
    <row r="4" spans="1:7" s="1" customFormat="1" ht="12.75">
      <c r="A4" s="1" t="s">
        <v>95</v>
      </c>
      <c r="C4" s="8"/>
      <c r="D4" s="8"/>
      <c r="E4" s="4"/>
      <c r="G4" s="93"/>
    </row>
    <row r="5" spans="3:7" ht="12.75">
      <c r="C5" s="6"/>
      <c r="D5" s="6"/>
      <c r="E5" s="6"/>
      <c r="G5" s="94"/>
    </row>
    <row r="6" spans="1:9" ht="12.75">
      <c r="A6" s="1"/>
      <c r="C6" s="107" t="s">
        <v>17</v>
      </c>
      <c r="D6" s="107"/>
      <c r="E6" s="107"/>
      <c r="G6" s="107" t="s">
        <v>16</v>
      </c>
      <c r="H6" s="107"/>
      <c r="I6" s="107"/>
    </row>
    <row r="7" spans="3:9" ht="12.75">
      <c r="C7" s="9"/>
      <c r="D7" s="9"/>
      <c r="E7" s="4" t="s">
        <v>10</v>
      </c>
      <c r="G7" s="95" t="s">
        <v>4</v>
      </c>
      <c r="I7" s="5" t="s">
        <v>10</v>
      </c>
    </row>
    <row r="8" spans="3:9" ht="12.75">
      <c r="C8" s="10" t="s">
        <v>1</v>
      </c>
      <c r="D8" s="10"/>
      <c r="E8" s="4" t="s">
        <v>2</v>
      </c>
      <c r="G8" s="96" t="s">
        <v>1</v>
      </c>
      <c r="I8" s="5" t="s">
        <v>2</v>
      </c>
    </row>
    <row r="9" spans="3:9" ht="12.75">
      <c r="C9" s="11" t="s">
        <v>2</v>
      </c>
      <c r="D9" s="12"/>
      <c r="E9" s="4" t="s">
        <v>14</v>
      </c>
      <c r="G9" s="96" t="s">
        <v>2</v>
      </c>
      <c r="I9" s="5" t="s">
        <v>14</v>
      </c>
    </row>
    <row r="10" spans="3:9" ht="12.75">
      <c r="C10" s="11" t="s">
        <v>3</v>
      </c>
      <c r="D10" s="12"/>
      <c r="E10" s="4" t="s">
        <v>3</v>
      </c>
      <c r="G10" s="96" t="s">
        <v>5</v>
      </c>
      <c r="I10" s="4" t="s">
        <v>15</v>
      </c>
    </row>
    <row r="11" spans="3:9" ht="12.75">
      <c r="C11" s="57" t="s">
        <v>93</v>
      </c>
      <c r="D11" s="6"/>
      <c r="E11" s="57" t="s">
        <v>94</v>
      </c>
      <c r="G11" s="97" t="s">
        <v>93</v>
      </c>
      <c r="I11" s="57" t="s">
        <v>94</v>
      </c>
    </row>
    <row r="12" spans="3:9" ht="12.75">
      <c r="C12" s="11" t="s">
        <v>0</v>
      </c>
      <c r="D12" s="10"/>
      <c r="E12" s="11" t="s">
        <v>0</v>
      </c>
      <c r="G12" s="96" t="s">
        <v>6</v>
      </c>
      <c r="I12" s="11" t="s">
        <v>0</v>
      </c>
    </row>
    <row r="13" ht="12.75">
      <c r="D13" s="24"/>
    </row>
    <row r="14" spans="1:9" ht="12.75">
      <c r="A14" s="13" t="s">
        <v>18</v>
      </c>
      <c r="B14" s="14"/>
      <c r="C14" s="19">
        <v>711</v>
      </c>
      <c r="D14" s="64"/>
      <c r="E14" s="19">
        <v>4283</v>
      </c>
      <c r="F14" s="64"/>
      <c r="G14" s="98">
        <f>C14</f>
        <v>711</v>
      </c>
      <c r="H14" s="64"/>
      <c r="I14" s="19">
        <v>4283</v>
      </c>
    </row>
    <row r="15" spans="1:9" ht="12.75">
      <c r="A15" s="13"/>
      <c r="B15" s="14"/>
      <c r="C15" s="19"/>
      <c r="D15" s="64"/>
      <c r="E15" s="19"/>
      <c r="F15" s="64"/>
      <c r="G15" s="98"/>
      <c r="H15" s="64"/>
      <c r="I15" s="19"/>
    </row>
    <row r="16" spans="1:9" ht="12.75">
      <c r="A16" s="75" t="s">
        <v>81</v>
      </c>
      <c r="B16" s="14"/>
      <c r="C16" s="19">
        <v>-749</v>
      </c>
      <c r="D16" s="64"/>
      <c r="E16" s="19">
        <v>-3481</v>
      </c>
      <c r="F16" s="64"/>
      <c r="G16" s="98">
        <f>C16</f>
        <v>-749</v>
      </c>
      <c r="H16" s="64"/>
      <c r="I16" s="19">
        <v>-3481</v>
      </c>
    </row>
    <row r="17" spans="1:9" ht="12.75">
      <c r="A17" s="75"/>
      <c r="B17" s="14"/>
      <c r="C17" s="21"/>
      <c r="D17" s="64"/>
      <c r="E17" s="21"/>
      <c r="F17" s="64"/>
      <c r="G17" s="76"/>
      <c r="H17" s="64"/>
      <c r="I17" s="21"/>
    </row>
    <row r="18" spans="1:9" ht="12.75">
      <c r="A18" s="75" t="s">
        <v>82</v>
      </c>
      <c r="B18" s="14"/>
      <c r="C18" s="19">
        <f>C16+C14</f>
        <v>-38</v>
      </c>
      <c r="D18" s="64"/>
      <c r="E18" s="19">
        <f>SUM(E14:E17)</f>
        <v>802</v>
      </c>
      <c r="F18" s="64"/>
      <c r="G18" s="98">
        <f>G16+G14</f>
        <v>-38</v>
      </c>
      <c r="H18" s="64"/>
      <c r="I18" s="19">
        <f>SUM(I14:I17)</f>
        <v>802</v>
      </c>
    </row>
    <row r="19" spans="1:9" ht="12.75">
      <c r="A19" s="75"/>
      <c r="B19" s="14"/>
      <c r="C19" s="19"/>
      <c r="D19" s="64"/>
      <c r="E19" s="19"/>
      <c r="F19" s="64"/>
      <c r="G19" s="98"/>
      <c r="H19" s="64"/>
      <c r="I19" s="19"/>
    </row>
    <row r="20" spans="1:9" ht="12.75">
      <c r="A20" s="75" t="s">
        <v>33</v>
      </c>
      <c r="B20" s="14"/>
      <c r="C20" s="19">
        <v>363</v>
      </c>
      <c r="D20" s="64"/>
      <c r="E20" s="19">
        <v>345</v>
      </c>
      <c r="F20" s="64"/>
      <c r="G20" s="98">
        <f>C20</f>
        <v>363</v>
      </c>
      <c r="H20" s="64"/>
      <c r="I20" s="19">
        <v>345</v>
      </c>
    </row>
    <row r="21" spans="1:9" ht="12.75">
      <c r="A21" s="75" t="s">
        <v>83</v>
      </c>
      <c r="B21" s="14"/>
      <c r="C21" s="52">
        <v>-4</v>
      </c>
      <c r="D21" s="64"/>
      <c r="E21" s="19">
        <v>-99</v>
      </c>
      <c r="F21" s="64"/>
      <c r="G21" s="98">
        <f>C21</f>
        <v>-4</v>
      </c>
      <c r="H21" s="64"/>
      <c r="I21" s="19">
        <v>-99</v>
      </c>
    </row>
    <row r="22" spans="1:9" ht="12.75">
      <c r="A22" s="75" t="s">
        <v>84</v>
      </c>
      <c r="B22" s="14"/>
      <c r="C22" s="19">
        <v>-341</v>
      </c>
      <c r="D22" s="64"/>
      <c r="E22" s="19">
        <v>-985</v>
      </c>
      <c r="F22" s="64"/>
      <c r="G22" s="98">
        <f>C22</f>
        <v>-341</v>
      </c>
      <c r="H22" s="64"/>
      <c r="I22" s="19">
        <v>-985</v>
      </c>
    </row>
    <row r="23" spans="1:9" ht="12.75">
      <c r="A23" s="75" t="s">
        <v>85</v>
      </c>
      <c r="B23" s="14"/>
      <c r="C23" s="19">
        <v>0</v>
      </c>
      <c r="D23" s="64"/>
      <c r="E23" s="19">
        <v>0</v>
      </c>
      <c r="F23" s="64"/>
      <c r="G23" s="98">
        <f>C23</f>
        <v>0</v>
      </c>
      <c r="H23" s="64"/>
      <c r="I23" s="19">
        <v>0</v>
      </c>
    </row>
    <row r="24" spans="1:17" ht="12.75">
      <c r="A24" s="75"/>
      <c r="B24" s="78"/>
      <c r="C24" s="21"/>
      <c r="D24" s="64"/>
      <c r="E24" s="21"/>
      <c r="F24" s="64"/>
      <c r="G24" s="76"/>
      <c r="H24" s="64"/>
      <c r="I24" s="21"/>
      <c r="J24" s="64"/>
      <c r="K24" s="64"/>
      <c r="L24" s="64"/>
      <c r="M24" s="64"/>
      <c r="N24" s="64"/>
      <c r="O24" s="64"/>
      <c r="P24" s="64"/>
      <c r="Q24" s="64"/>
    </row>
    <row r="25" spans="1:17" ht="15.75" customHeight="1">
      <c r="A25" s="77" t="s">
        <v>50</v>
      </c>
      <c r="B25" s="78"/>
      <c r="C25" s="19">
        <f>SUM(C18:C24)</f>
        <v>-20</v>
      </c>
      <c r="D25" s="19"/>
      <c r="E25" s="19">
        <f>SUM(E18:E24)</f>
        <v>63</v>
      </c>
      <c r="F25" s="19"/>
      <c r="G25" s="98">
        <f>SUM(G18:G24)</f>
        <v>-20</v>
      </c>
      <c r="H25" s="19"/>
      <c r="I25" s="19">
        <f>SUM(I18:I24)</f>
        <v>63</v>
      </c>
      <c r="J25" s="64"/>
      <c r="K25" s="64"/>
      <c r="L25" s="64"/>
      <c r="M25" s="64"/>
      <c r="N25" s="64"/>
      <c r="O25" s="64"/>
      <c r="P25" s="64"/>
      <c r="Q25" s="64"/>
    </row>
    <row r="26" spans="1:9" ht="12.75">
      <c r="A26" s="14"/>
      <c r="B26" s="14"/>
      <c r="C26" s="19"/>
      <c r="D26" s="19"/>
      <c r="E26" s="19"/>
      <c r="F26" s="64"/>
      <c r="G26" s="98"/>
      <c r="H26" s="64"/>
      <c r="I26" s="19"/>
    </row>
    <row r="27" spans="1:9" ht="12.75">
      <c r="A27" s="13" t="s">
        <v>19</v>
      </c>
      <c r="B27" s="14"/>
      <c r="C27" s="19">
        <v>-2373</v>
      </c>
      <c r="D27" s="19"/>
      <c r="E27" s="19">
        <v>-2457</v>
      </c>
      <c r="F27" s="64"/>
      <c r="G27" s="98">
        <f>C27</f>
        <v>-2373</v>
      </c>
      <c r="H27" s="64"/>
      <c r="I27" s="19">
        <v>-2457</v>
      </c>
    </row>
    <row r="28" spans="1:9" ht="12.75">
      <c r="A28" s="69"/>
      <c r="C28" s="71"/>
      <c r="D28" s="24"/>
      <c r="E28" s="22"/>
      <c r="F28" s="64"/>
      <c r="G28" s="99"/>
      <c r="H28" s="64"/>
      <c r="I28" s="22"/>
    </row>
    <row r="29" spans="1:9" ht="12.75">
      <c r="A29" s="13" t="s">
        <v>62</v>
      </c>
      <c r="B29" s="14"/>
      <c r="C29" s="19">
        <f>SUM(C25:C28)</f>
        <v>-2393</v>
      </c>
      <c r="D29" s="19"/>
      <c r="E29" s="19">
        <f>SUM(E25:E28)</f>
        <v>-2394</v>
      </c>
      <c r="F29" s="64"/>
      <c r="G29" s="98">
        <f>SUM(G25:G28)</f>
        <v>-2393</v>
      </c>
      <c r="H29" s="64"/>
      <c r="I29" s="19">
        <f>SUM(I25:I28)</f>
        <v>-2394</v>
      </c>
    </row>
    <row r="30" spans="1:9" ht="12.75">
      <c r="A30" s="60"/>
      <c r="B30" s="14"/>
      <c r="C30" s="19"/>
      <c r="D30" s="19"/>
      <c r="E30" s="19"/>
      <c r="F30" s="64"/>
      <c r="G30" s="98"/>
      <c r="H30" s="64"/>
      <c r="I30" s="19"/>
    </row>
    <row r="31" spans="1:9" ht="12.75">
      <c r="A31" s="61" t="s">
        <v>34</v>
      </c>
      <c r="B31" s="14"/>
      <c r="C31" s="67">
        <v>0</v>
      </c>
      <c r="D31" s="19"/>
      <c r="E31" s="76">
        <v>0</v>
      </c>
      <c r="F31" s="64"/>
      <c r="G31" s="76">
        <f>C31</f>
        <v>0</v>
      </c>
      <c r="H31" s="64"/>
      <c r="I31" s="76">
        <v>0</v>
      </c>
    </row>
    <row r="32" spans="1:9" ht="12.75" customHeight="1">
      <c r="A32" s="17" t="s">
        <v>57</v>
      </c>
      <c r="B32" s="14"/>
      <c r="C32" s="19">
        <f>SUM(C29:C31)</f>
        <v>-2393</v>
      </c>
      <c r="E32" s="19">
        <f>SUM(E29:E31)</f>
        <v>-2394</v>
      </c>
      <c r="F32" s="19"/>
      <c r="G32" s="98">
        <f>SUM(G29:G31)</f>
        <v>-2393</v>
      </c>
      <c r="H32" s="19"/>
      <c r="I32" s="19">
        <f>SUM(I29:I31)</f>
        <v>-2394</v>
      </c>
    </row>
    <row r="33" spans="1:9" ht="12.75">
      <c r="A33" s="18"/>
      <c r="B33" s="14"/>
      <c r="C33" s="19"/>
      <c r="E33" s="19"/>
      <c r="G33" s="98"/>
      <c r="I33" s="19"/>
    </row>
    <row r="34" spans="1:9" ht="12.75">
      <c r="A34" s="13" t="s">
        <v>107</v>
      </c>
      <c r="B34" s="14"/>
      <c r="C34" s="19"/>
      <c r="E34" s="19">
        <v>39</v>
      </c>
      <c r="G34" s="98"/>
      <c r="I34" s="19">
        <v>39</v>
      </c>
    </row>
    <row r="35" spans="1:9" ht="12.75">
      <c r="A35" s="20" t="s">
        <v>35</v>
      </c>
      <c r="B35" s="14"/>
      <c r="C35" s="67">
        <v>0</v>
      </c>
      <c r="D35" s="15"/>
      <c r="E35" s="21">
        <v>0</v>
      </c>
      <c r="G35" s="76">
        <f>C35</f>
        <v>0</v>
      </c>
      <c r="I35" s="21">
        <v>0</v>
      </c>
    </row>
    <row r="36" spans="1:9" ht="15" customHeight="1">
      <c r="A36" s="23" t="s">
        <v>58</v>
      </c>
      <c r="B36" s="14"/>
      <c r="C36" s="21">
        <f>C32+C35</f>
        <v>-2393</v>
      </c>
      <c r="D36" s="15"/>
      <c r="E36" s="21">
        <f>SUM(E32:E35)</f>
        <v>-2355</v>
      </c>
      <c r="F36" s="19"/>
      <c r="G36" s="76">
        <f>G32+G35</f>
        <v>-2393</v>
      </c>
      <c r="H36" s="19"/>
      <c r="I36" s="21">
        <f>SUM(I32:I35)</f>
        <v>-2355</v>
      </c>
    </row>
    <row r="37" spans="1:9" ht="12.75">
      <c r="A37" s="18"/>
      <c r="B37" s="14"/>
      <c r="C37" s="19"/>
      <c r="D37" s="15"/>
      <c r="E37" s="19"/>
      <c r="G37" s="98"/>
      <c r="I37" s="51"/>
    </row>
    <row r="38" spans="3:9" ht="12.75">
      <c r="C38" s="15"/>
      <c r="D38" s="15"/>
      <c r="E38" s="15"/>
      <c r="G38" s="100"/>
      <c r="I38" s="51"/>
    </row>
    <row r="39" spans="1:9" ht="12.75">
      <c r="A39" s="16" t="s">
        <v>36</v>
      </c>
      <c r="C39" s="66">
        <f>C36/15600*100</f>
        <v>-15.33974358974359</v>
      </c>
      <c r="D39" s="66"/>
      <c r="E39" s="66">
        <f>E36/15600*100</f>
        <v>-15.096153846153845</v>
      </c>
      <c r="F39" s="66"/>
      <c r="G39" s="102">
        <f>C39</f>
        <v>-15.33974358974359</v>
      </c>
      <c r="H39" s="66"/>
      <c r="I39" s="66">
        <f>I36/15600*100</f>
        <v>-15.096153846153845</v>
      </c>
    </row>
    <row r="40" spans="3:9" ht="12.75">
      <c r="C40" s="15"/>
      <c r="D40" s="15"/>
      <c r="E40" s="15"/>
      <c r="G40" s="100"/>
      <c r="I40" s="51"/>
    </row>
    <row r="41" spans="1:9" ht="13.5" thickBot="1">
      <c r="A41" s="16" t="s">
        <v>37</v>
      </c>
      <c r="C41" s="74">
        <v>0</v>
      </c>
      <c r="D41" s="62"/>
      <c r="E41" s="74">
        <v>0</v>
      </c>
      <c r="F41" s="63"/>
      <c r="G41" s="101">
        <f>C41</f>
        <v>0</v>
      </c>
      <c r="H41" s="63"/>
      <c r="I41" s="74">
        <v>0</v>
      </c>
    </row>
    <row r="42" spans="3:9" ht="12.75">
      <c r="C42" s="65"/>
      <c r="D42" s="15"/>
      <c r="E42" s="15"/>
      <c r="G42" s="100"/>
      <c r="I42" s="3"/>
    </row>
    <row r="43" spans="1:9" ht="12.75">
      <c r="A43" s="2" t="s">
        <v>38</v>
      </c>
      <c r="C43" s="15"/>
      <c r="D43" s="15"/>
      <c r="E43" s="15"/>
      <c r="G43" s="100"/>
      <c r="I43" s="3"/>
    </row>
    <row r="44" ht="12.75">
      <c r="A44" s="2" t="s">
        <v>97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6:E6"/>
    <mergeCell ref="G6:I6"/>
  </mergeCells>
  <printOptions/>
  <pageMargins left="0.5" right="0.25" top="0.5" bottom="0.25" header="0.2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H37" sqref="H37"/>
    </sheetView>
  </sheetViews>
  <sheetFormatPr defaultColWidth="9.66015625" defaultRowHeight="12.75"/>
  <cols>
    <col min="1" max="2" width="3.16015625" style="28" customWidth="1"/>
    <col min="3" max="3" width="37.5" style="40" customWidth="1"/>
    <col min="4" max="4" width="4.83203125" style="28" customWidth="1"/>
    <col min="5" max="5" width="2.5" style="28" customWidth="1"/>
    <col min="6" max="6" width="14.33203125" style="40" customWidth="1"/>
    <col min="7" max="7" width="4.33203125" style="28" customWidth="1"/>
    <col min="8" max="8" width="13.33203125" style="42" customWidth="1"/>
    <col min="9" max="9" width="4.83203125" style="28" customWidth="1"/>
    <col min="10" max="10" width="10.5" style="28" customWidth="1"/>
    <col min="11" max="11" width="8.16015625" style="28" customWidth="1"/>
    <col min="12" max="16384" width="9.66015625" style="28" customWidth="1"/>
  </cols>
  <sheetData>
    <row r="1" spans="1:8" s="6" customFormat="1" ht="12.75">
      <c r="A1" s="58" t="s">
        <v>28</v>
      </c>
      <c r="C1" s="25"/>
      <c r="F1" s="25"/>
      <c r="H1" s="7"/>
    </row>
    <row r="2" spans="1:8" s="6" customFormat="1" ht="12.75">
      <c r="A2" s="59" t="s">
        <v>29</v>
      </c>
      <c r="C2" s="25"/>
      <c r="F2" s="25"/>
      <c r="H2" s="7"/>
    </row>
    <row r="3" spans="1:8" s="6" customFormat="1" ht="12.75">
      <c r="A3" s="8" t="s">
        <v>39</v>
      </c>
      <c r="C3" s="53"/>
      <c r="F3" s="25"/>
      <c r="H3" s="7"/>
    </row>
    <row r="4" spans="1:8" s="1" customFormat="1" ht="12.75">
      <c r="A4" s="8" t="s">
        <v>96</v>
      </c>
      <c r="C4" s="26"/>
      <c r="F4" s="8"/>
      <c r="H4" s="8"/>
    </row>
    <row r="5" spans="3:8" s="6" customFormat="1" ht="12.75">
      <c r="C5" s="25"/>
      <c r="F5" s="25"/>
      <c r="H5" s="7"/>
    </row>
    <row r="6" spans="3:11" ht="13.5">
      <c r="C6" s="54"/>
      <c r="D6" s="29"/>
      <c r="E6" s="30"/>
      <c r="F6" s="30" t="s">
        <v>78</v>
      </c>
      <c r="G6" s="31"/>
      <c r="H6" s="30" t="s">
        <v>13</v>
      </c>
      <c r="I6" s="29"/>
      <c r="J6" s="30"/>
      <c r="K6" s="32"/>
    </row>
    <row r="7" spans="3:8" s="6" customFormat="1" ht="12.75">
      <c r="C7" s="25"/>
      <c r="F7" s="10" t="s">
        <v>7</v>
      </c>
      <c r="G7" s="10"/>
      <c r="H7" s="10" t="s">
        <v>7</v>
      </c>
    </row>
    <row r="8" spans="1:11" ht="12.75">
      <c r="A8" s="34"/>
      <c r="B8" s="34"/>
      <c r="C8" s="45"/>
      <c r="D8" s="33"/>
      <c r="E8" s="36"/>
      <c r="F8" s="37" t="s">
        <v>8</v>
      </c>
      <c r="G8" s="38"/>
      <c r="H8" s="37" t="s">
        <v>10</v>
      </c>
      <c r="I8" s="36"/>
      <c r="J8" s="36"/>
      <c r="K8" s="39"/>
    </row>
    <row r="9" spans="1:11" ht="12.75">
      <c r="A9" s="34"/>
      <c r="B9" s="34"/>
      <c r="C9" s="45"/>
      <c r="D9" s="33"/>
      <c r="E9" s="36"/>
      <c r="F9" s="37" t="s">
        <v>76</v>
      </c>
      <c r="G9" s="37"/>
      <c r="H9" s="37" t="s">
        <v>11</v>
      </c>
      <c r="I9" s="36"/>
      <c r="J9" s="36"/>
      <c r="K9" s="39"/>
    </row>
    <row r="10" spans="1:11" ht="12.75">
      <c r="A10" s="34"/>
      <c r="B10" s="34"/>
      <c r="C10" s="45"/>
      <c r="D10" s="33"/>
      <c r="E10" s="36"/>
      <c r="F10" s="37" t="s">
        <v>2</v>
      </c>
      <c r="G10" s="37"/>
      <c r="H10" s="37" t="s">
        <v>9</v>
      </c>
      <c r="I10" s="36"/>
      <c r="J10" s="36"/>
      <c r="K10" s="39"/>
    </row>
    <row r="11" spans="1:11" ht="12.75">
      <c r="A11" s="34"/>
      <c r="B11" s="34"/>
      <c r="C11" s="45"/>
      <c r="D11" s="33"/>
      <c r="E11" s="36"/>
      <c r="F11" s="57" t="s">
        <v>93</v>
      </c>
      <c r="G11" s="38"/>
      <c r="H11" s="57" t="s">
        <v>77</v>
      </c>
      <c r="I11" s="36"/>
      <c r="J11" s="36"/>
      <c r="K11" s="39"/>
    </row>
    <row r="12" spans="1:11" ht="12.75">
      <c r="A12" s="34"/>
      <c r="B12" s="34"/>
      <c r="C12" s="45"/>
      <c r="D12" s="33"/>
      <c r="E12" s="36"/>
      <c r="F12" s="37" t="s">
        <v>6</v>
      </c>
      <c r="G12" s="37"/>
      <c r="H12" s="37" t="s">
        <v>6</v>
      </c>
      <c r="I12" s="36"/>
      <c r="J12" s="36"/>
      <c r="K12" s="39"/>
    </row>
    <row r="13" spans="1:11" ht="12.75">
      <c r="A13" s="34"/>
      <c r="B13" s="34"/>
      <c r="C13" s="45"/>
      <c r="D13" s="33"/>
      <c r="E13" s="36"/>
      <c r="G13" s="41"/>
      <c r="H13" s="35"/>
      <c r="I13" s="36"/>
      <c r="J13" s="36"/>
      <c r="K13" s="39"/>
    </row>
    <row r="14" spans="1:11" ht="12.75">
      <c r="A14" s="44" t="s">
        <v>20</v>
      </c>
      <c r="B14" s="44"/>
      <c r="C14" s="45"/>
      <c r="D14" s="33"/>
      <c r="E14" s="36"/>
      <c r="F14" s="45"/>
      <c r="G14" s="33"/>
      <c r="H14" s="45"/>
      <c r="I14" s="36"/>
      <c r="J14" s="36"/>
      <c r="K14" s="39"/>
    </row>
    <row r="15" spans="1:11" ht="12.75">
      <c r="A15" s="44"/>
      <c r="B15" s="44"/>
      <c r="C15" s="61" t="s">
        <v>40</v>
      </c>
      <c r="D15" s="33"/>
      <c r="E15" s="36"/>
      <c r="F15" s="40">
        <v>8572</v>
      </c>
      <c r="G15" s="27"/>
      <c r="H15" s="40">
        <v>8585</v>
      </c>
      <c r="I15" s="36"/>
      <c r="J15" s="36"/>
      <c r="K15" s="39"/>
    </row>
    <row r="16" spans="1:11" ht="12.75">
      <c r="A16" s="55"/>
      <c r="B16" s="55"/>
      <c r="C16" s="45" t="s">
        <v>21</v>
      </c>
      <c r="D16" s="33"/>
      <c r="E16" s="36"/>
      <c r="F16" s="45">
        <v>268</v>
      </c>
      <c r="G16" s="33"/>
      <c r="H16" s="45">
        <v>727</v>
      </c>
      <c r="I16" s="36"/>
      <c r="J16" s="36"/>
      <c r="K16" s="39"/>
    </row>
    <row r="17" spans="1:11" ht="12.75">
      <c r="A17" s="55"/>
      <c r="B17" s="55"/>
      <c r="C17" s="61" t="s">
        <v>80</v>
      </c>
      <c r="D17" s="33"/>
      <c r="E17" s="36"/>
      <c r="F17" s="45">
        <f>311+5012</f>
        <v>5323</v>
      </c>
      <c r="G17" s="33"/>
      <c r="H17" s="45">
        <f>30+11779</f>
        <v>11809</v>
      </c>
      <c r="I17" s="36"/>
      <c r="J17" s="36"/>
      <c r="K17" s="33"/>
    </row>
    <row r="18" spans="1:11" ht="12.75">
      <c r="A18" s="55"/>
      <c r="B18" s="55"/>
      <c r="C18" s="61" t="s">
        <v>79</v>
      </c>
      <c r="D18" s="33"/>
      <c r="E18" s="36"/>
      <c r="F18" s="45">
        <v>15</v>
      </c>
      <c r="G18" s="33"/>
      <c r="H18" s="45">
        <v>15</v>
      </c>
      <c r="I18" s="36"/>
      <c r="J18" s="36"/>
      <c r="K18" s="33"/>
    </row>
    <row r="19" spans="1:11" ht="12.75">
      <c r="A19" s="55"/>
      <c r="B19" s="55"/>
      <c r="C19" s="45" t="s">
        <v>31</v>
      </c>
      <c r="D19" s="33"/>
      <c r="E19" s="36"/>
      <c r="F19" s="45">
        <v>6822</v>
      </c>
      <c r="G19" s="33"/>
      <c r="H19" s="45">
        <v>8086</v>
      </c>
      <c r="I19" s="36"/>
      <c r="J19" s="36"/>
      <c r="K19" s="33"/>
    </row>
    <row r="20" spans="1:11" ht="12.75">
      <c r="A20" s="55"/>
      <c r="B20" s="55"/>
      <c r="C20" s="45" t="s">
        <v>12</v>
      </c>
      <c r="D20" s="33"/>
      <c r="E20" s="36"/>
      <c r="F20" s="45">
        <v>2270</v>
      </c>
      <c r="G20" s="33"/>
      <c r="H20" s="45">
        <v>1247</v>
      </c>
      <c r="I20" s="36"/>
      <c r="J20" s="36"/>
      <c r="K20" s="33"/>
    </row>
    <row r="21" spans="1:11" ht="12.75">
      <c r="A21" s="34"/>
      <c r="B21" s="34"/>
      <c r="D21" s="27"/>
      <c r="E21" s="27"/>
      <c r="F21" s="46">
        <f>SUM(F15:F20)</f>
        <v>23270</v>
      </c>
      <c r="G21" s="27"/>
      <c r="H21" s="46">
        <f>SUM(H15:H20)</f>
        <v>30469</v>
      </c>
      <c r="I21" s="27"/>
      <c r="J21" s="27"/>
      <c r="K21" s="27"/>
    </row>
    <row r="22" spans="1:11" ht="12.75">
      <c r="A22" s="44" t="s">
        <v>30</v>
      </c>
      <c r="B22" s="44"/>
      <c r="C22" s="45"/>
      <c r="D22" s="33"/>
      <c r="E22" s="33"/>
      <c r="F22" s="45"/>
      <c r="G22" s="33"/>
      <c r="H22" s="45"/>
      <c r="I22" s="33"/>
      <c r="J22" s="33"/>
      <c r="K22" s="33"/>
    </row>
    <row r="23" spans="1:11" ht="12.75">
      <c r="A23" s="55"/>
      <c r="B23" s="55"/>
      <c r="C23" s="40" t="s">
        <v>41</v>
      </c>
      <c r="D23" s="27"/>
      <c r="E23" s="27"/>
      <c r="F23" s="45">
        <f>1645+5445</f>
        <v>7090</v>
      </c>
      <c r="G23" s="41"/>
      <c r="H23" s="45">
        <f>1646+5674+24</f>
        <v>7344</v>
      </c>
      <c r="I23" s="27"/>
      <c r="J23" s="27"/>
      <c r="K23" s="27"/>
    </row>
    <row r="24" spans="1:10" ht="12.75">
      <c r="A24" s="55"/>
      <c r="B24" s="55"/>
      <c r="C24" s="40" t="s">
        <v>22</v>
      </c>
      <c r="D24" s="33"/>
      <c r="E24" s="33"/>
      <c r="F24" s="45">
        <v>123770</v>
      </c>
      <c r="G24" s="33"/>
      <c r="H24" s="45">
        <v>129164</v>
      </c>
      <c r="I24" s="33"/>
      <c r="J24" s="33"/>
    </row>
    <row r="25" spans="1:10" ht="12.75">
      <c r="A25" s="55"/>
      <c r="B25" s="55"/>
      <c r="C25" s="40" t="s">
        <v>34</v>
      </c>
      <c r="D25" s="33"/>
      <c r="E25" s="33"/>
      <c r="F25" s="45">
        <v>0</v>
      </c>
      <c r="G25" s="33"/>
      <c r="H25" s="45">
        <v>64</v>
      </c>
      <c r="I25" s="33"/>
      <c r="J25" s="33"/>
    </row>
    <row r="26" spans="3:10" ht="12.75">
      <c r="C26" s="45"/>
      <c r="D26" s="33"/>
      <c r="E26" s="33"/>
      <c r="F26" s="48">
        <f>SUM(F23:F25)</f>
        <v>130860</v>
      </c>
      <c r="G26" s="33"/>
      <c r="H26" s="48">
        <f>SUM(H23:H25)</f>
        <v>136572</v>
      </c>
      <c r="I26" s="33"/>
      <c r="J26" s="33"/>
    </row>
    <row r="27" spans="3:10" ht="12.75">
      <c r="C27" s="45" t="s">
        <v>23</v>
      </c>
      <c r="D27" s="33"/>
      <c r="E27" s="33"/>
      <c r="F27" s="45"/>
      <c r="G27" s="33"/>
      <c r="H27" s="45"/>
      <c r="I27" s="33"/>
      <c r="J27" s="33"/>
    </row>
    <row r="28" spans="1:10" ht="12.75">
      <c r="A28" s="41" t="s">
        <v>24</v>
      </c>
      <c r="B28" s="41"/>
      <c r="C28" s="45"/>
      <c r="D28" s="33"/>
      <c r="E28" s="33"/>
      <c r="F28" s="48">
        <f>F21-F26</f>
        <v>-107590</v>
      </c>
      <c r="G28" s="33"/>
      <c r="H28" s="48">
        <f>H21-H26</f>
        <v>-106103</v>
      </c>
      <c r="I28" s="33"/>
      <c r="J28" s="33"/>
    </row>
    <row r="29" spans="1:10" ht="13.5" thickBot="1">
      <c r="A29" s="41"/>
      <c r="B29" s="41"/>
      <c r="C29" s="45"/>
      <c r="D29" s="33"/>
      <c r="E29" s="33"/>
      <c r="F29" s="49">
        <f>F28</f>
        <v>-107590</v>
      </c>
      <c r="G29" s="33"/>
      <c r="H29" s="49">
        <f>H28</f>
        <v>-106103</v>
      </c>
      <c r="I29" s="33"/>
      <c r="J29" s="33"/>
    </row>
    <row r="30" spans="1:10" ht="13.5" thickTop="1">
      <c r="A30" s="41"/>
      <c r="B30" s="41"/>
      <c r="C30" s="45"/>
      <c r="D30" s="33"/>
      <c r="E30" s="33"/>
      <c r="F30" s="35"/>
      <c r="G30" s="33"/>
      <c r="H30" s="35"/>
      <c r="I30" s="33"/>
      <c r="J30" s="33"/>
    </row>
    <row r="31" spans="1:10" ht="12.75">
      <c r="A31" s="41" t="s">
        <v>25</v>
      </c>
      <c r="C31" s="45"/>
      <c r="D31" s="33"/>
      <c r="E31" s="33"/>
      <c r="F31" s="45">
        <f>'[1]CBS'!$V$83/1000</f>
        <v>15599.995</v>
      </c>
      <c r="G31" s="33"/>
      <c r="H31" s="45">
        <v>15600</v>
      </c>
      <c r="I31" s="33"/>
      <c r="J31" s="33"/>
    </row>
    <row r="32" spans="1:10" ht="12.75">
      <c r="A32" s="41" t="s">
        <v>26</v>
      </c>
      <c r="C32" s="45"/>
      <c r="D32" s="33"/>
      <c r="E32" s="33"/>
      <c r="F32" s="47">
        <v>-123190</v>
      </c>
      <c r="G32" s="33"/>
      <c r="H32" s="47">
        <v>-121703</v>
      </c>
      <c r="I32" s="33"/>
      <c r="J32" s="33"/>
    </row>
    <row r="33" spans="1:10" ht="12.75">
      <c r="A33" s="41" t="s">
        <v>42</v>
      </c>
      <c r="B33" s="56"/>
      <c r="C33" s="45"/>
      <c r="D33" s="33"/>
      <c r="E33" s="33"/>
      <c r="F33" s="45">
        <f>SUM(F31:F32)</f>
        <v>-107590.005</v>
      </c>
      <c r="G33" s="33"/>
      <c r="H33" s="45">
        <f>SUM(H31:H32)</f>
        <v>-106103</v>
      </c>
      <c r="I33" s="33"/>
      <c r="J33" s="33"/>
    </row>
    <row r="34" spans="1:10" ht="12.75">
      <c r="A34" s="41" t="s">
        <v>43</v>
      </c>
      <c r="B34" s="41"/>
      <c r="C34" s="45"/>
      <c r="D34" s="33"/>
      <c r="E34" s="33"/>
      <c r="F34" s="72">
        <v>0</v>
      </c>
      <c r="G34" s="33"/>
      <c r="H34" s="45"/>
      <c r="I34" s="33"/>
      <c r="J34" s="33"/>
    </row>
    <row r="35" spans="3:10" ht="13.5" thickBot="1">
      <c r="C35" s="45"/>
      <c r="D35" s="33"/>
      <c r="E35" s="33"/>
      <c r="F35" s="49">
        <f>SUM(F33:F34)</f>
        <v>-107590.005</v>
      </c>
      <c r="G35" s="33"/>
      <c r="H35" s="49">
        <f>SUM(H33:H34)</f>
        <v>-106103</v>
      </c>
      <c r="I35" s="33"/>
      <c r="J35" s="33"/>
    </row>
    <row r="36" spans="3:10" ht="13.5" thickTop="1">
      <c r="C36" s="45"/>
      <c r="D36" s="33"/>
      <c r="E36" s="33"/>
      <c r="F36" s="35"/>
      <c r="G36" s="33"/>
      <c r="H36" s="35"/>
      <c r="I36" s="33"/>
      <c r="J36" s="33"/>
    </row>
    <row r="37" spans="1:10" ht="13.5" thickBot="1">
      <c r="A37" s="41" t="s">
        <v>27</v>
      </c>
      <c r="B37" s="41"/>
      <c r="C37" s="45"/>
      <c r="D37" s="33"/>
      <c r="E37" s="33"/>
      <c r="F37" s="73">
        <f>F33/15600</f>
        <v>-6.8967951923076924</v>
      </c>
      <c r="G37" s="50"/>
      <c r="H37" s="73">
        <f>H33/15600</f>
        <v>-6.801474358974359</v>
      </c>
      <c r="I37" s="33"/>
      <c r="J37" s="33"/>
    </row>
    <row r="38" spans="3:10" ht="13.5" thickTop="1">
      <c r="C38" s="45"/>
      <c r="D38" s="33"/>
      <c r="E38" s="33"/>
      <c r="F38" s="45"/>
      <c r="G38" s="33"/>
      <c r="H38" s="45"/>
      <c r="I38" s="33"/>
      <c r="J38" s="33"/>
    </row>
    <row r="39" spans="1:10" ht="12.75">
      <c r="A39" s="41" t="s">
        <v>44</v>
      </c>
      <c r="C39" s="45"/>
      <c r="D39" s="33"/>
      <c r="E39" s="33"/>
      <c r="F39" s="45"/>
      <c r="G39" s="33"/>
      <c r="H39" s="35"/>
      <c r="I39" s="33"/>
      <c r="J39" s="33"/>
    </row>
    <row r="40" spans="1:10" ht="12.75">
      <c r="A40" s="41" t="s">
        <v>106</v>
      </c>
      <c r="C40" s="45"/>
      <c r="D40" s="33"/>
      <c r="E40" s="33"/>
      <c r="F40" s="45"/>
      <c r="G40" s="33"/>
      <c r="H40" s="35"/>
      <c r="I40" s="33"/>
      <c r="J40" s="33"/>
    </row>
    <row r="41" spans="3:10" ht="12.75">
      <c r="C41" s="45"/>
      <c r="D41" s="33"/>
      <c r="E41" s="33"/>
      <c r="F41" s="45"/>
      <c r="G41" s="33"/>
      <c r="H41" s="35"/>
      <c r="I41" s="33"/>
      <c r="J41" s="33"/>
    </row>
    <row r="42" spans="3:10" ht="12.75">
      <c r="C42" s="45"/>
      <c r="D42" s="33"/>
      <c r="E42" s="33"/>
      <c r="F42" s="45"/>
      <c r="G42" s="33"/>
      <c r="H42" s="35"/>
      <c r="I42" s="33"/>
      <c r="J42" s="33"/>
    </row>
    <row r="43" spans="3:10" ht="12.75">
      <c r="C43" s="45"/>
      <c r="D43" s="33"/>
      <c r="E43" s="33"/>
      <c r="F43" s="45"/>
      <c r="G43" s="33"/>
      <c r="H43" s="35"/>
      <c r="I43" s="33"/>
      <c r="J43" s="33"/>
    </row>
    <row r="44" spans="3:10" ht="12.75">
      <c r="C44" s="45"/>
      <c r="D44" s="33"/>
      <c r="E44" s="33"/>
      <c r="F44" s="45"/>
      <c r="G44" s="33"/>
      <c r="H44" s="35"/>
      <c r="I44" s="33"/>
      <c r="J44" s="33"/>
    </row>
    <row r="45" spans="3:10" ht="12.75">
      <c r="C45" s="45"/>
      <c r="D45" s="33"/>
      <c r="E45" s="33"/>
      <c r="F45" s="45"/>
      <c r="G45" s="33"/>
      <c r="H45" s="35"/>
      <c r="I45" s="33"/>
      <c r="J45" s="33"/>
    </row>
    <row r="46" spans="3:10" ht="12.75">
      <c r="C46" s="45"/>
      <c r="D46" s="33"/>
      <c r="E46" s="33"/>
      <c r="F46" s="45"/>
      <c r="G46" s="33"/>
      <c r="H46" s="35"/>
      <c r="I46" s="33"/>
      <c r="J46" s="33"/>
    </row>
    <row r="47" spans="3:10" ht="12.75">
      <c r="C47" s="45"/>
      <c r="D47" s="33"/>
      <c r="E47" s="33"/>
      <c r="F47" s="45"/>
      <c r="G47" s="33"/>
      <c r="H47" s="35"/>
      <c r="I47" s="33"/>
      <c r="J47" s="33"/>
    </row>
    <row r="48" spans="3:10" ht="12.75">
      <c r="C48" s="45"/>
      <c r="D48" s="33"/>
      <c r="E48" s="33"/>
      <c r="F48" s="45"/>
      <c r="G48" s="33"/>
      <c r="H48" s="35"/>
      <c r="I48" s="33"/>
      <c r="J48" s="33"/>
    </row>
    <row r="49" spans="3:10" ht="12.75">
      <c r="C49" s="45"/>
      <c r="D49" s="33"/>
      <c r="E49" s="33"/>
      <c r="F49" s="45"/>
      <c r="G49" s="33"/>
      <c r="H49" s="35"/>
      <c r="I49" s="33"/>
      <c r="J49" s="33"/>
    </row>
    <row r="50" spans="3:10" ht="12.75">
      <c r="C50" s="45"/>
      <c r="D50" s="34"/>
      <c r="E50" s="34"/>
      <c r="F50" s="45"/>
      <c r="G50" s="34"/>
      <c r="H50" s="35"/>
      <c r="I50" s="34"/>
      <c r="J50" s="34"/>
    </row>
    <row r="51" spans="3:10" ht="12.75">
      <c r="C51" s="45"/>
      <c r="D51" s="34"/>
      <c r="E51" s="34"/>
      <c r="F51" s="45"/>
      <c r="G51" s="34"/>
      <c r="H51" s="35"/>
      <c r="I51" s="34"/>
      <c r="J51" s="34"/>
    </row>
    <row r="52" spans="3:10" ht="12.75">
      <c r="C52" s="45"/>
      <c r="D52" s="34"/>
      <c r="E52" s="34"/>
      <c r="F52" s="45"/>
      <c r="G52" s="34"/>
      <c r="H52" s="35"/>
      <c r="I52" s="34"/>
      <c r="J52" s="34"/>
    </row>
    <row r="53" spans="3:10" ht="12.75">
      <c r="C53" s="45"/>
      <c r="D53" s="34"/>
      <c r="E53" s="34"/>
      <c r="F53" s="45"/>
      <c r="G53" s="34"/>
      <c r="H53" s="35"/>
      <c r="I53" s="34"/>
      <c r="J53" s="34"/>
    </row>
    <row r="54" spans="3:10" ht="12.75">
      <c r="C54" s="45"/>
      <c r="D54" s="34"/>
      <c r="E54" s="34"/>
      <c r="F54" s="45"/>
      <c r="G54" s="34"/>
      <c r="H54" s="35"/>
      <c r="I54" s="34"/>
      <c r="J54" s="34"/>
    </row>
    <row r="55" spans="3:10" ht="12.75">
      <c r="C55" s="45"/>
      <c r="D55" s="34"/>
      <c r="E55" s="34"/>
      <c r="F55" s="45"/>
      <c r="G55" s="34"/>
      <c r="H55" s="35"/>
      <c r="I55" s="34"/>
      <c r="J55" s="34"/>
    </row>
    <row r="56" spans="3:10" ht="12.75">
      <c r="C56" s="45"/>
      <c r="D56" s="34"/>
      <c r="E56" s="34"/>
      <c r="F56" s="45"/>
      <c r="G56" s="34"/>
      <c r="H56" s="35"/>
      <c r="I56" s="34"/>
      <c r="J56" s="34"/>
    </row>
    <row r="57" spans="3:10" ht="12.75">
      <c r="C57" s="45"/>
      <c r="D57" s="34"/>
      <c r="E57" s="34"/>
      <c r="F57" s="45"/>
      <c r="G57" s="34"/>
      <c r="H57" s="35"/>
      <c r="I57" s="34"/>
      <c r="J57" s="34"/>
    </row>
    <row r="58" spans="3:10" ht="12.75">
      <c r="C58" s="45"/>
      <c r="D58" s="34"/>
      <c r="E58" s="34"/>
      <c r="F58" s="45"/>
      <c r="G58" s="34"/>
      <c r="H58" s="35"/>
      <c r="I58" s="34"/>
      <c r="J58" s="34"/>
    </row>
    <row r="59" spans="3:10" ht="12.75">
      <c r="C59" s="45"/>
      <c r="D59" s="34"/>
      <c r="E59" s="34"/>
      <c r="F59" s="45"/>
      <c r="G59" s="34"/>
      <c r="H59" s="35"/>
      <c r="I59" s="34"/>
      <c r="J59" s="34"/>
    </row>
    <row r="60" spans="3:10" ht="12.75">
      <c r="C60" s="45"/>
      <c r="D60" s="34"/>
      <c r="E60" s="34"/>
      <c r="F60" s="45"/>
      <c r="G60" s="34"/>
      <c r="H60" s="35"/>
      <c r="I60" s="34"/>
      <c r="J60" s="34"/>
    </row>
    <row r="61" spans="3:10" ht="12.75">
      <c r="C61" s="45"/>
      <c r="D61" s="34"/>
      <c r="E61" s="34"/>
      <c r="F61" s="45"/>
      <c r="G61" s="34"/>
      <c r="H61" s="35"/>
      <c r="I61" s="34"/>
      <c r="J61" s="34"/>
    </row>
    <row r="62" spans="3:10" ht="12.75">
      <c r="C62" s="45"/>
      <c r="D62" s="34"/>
      <c r="E62" s="34"/>
      <c r="F62" s="45"/>
      <c r="G62" s="34"/>
      <c r="H62" s="35"/>
      <c r="I62" s="34"/>
      <c r="J62" s="34"/>
    </row>
    <row r="63" spans="3:10" ht="12.75">
      <c r="C63" s="45"/>
      <c r="D63" s="34"/>
      <c r="E63" s="34"/>
      <c r="F63" s="45"/>
      <c r="G63" s="34"/>
      <c r="H63" s="35"/>
      <c r="I63" s="34"/>
      <c r="J63" s="34"/>
    </row>
    <row r="64" spans="3:10" ht="12.75">
      <c r="C64" s="45"/>
      <c r="D64" s="34"/>
      <c r="E64" s="34"/>
      <c r="F64" s="45"/>
      <c r="G64" s="34"/>
      <c r="H64" s="35"/>
      <c r="I64" s="34"/>
      <c r="J64" s="34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2" sqref="A22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8" t="s">
        <v>28</v>
      </c>
    </row>
    <row r="2" ht="12.75">
      <c r="A2" s="59" t="s">
        <v>29</v>
      </c>
    </row>
    <row r="3" ht="12.75">
      <c r="A3" s="8" t="s">
        <v>45</v>
      </c>
    </row>
    <row r="4" ht="12.75">
      <c r="A4" s="8" t="s">
        <v>95</v>
      </c>
    </row>
    <row r="6" ht="12.75">
      <c r="E6" s="5" t="s">
        <v>46</v>
      </c>
    </row>
    <row r="7" spans="3:7" ht="12.75">
      <c r="C7" s="5" t="s">
        <v>54</v>
      </c>
      <c r="E7" s="5" t="s">
        <v>47</v>
      </c>
      <c r="G7" s="5" t="s">
        <v>52</v>
      </c>
    </row>
    <row r="8" spans="3:9" ht="12.75">
      <c r="C8" s="5" t="s">
        <v>48</v>
      </c>
      <c r="E8" s="5" t="s">
        <v>48</v>
      </c>
      <c r="G8" s="5" t="s">
        <v>53</v>
      </c>
      <c r="I8" s="5" t="s">
        <v>49</v>
      </c>
    </row>
    <row r="9" spans="3:9" ht="12.75">
      <c r="C9" s="37" t="s">
        <v>6</v>
      </c>
      <c r="E9" s="37" t="s">
        <v>6</v>
      </c>
      <c r="G9" s="37" t="s">
        <v>6</v>
      </c>
      <c r="I9" s="37" t="s">
        <v>6</v>
      </c>
    </row>
    <row r="11" spans="1:9" ht="12.75">
      <c r="A11" t="s">
        <v>51</v>
      </c>
      <c r="C11" s="79">
        <v>15600</v>
      </c>
      <c r="D11" s="80"/>
      <c r="E11" s="79">
        <v>1625</v>
      </c>
      <c r="F11" s="80"/>
      <c r="G11" s="81">
        <v>-123329</v>
      </c>
      <c r="H11" s="80"/>
      <c r="I11" s="79">
        <f>SUM(C11:G11)</f>
        <v>-106104</v>
      </c>
    </row>
    <row r="12" spans="3:9" ht="12.75">
      <c r="C12" s="79"/>
      <c r="D12" s="80"/>
      <c r="E12" s="79"/>
      <c r="F12" s="80"/>
      <c r="G12" s="81"/>
      <c r="H12" s="80"/>
      <c r="I12" s="79"/>
    </row>
    <row r="13" spans="1:9" ht="51">
      <c r="A13" s="103" t="s">
        <v>98</v>
      </c>
      <c r="C13" s="79"/>
      <c r="D13" s="80"/>
      <c r="E13" s="79"/>
      <c r="F13" s="80"/>
      <c r="G13" s="81">
        <v>907</v>
      </c>
      <c r="H13" s="80"/>
      <c r="I13" s="79">
        <f>SUM(C13:G13)</f>
        <v>907</v>
      </c>
    </row>
    <row r="14" spans="3:9" ht="12.75">
      <c r="C14" s="104"/>
      <c r="D14" s="105"/>
      <c r="E14" s="104"/>
      <c r="F14" s="105"/>
      <c r="G14" s="106"/>
      <c r="H14" s="105"/>
      <c r="I14" s="104"/>
    </row>
    <row r="15" spans="1:9" ht="12.75">
      <c r="A15" t="s">
        <v>103</v>
      </c>
      <c r="C15" s="79">
        <f>C13+C11</f>
        <v>15600</v>
      </c>
      <c r="D15" s="80"/>
      <c r="E15" s="79">
        <f>E13+E11</f>
        <v>1625</v>
      </c>
      <c r="F15" s="80"/>
      <c r="G15" s="79">
        <f>G13+G11</f>
        <v>-122422</v>
      </c>
      <c r="H15" s="80"/>
      <c r="I15" s="79">
        <f>I13+I11</f>
        <v>-105197</v>
      </c>
    </row>
    <row r="16" spans="3:9" ht="12.75">
      <c r="C16" s="80"/>
      <c r="D16" s="80"/>
      <c r="E16" s="80"/>
      <c r="F16" s="80"/>
      <c r="G16" s="80"/>
      <c r="H16" s="80"/>
      <c r="I16" s="80"/>
    </row>
    <row r="17" spans="1:9" ht="12.75">
      <c r="A17" t="s">
        <v>55</v>
      </c>
      <c r="C17" s="80"/>
      <c r="D17" s="80"/>
      <c r="E17" s="80"/>
      <c r="F17" s="80"/>
      <c r="G17" s="79">
        <f>'IS'!C36</f>
        <v>-2393</v>
      </c>
      <c r="H17" s="80"/>
      <c r="I17" s="79">
        <f>SUM(C17:G17)</f>
        <v>-2393</v>
      </c>
    </row>
    <row r="18" spans="3:9" ht="12.75">
      <c r="C18" s="80"/>
      <c r="D18" s="80"/>
      <c r="E18" s="80"/>
      <c r="F18" s="80"/>
      <c r="G18" s="80"/>
      <c r="H18" s="80"/>
      <c r="I18" s="80"/>
    </row>
    <row r="19" spans="1:9" ht="12.75">
      <c r="A19" t="s">
        <v>56</v>
      </c>
      <c r="C19" s="82">
        <f>SUM(C15:C18)</f>
        <v>15600</v>
      </c>
      <c r="D19" s="79"/>
      <c r="E19" s="82">
        <f>SUM(E15:E18)</f>
        <v>1625</v>
      </c>
      <c r="F19" s="79"/>
      <c r="G19" s="82">
        <f>SUM(G15:G18)</f>
        <v>-124815</v>
      </c>
      <c r="H19" s="79"/>
      <c r="I19" s="82">
        <f>SUM(I15:I18)</f>
        <v>-107590</v>
      </c>
    </row>
    <row r="21" ht="12.75">
      <c r="A21" t="s">
        <v>59</v>
      </c>
    </row>
    <row r="22" ht="12.75">
      <c r="A22" t="s">
        <v>104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39" sqref="A39"/>
    </sheetView>
  </sheetViews>
  <sheetFormatPr defaultColWidth="9.66015625" defaultRowHeight="12.75"/>
  <cols>
    <col min="1" max="2" width="3.16015625" style="28" customWidth="1"/>
    <col min="3" max="3" width="47.83203125" style="40" customWidth="1"/>
    <col min="4" max="4" width="14.33203125" style="40" customWidth="1"/>
    <col min="5" max="5" width="16.16015625" style="28" customWidth="1"/>
    <col min="6" max="6" width="4.83203125" style="28" customWidth="1"/>
    <col min="7" max="7" width="9.83203125" style="28" bestFit="1" customWidth="1"/>
    <col min="8" max="16384" width="9.66015625" style="28" customWidth="1"/>
  </cols>
  <sheetData>
    <row r="1" spans="1:4" s="6" customFormat="1" ht="12.75">
      <c r="A1" s="58" t="s">
        <v>28</v>
      </c>
      <c r="C1" s="25"/>
      <c r="D1" s="25"/>
    </row>
    <row r="2" spans="1:4" s="6" customFormat="1" ht="12.75">
      <c r="A2" s="59" t="s">
        <v>29</v>
      </c>
      <c r="C2" s="25"/>
      <c r="D2" s="25"/>
    </row>
    <row r="3" spans="1:4" s="6" customFormat="1" ht="12.75">
      <c r="A3" s="8" t="s">
        <v>60</v>
      </c>
      <c r="C3" s="53"/>
      <c r="D3" s="25"/>
    </row>
    <row r="4" spans="1:4" s="1" customFormat="1" ht="12.75">
      <c r="A4" s="8" t="s">
        <v>95</v>
      </c>
      <c r="C4" s="26"/>
      <c r="D4" s="8"/>
    </row>
    <row r="5" spans="3:4" s="6" customFormat="1" ht="12.75">
      <c r="C5" s="25"/>
      <c r="D5" s="25"/>
    </row>
    <row r="6" spans="1:6" ht="12.75">
      <c r="A6" s="34"/>
      <c r="B6" s="34"/>
      <c r="C6" s="45"/>
      <c r="E6" s="9" t="s">
        <v>4</v>
      </c>
      <c r="F6" s="36"/>
    </row>
    <row r="7" spans="1:6" ht="12.75">
      <c r="A7" s="34"/>
      <c r="B7" s="34"/>
      <c r="C7" s="45"/>
      <c r="E7" s="10" t="s">
        <v>1</v>
      </c>
      <c r="F7" s="36"/>
    </row>
    <row r="8" spans="1:6" ht="12.75">
      <c r="A8" s="34"/>
      <c r="B8" s="34"/>
      <c r="C8" s="45"/>
      <c r="E8" s="10" t="s">
        <v>2</v>
      </c>
      <c r="F8" s="36"/>
    </row>
    <row r="9" spans="1:6" ht="12.75">
      <c r="A9" s="34"/>
      <c r="B9" s="34"/>
      <c r="C9" s="45"/>
      <c r="E9" s="10" t="s">
        <v>5</v>
      </c>
      <c r="F9" s="36"/>
    </row>
    <row r="10" spans="1:6" ht="12.75">
      <c r="A10" s="34"/>
      <c r="B10" s="34"/>
      <c r="C10" s="45"/>
      <c r="E10" s="12" t="s">
        <v>93</v>
      </c>
      <c r="F10" s="36"/>
    </row>
    <row r="11" spans="1:6" ht="12.75">
      <c r="A11" s="34"/>
      <c r="B11" s="34"/>
      <c r="C11" s="45"/>
      <c r="E11" s="10" t="s">
        <v>6</v>
      </c>
      <c r="F11" s="36"/>
    </row>
    <row r="12" spans="1:6" ht="12.75">
      <c r="A12" s="61"/>
      <c r="B12" s="41"/>
      <c r="E12" s="40"/>
      <c r="F12" s="43"/>
    </row>
    <row r="13" spans="1:6" ht="12.75">
      <c r="A13" s="44" t="s">
        <v>61</v>
      </c>
      <c r="B13" s="44"/>
      <c r="C13" s="45"/>
      <c r="E13" s="86">
        <f>'IS'!C29</f>
        <v>-2393</v>
      </c>
      <c r="F13" s="36"/>
    </row>
    <row r="14" spans="1:6" ht="12.75">
      <c r="A14" s="44" t="s">
        <v>63</v>
      </c>
      <c r="B14" s="44"/>
      <c r="C14" s="45"/>
      <c r="E14" s="87">
        <f>2348+907</f>
        <v>3255</v>
      </c>
      <c r="F14" s="36"/>
    </row>
    <row r="15" spans="1:6" ht="12.75">
      <c r="A15" s="44" t="s">
        <v>64</v>
      </c>
      <c r="B15" s="55"/>
      <c r="C15" s="45"/>
      <c r="E15" s="86">
        <f>SUM(E13:E14)</f>
        <v>862</v>
      </c>
      <c r="F15" s="36"/>
    </row>
    <row r="16" spans="1:6" ht="12.75">
      <c r="A16" s="55"/>
      <c r="B16" s="55"/>
      <c r="C16" s="45"/>
      <c r="E16" s="86"/>
      <c r="F16" s="36"/>
    </row>
    <row r="17" spans="1:6" ht="12.75">
      <c r="A17" s="70" t="s">
        <v>68</v>
      </c>
      <c r="B17" s="55"/>
      <c r="C17" s="45"/>
      <c r="E17" s="86">
        <v>458</v>
      </c>
      <c r="F17" s="36"/>
    </row>
    <row r="18" spans="1:6" ht="12.75">
      <c r="A18" s="70" t="s">
        <v>99</v>
      </c>
      <c r="B18" s="55"/>
      <c r="C18" s="45"/>
      <c r="E18" s="86">
        <f>-282-194</f>
        <v>-476</v>
      </c>
      <c r="F18" s="36"/>
    </row>
    <row r="19" spans="1:6" ht="12.75">
      <c r="A19" s="44" t="s">
        <v>100</v>
      </c>
      <c r="B19" s="55"/>
      <c r="C19" s="45"/>
      <c r="E19" s="87">
        <v>-229</v>
      </c>
      <c r="F19" s="36"/>
    </row>
    <row r="20" spans="1:6" ht="12.75">
      <c r="A20" s="44" t="s">
        <v>71</v>
      </c>
      <c r="B20" s="34"/>
      <c r="E20" s="88">
        <f>SUM(E15:E19)</f>
        <v>615</v>
      </c>
      <c r="F20" s="27"/>
    </row>
    <row r="21" spans="1:6" ht="12.75">
      <c r="A21" s="44" t="s">
        <v>101</v>
      </c>
      <c r="B21" s="34"/>
      <c r="E21" s="88">
        <v>-64</v>
      </c>
      <c r="F21" s="27"/>
    </row>
    <row r="22" spans="1:6" ht="12.75">
      <c r="A22" s="70" t="s">
        <v>69</v>
      </c>
      <c r="B22" s="34"/>
      <c r="E22" s="88">
        <f>-727</f>
        <v>-727</v>
      </c>
      <c r="F22" s="27"/>
    </row>
    <row r="23" spans="1:6" ht="12.75">
      <c r="A23" s="44" t="s">
        <v>70</v>
      </c>
      <c r="B23" s="44"/>
      <c r="C23" s="45"/>
      <c r="E23" s="86">
        <v>24</v>
      </c>
      <c r="F23" s="33"/>
    </row>
    <row r="24" spans="1:6" ht="12.75">
      <c r="A24" s="44" t="s">
        <v>91</v>
      </c>
      <c r="B24" s="44"/>
      <c r="C24" s="45"/>
      <c r="E24" s="89">
        <f>SUM(E20:E23)</f>
        <v>-152</v>
      </c>
      <c r="F24" s="33"/>
    </row>
    <row r="25" spans="1:6" ht="12.75">
      <c r="A25" s="44"/>
      <c r="B25" s="44"/>
      <c r="C25" s="45"/>
      <c r="E25" s="86"/>
      <c r="F25" s="33"/>
    </row>
    <row r="26" spans="1:6" ht="12.75">
      <c r="A26" s="44" t="s">
        <v>66</v>
      </c>
      <c r="B26" s="55"/>
      <c r="E26" s="86"/>
      <c r="F26" s="27"/>
    </row>
    <row r="27" spans="1:6" ht="12.75">
      <c r="A27" s="44"/>
      <c r="B27" s="55" t="s">
        <v>102</v>
      </c>
      <c r="E27" s="86">
        <v>6962</v>
      </c>
      <c r="F27" s="27"/>
    </row>
    <row r="28" spans="2:6" ht="12.75">
      <c r="B28" s="44" t="s">
        <v>90</v>
      </c>
      <c r="C28" s="45"/>
      <c r="E28" s="90">
        <f>SUM(E27)</f>
        <v>6962</v>
      </c>
      <c r="F28" s="33"/>
    </row>
    <row r="29" spans="3:6" ht="12.75">
      <c r="C29" s="45" t="s">
        <v>23</v>
      </c>
      <c r="E29" s="86"/>
      <c r="F29" s="33"/>
    </row>
    <row r="30" spans="1:6" ht="12.75">
      <c r="A30" s="41" t="s">
        <v>67</v>
      </c>
      <c r="C30" s="45"/>
      <c r="E30" s="86"/>
      <c r="F30" s="33"/>
    </row>
    <row r="31" spans="2:6" ht="12.75">
      <c r="B31" s="41" t="s">
        <v>72</v>
      </c>
      <c r="C31" s="45"/>
      <c r="E31" s="86">
        <v>-24</v>
      </c>
      <c r="F31" s="33"/>
    </row>
    <row r="32" spans="1:6" ht="12.75">
      <c r="A32" s="41"/>
      <c r="B32" s="44" t="s">
        <v>92</v>
      </c>
      <c r="C32" s="45"/>
      <c r="E32" s="89">
        <f>SUM(E31:E31)</f>
        <v>-24</v>
      </c>
      <c r="F32" s="33"/>
    </row>
    <row r="33" spans="1:6" ht="12.75">
      <c r="A33" s="41"/>
      <c r="B33" s="41"/>
      <c r="C33" s="45"/>
      <c r="E33" s="86"/>
      <c r="F33" s="33"/>
    </row>
    <row r="34" spans="1:6" ht="12.75">
      <c r="A34" s="41" t="s">
        <v>73</v>
      </c>
      <c r="B34" s="41"/>
      <c r="C34" s="45"/>
      <c r="E34" s="86">
        <f>E32+E28+E24</f>
        <v>6786</v>
      </c>
      <c r="F34" s="33"/>
    </row>
    <row r="35" spans="1:6" ht="12.75">
      <c r="A35" s="41" t="s">
        <v>74</v>
      </c>
      <c r="C35" s="45"/>
      <c r="E35" s="91">
        <f>E49</f>
        <v>-33700</v>
      </c>
      <c r="F35" s="33"/>
    </row>
    <row r="36" spans="1:6" ht="12.75">
      <c r="A36" s="41" t="s">
        <v>75</v>
      </c>
      <c r="B36" s="41"/>
      <c r="C36" s="45"/>
      <c r="E36" s="89">
        <f>SUM(E34:E35)</f>
        <v>-26914</v>
      </c>
      <c r="F36" s="33"/>
    </row>
    <row r="37" spans="3:6" ht="12.75">
      <c r="C37" s="45"/>
      <c r="D37" s="45"/>
      <c r="E37" s="33"/>
      <c r="F37" s="33"/>
    </row>
    <row r="38" spans="1:6" ht="12.75">
      <c r="A38" s="41" t="s">
        <v>65</v>
      </c>
      <c r="C38" s="45"/>
      <c r="D38" s="45"/>
      <c r="E38" s="33"/>
      <c r="F38" s="33"/>
    </row>
    <row r="39" spans="1:6" ht="12.75">
      <c r="A39" s="41" t="s">
        <v>105</v>
      </c>
      <c r="C39" s="45"/>
      <c r="D39" s="45"/>
      <c r="E39" s="33"/>
      <c r="F39" s="33"/>
    </row>
    <row r="40" spans="3:6" ht="12.75">
      <c r="C40" s="45"/>
      <c r="D40" s="45"/>
      <c r="E40" s="33"/>
      <c r="F40" s="33"/>
    </row>
    <row r="41" spans="3:6" ht="12.75">
      <c r="C41" s="45"/>
      <c r="D41" s="45"/>
      <c r="E41" s="33"/>
      <c r="F41" s="33"/>
    </row>
    <row r="42" spans="1:6" ht="12.75">
      <c r="A42" s="83" t="s">
        <v>75</v>
      </c>
      <c r="C42"/>
      <c r="D42"/>
      <c r="E42" s="33"/>
      <c r="F42" s="33"/>
    </row>
    <row r="43" spans="2:6" ht="12.75">
      <c r="B43"/>
      <c r="D43" s="5">
        <v>2003</v>
      </c>
      <c r="E43" s="5">
        <v>2002</v>
      </c>
      <c r="F43" s="33"/>
    </row>
    <row r="44" spans="2:6" ht="12.75">
      <c r="B44"/>
      <c r="D44" s="10" t="s">
        <v>6</v>
      </c>
      <c r="E44" s="10" t="s">
        <v>89</v>
      </c>
      <c r="F44" s="33"/>
    </row>
    <row r="45" spans="2:6" ht="12.75">
      <c r="B45" s="84" t="s">
        <v>86</v>
      </c>
      <c r="D45" s="68">
        <f>'BS '!F20</f>
        <v>2270</v>
      </c>
      <c r="E45" s="68">
        <f>'BS '!H20</f>
        <v>1247</v>
      </c>
      <c r="F45" s="33"/>
    </row>
    <row r="46" spans="2:6" ht="12.75">
      <c r="B46" t="s">
        <v>87</v>
      </c>
      <c r="D46" s="68">
        <f>'BS '!F19</f>
        <v>6822</v>
      </c>
      <c r="E46" s="68">
        <f>'BS '!H19</f>
        <v>8086</v>
      </c>
      <c r="F46" s="33"/>
    </row>
    <row r="47" spans="2:6" ht="12.75">
      <c r="B47" t="s">
        <v>88</v>
      </c>
      <c r="D47" s="68">
        <v>-36006</v>
      </c>
      <c r="E47" s="68">
        <v>-43033</v>
      </c>
      <c r="F47" s="33"/>
    </row>
    <row r="48" spans="2:6" ht="12.75">
      <c r="B48"/>
      <c r="D48" s="68"/>
      <c r="E48" s="68"/>
      <c r="F48" s="34"/>
    </row>
    <row r="49" spans="2:6" ht="13.5" thickBot="1">
      <c r="B49"/>
      <c r="D49" s="85">
        <f>SUM(D45:D48)</f>
        <v>-26914</v>
      </c>
      <c r="E49" s="85">
        <f>SUM(E45:E48)</f>
        <v>-33700</v>
      </c>
      <c r="F49" s="34"/>
    </row>
    <row r="50" spans="3:6" ht="13.5" thickTop="1">
      <c r="C50" s="45"/>
      <c r="F50" s="34"/>
    </row>
    <row r="51" spans="3:6" ht="12.75">
      <c r="C51" s="45"/>
      <c r="D51" s="45"/>
      <c r="E51" s="34"/>
      <c r="F51" s="34"/>
    </row>
    <row r="52" spans="3:6" ht="12.75">
      <c r="C52" s="45"/>
      <c r="D52" s="45"/>
      <c r="E52" s="34"/>
      <c r="F52" s="34"/>
    </row>
    <row r="53" spans="3:6" ht="12.75">
      <c r="C53" s="45"/>
      <c r="D53" s="45"/>
      <c r="E53" s="34"/>
      <c r="F53" s="34"/>
    </row>
    <row r="54" spans="3:6" ht="12.75">
      <c r="C54" s="45"/>
      <c r="D54" s="45"/>
      <c r="E54" s="34"/>
      <c r="F54" s="34"/>
    </row>
    <row r="55" spans="3:6" ht="12.75">
      <c r="C55" s="45"/>
      <c r="D55" s="45"/>
      <c r="E55" s="34"/>
      <c r="F55" s="34"/>
    </row>
    <row r="56" spans="3:6" ht="12.75">
      <c r="C56" s="45"/>
      <c r="D56" s="45"/>
      <c r="E56" s="34"/>
      <c r="F56" s="34"/>
    </row>
    <row r="57" spans="3:6" ht="12.75">
      <c r="C57" s="45"/>
      <c r="D57" s="45"/>
      <c r="E57" s="34"/>
      <c r="F57" s="34"/>
    </row>
    <row r="58" spans="3:6" ht="12.75">
      <c r="C58" s="45"/>
      <c r="D58" s="45"/>
      <c r="E58" s="34"/>
      <c r="F58" s="34"/>
    </row>
    <row r="59" spans="3:6" ht="12.75">
      <c r="C59" s="45"/>
      <c r="D59" s="45"/>
      <c r="E59" s="34"/>
      <c r="F59" s="34"/>
    </row>
    <row r="60" spans="3:6" ht="12.75">
      <c r="C60" s="45"/>
      <c r="D60" s="45"/>
      <c r="E60" s="34"/>
      <c r="F60" s="34"/>
    </row>
    <row r="61" spans="3:6" ht="12.75">
      <c r="C61" s="45"/>
      <c r="D61" s="45"/>
      <c r="E61" s="34"/>
      <c r="F61" s="34"/>
    </row>
    <row r="62" spans="3:6" ht="12.75">
      <c r="C62" s="45"/>
      <c r="D62" s="45"/>
      <c r="E62" s="34"/>
      <c r="F62" s="34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2003-05-28T05:50:32Z</cp:lastPrinted>
  <dcterms:created xsi:type="dcterms:W3CDTF">1998-02-18T08:17:31Z</dcterms:created>
  <dcterms:modified xsi:type="dcterms:W3CDTF">2003-05-28T06:52:40Z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