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70" tabRatio="634" activeTab="0"/>
  </bookViews>
  <sheets>
    <sheet name="Cover" sheetId="1" r:id="rId1"/>
    <sheet name="index" sheetId="2" r:id="rId2"/>
    <sheet name="balance sheet" sheetId="3" r:id="rId3"/>
    <sheet name=" income statement" sheetId="4" r:id="rId4"/>
    <sheet name="statement of changes in equity" sheetId="5" r:id="rId5"/>
    <sheet name="cashflow" sheetId="6" r:id="rId6"/>
  </sheets>
  <definedNames>
    <definedName name="_xlnm.Print_Area" localSheetId="3">' income statement'!$A$1:$J$65</definedName>
    <definedName name="_xlnm.Print_Area" localSheetId="2">'balance sheet'!$A$1:$H$72</definedName>
    <definedName name="_xlnm.Print_Area" localSheetId="5">'cashflow'!$A$1:$G$71</definedName>
    <definedName name="_xlnm.Print_Area" localSheetId="0">'Cover'!$A$1:$E$45</definedName>
    <definedName name="_xlnm.Print_Area" localSheetId="1">'index'!$A$1:$I$47</definedName>
  </definedNames>
  <calcPr fullCalcOnLoad="1"/>
</workbook>
</file>

<file path=xl/sharedStrings.xml><?xml version="1.0" encoding="utf-8"?>
<sst xmlns="http://schemas.openxmlformats.org/spreadsheetml/2006/main" count="239" uniqueCount="174">
  <si>
    <t>CONDENSED CONSOLIDATED INCOME STATEMENT</t>
  </si>
  <si>
    <t>CURRENT</t>
  </si>
  <si>
    <t>YEAR</t>
  </si>
  <si>
    <t>QUARTER</t>
  </si>
  <si>
    <t>PRECEDING</t>
  </si>
  <si>
    <t>CORRESPONDING</t>
  </si>
  <si>
    <t xml:space="preserve">TO </t>
  </si>
  <si>
    <t>DATE</t>
  </si>
  <si>
    <t>PERIOD</t>
  </si>
  <si>
    <t>RM'000</t>
  </si>
  <si>
    <t>Revenue</t>
  </si>
  <si>
    <t>Cost of sales</t>
  </si>
  <si>
    <t>Gross profit</t>
  </si>
  <si>
    <t>Other operating income</t>
  </si>
  <si>
    <t>Administrative and general expenses</t>
  </si>
  <si>
    <t>Profit from operations</t>
  </si>
  <si>
    <t>Finance costs</t>
  </si>
  <si>
    <t>Profit before taxation</t>
  </si>
  <si>
    <t>Minority interests</t>
  </si>
  <si>
    <t>S P SETIA BERHAD</t>
  </si>
  <si>
    <t>(Company No.: 19698-X)</t>
  </si>
  <si>
    <t>(Incorporated in Malaysia)</t>
  </si>
  <si>
    <t>CONDENSED CONSOLIDATED BALANCE SHEET</t>
  </si>
  <si>
    <t xml:space="preserve">AS AT </t>
  </si>
  <si>
    <t>FINANCIAL</t>
  </si>
  <si>
    <t>YEAR END</t>
  </si>
  <si>
    <t xml:space="preserve">Property, Plant and Equipment </t>
  </si>
  <si>
    <t>Investment in Associated Companies</t>
  </si>
  <si>
    <t>Long Term Investments</t>
  </si>
  <si>
    <t>Current Assets</t>
  </si>
  <si>
    <t>Gross amount due from customers</t>
  </si>
  <si>
    <t>Inventories</t>
  </si>
  <si>
    <t>Trade and other receivables</t>
  </si>
  <si>
    <t>Amount owing by Associated Companies</t>
  </si>
  <si>
    <t>Deposits</t>
  </si>
  <si>
    <t>Current Liabilities</t>
  </si>
  <si>
    <t>Trade and other payables</t>
  </si>
  <si>
    <t>Share Capital</t>
  </si>
  <si>
    <t>Reserves</t>
  </si>
  <si>
    <t>Share Premium</t>
  </si>
  <si>
    <t>Retained Profit</t>
  </si>
  <si>
    <t>Long Term Borrowings</t>
  </si>
  <si>
    <t>Other Long Term Liabilities</t>
  </si>
  <si>
    <t>CONDENSED CONSOLIDATED STATEMENT OF CHANGES IN EQUITY</t>
  </si>
  <si>
    <t>Share</t>
  </si>
  <si>
    <t>Capital</t>
  </si>
  <si>
    <t>Total</t>
  </si>
  <si>
    <t xml:space="preserve">Share </t>
  </si>
  <si>
    <t>Premium</t>
  </si>
  <si>
    <t>Reserve</t>
  </si>
  <si>
    <t>Unappropriated</t>
  </si>
  <si>
    <t>Profit</t>
  </si>
  <si>
    <t xml:space="preserve">CONDENSED CONSOLIDATED CASH FLOW STATEMENT </t>
  </si>
  <si>
    <t>Cash and cash equivalents included in the cash flows comprise the following balance sheet amounts:-</t>
  </si>
  <si>
    <t>Cash and bank balances</t>
  </si>
  <si>
    <t>Company No: 19698 - X</t>
  </si>
  <si>
    <t>Interim Financial Report</t>
  </si>
  <si>
    <t>Non-cash items</t>
  </si>
  <si>
    <t>Non-operating items</t>
  </si>
  <si>
    <t>Operating profit before changes in working capital</t>
  </si>
  <si>
    <t>Net Change in current assets</t>
  </si>
  <si>
    <t>Net Change in current liabilities</t>
  </si>
  <si>
    <t>Financing Activities</t>
  </si>
  <si>
    <t>Bank borrowings</t>
  </si>
  <si>
    <t>Interest received</t>
  </si>
  <si>
    <t>Interest paid</t>
  </si>
  <si>
    <t>Tax paid</t>
  </si>
  <si>
    <t xml:space="preserve">Condensed Consolidated Balance Sheet </t>
  </si>
  <si>
    <t>Page No.</t>
  </si>
  <si>
    <t>Condensed Consolidated Income Statement</t>
  </si>
  <si>
    <t>Condensed Consolidated Statement Of Changes In Equity</t>
  </si>
  <si>
    <t>Condensed Consolidated Cash Flow Statement</t>
  </si>
  <si>
    <t>Amount owing by associated companies</t>
  </si>
  <si>
    <t>Minority Interests</t>
  </si>
  <si>
    <t>Less: Deposits pledged to licensed banks</t>
  </si>
  <si>
    <t>Transactions with shareholders</t>
  </si>
  <si>
    <t>Investing Activities</t>
  </si>
  <si>
    <t>Notes to the Interim Financial Report</t>
  </si>
  <si>
    <t xml:space="preserve">CURRENT </t>
  </si>
  <si>
    <t>Adjustments for:-</t>
  </si>
  <si>
    <t>Current tax assets</t>
  </si>
  <si>
    <t>Current tax liabilities</t>
  </si>
  <si>
    <t>Deferred Tax Liabilities</t>
  </si>
  <si>
    <t>Short term borrowings</t>
  </si>
  <si>
    <t>Deferred tax assets</t>
  </si>
  <si>
    <t xml:space="preserve">Additional Information Required by the Listing Requirements of </t>
  </si>
  <si>
    <t>Bursa Malaysia Securities Berhad</t>
  </si>
  <si>
    <t>Net changes in cash and cash equivalents</t>
  </si>
  <si>
    <t>CUMULATIVE QUARTER</t>
  </si>
  <si>
    <t>Land Held for Property  Development</t>
  </si>
  <si>
    <t>Property Development costs</t>
  </si>
  <si>
    <t>Net profit from investing activities</t>
  </si>
  <si>
    <t>(The Condensed Consolidated cash flow statement should be read in conjunction with the Annual Financial Report</t>
  </si>
  <si>
    <t xml:space="preserve">          Sinking Fund and Escrow Accounts</t>
  </si>
  <si>
    <t>Other investments</t>
  </si>
  <si>
    <t xml:space="preserve">FINANCIAL </t>
  </si>
  <si>
    <t>-  gross dividend from unquoted preference</t>
  </si>
  <si>
    <t xml:space="preserve">     shares in an associated company</t>
  </si>
  <si>
    <t>-  others</t>
  </si>
  <si>
    <t>Balance at 1.11.2005</t>
  </si>
  <si>
    <t>ENDED</t>
  </si>
  <si>
    <t>Net Assets Per Share (RM)</t>
  </si>
  <si>
    <t>31/10/2006</t>
  </si>
  <si>
    <t>Selling and marketing expenses</t>
  </si>
  <si>
    <t>(The Condensed Consolidated Income Statements should be read in conjunction with the Annual Financial Report for the year ended 31 October 2006)</t>
  </si>
  <si>
    <t>Bank overdraft</t>
  </si>
  <si>
    <t>Minority</t>
  </si>
  <si>
    <t>Equity</t>
  </si>
  <si>
    <t>Attributable to:</t>
  </si>
  <si>
    <t>Investment Properties</t>
  </si>
  <si>
    <t>Prepaid lease payments</t>
  </si>
  <si>
    <t>ASSETS</t>
  </si>
  <si>
    <t>Non-current Assets</t>
  </si>
  <si>
    <t>EQUITY AND LIABILITIES</t>
  </si>
  <si>
    <t>Non-current liabilities</t>
  </si>
  <si>
    <t>TOTAL EQUITY AND LIABILITIES</t>
  </si>
  <si>
    <t>TOTAL ASSETS</t>
  </si>
  <si>
    <t>Bank overdraft</t>
  </si>
  <si>
    <t>Balance at 1.11.2006</t>
  </si>
  <si>
    <t>As previously stated</t>
  </si>
  <si>
    <t>(The Condensed Consolidated Statement of Changes in Equity should be read in conjunction with the Annual Financial Report for the year ended 31 October 2006)</t>
  </si>
  <si>
    <t>Balance at 1.11.2006 (restated)</t>
  </si>
  <si>
    <t>Non-Distributable</t>
  </si>
  <si>
    <t>EQUITY</t>
  </si>
  <si>
    <t>Total Equity</t>
  </si>
  <si>
    <t>(RESTATED)</t>
  </si>
  <si>
    <t>Equity Attributable to Equity Holders of the Company</t>
  </si>
  <si>
    <t>Equity holders of the Company</t>
  </si>
  <si>
    <t>Attributable to Equity Holders of the Company</t>
  </si>
  <si>
    <t>Issue of ordinary shares pursuant to ESOS</t>
  </si>
  <si>
    <t>ESOS lapsed</t>
  </si>
  <si>
    <t xml:space="preserve"> for the year ended 31 October 2006)</t>
  </si>
  <si>
    <t>Option</t>
  </si>
  <si>
    <t>Option Reserve</t>
  </si>
  <si>
    <t xml:space="preserve"> - Basic earnings per share (sen)</t>
  </si>
  <si>
    <t>- Diluted earnings per share (sen)</t>
  </si>
  <si>
    <t>Earnings per share attributable to equity holders of the Company</t>
  </si>
  <si>
    <t>Interests</t>
  </si>
  <si>
    <r>
      <t xml:space="preserve">Effect of adopting </t>
    </r>
    <r>
      <rPr>
        <i/>
        <sz val="10"/>
        <rFont val="Times New Roman"/>
        <family val="1"/>
      </rPr>
      <t>FRS 2</t>
    </r>
  </si>
  <si>
    <t>Share of profits less losses of associated companies</t>
  </si>
  <si>
    <t xml:space="preserve">(The Condensed Consolidated Balance Sheet should be read in conjunction with the Annual Financial Report for the year </t>
  </si>
  <si>
    <t>ended 31 October 2006)</t>
  </si>
  <si>
    <t>Final dividend paid</t>
  </si>
  <si>
    <t>Cash generated from operations</t>
  </si>
  <si>
    <t>Net cash generated from  operating activities</t>
  </si>
  <si>
    <t>Tax expense</t>
  </si>
  <si>
    <t>Net cash used in financing activities</t>
  </si>
  <si>
    <t>Equity investments</t>
  </si>
  <si>
    <t>Acquisition of additional shares in an existing subsidiary company</t>
  </si>
  <si>
    <t>Other financing activities</t>
  </si>
  <si>
    <t>31 October 2007</t>
  </si>
  <si>
    <t>AS AT 31 OCTOBER 2007</t>
  </si>
  <si>
    <t>31/10/2007</t>
  </si>
  <si>
    <t>Balance at 31.10.2007</t>
  </si>
  <si>
    <t xml:space="preserve">Balance at 31.10.2006 </t>
  </si>
  <si>
    <t>Profit for the year</t>
  </si>
  <si>
    <t>Interim dividend paid</t>
  </si>
  <si>
    <t>FOR THE YEAR ENDED 31 OCTOBER 2007</t>
  </si>
  <si>
    <t>12 MONTHS</t>
  </si>
  <si>
    <t>31.10.2006</t>
  </si>
  <si>
    <t>31.10.2007</t>
  </si>
  <si>
    <t>Interim Financial Report - 31 October 2007</t>
  </si>
  <si>
    <t>(AUDITED)</t>
  </si>
  <si>
    <t>FOURTH QUARTER</t>
  </si>
  <si>
    <t>(The figures have been audited)</t>
  </si>
  <si>
    <t>Amount owing by jointly controlled entity</t>
  </si>
  <si>
    <t>Total Liabilities</t>
  </si>
  <si>
    <t>Rental received</t>
  </si>
  <si>
    <t>Net cash used in investing activities</t>
  </si>
  <si>
    <t>5-10</t>
  </si>
  <si>
    <t>11-15</t>
  </si>
  <si>
    <t>Options granted under ESOS</t>
  </si>
  <si>
    <t>Cash and cash equivalents at 1 November 2006/2005</t>
  </si>
  <si>
    <t>Cash and cash equivalents at 31 October 2007/2006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</si>
</sst>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_(* #,##0.0_);_(* \(#,##0.0\);_(* &quot;-&quot;??_);_(@_)"/>
    <numFmt numFmtId="177" formatCode="_(* #,##0_);_(* \(#,##0\);_(* &quot;-&quot;??_);_(@_)"/>
    <numFmt numFmtId="178" formatCode="0.0"/>
    <numFmt numFmtId="179" formatCode="0.000"/>
    <numFmt numFmtId="180" formatCode="_(* #,##0.000_);_(* \(#,##0.000\);_(* &quot;-&quot;??_);_(@_)"/>
    <numFmt numFmtId="181" formatCode="[$-809]dd\ mmmm\ yyyy"/>
    <numFmt numFmtId="182" formatCode="dd/mm/yyyy;@"/>
    <numFmt numFmtId="183" formatCode="[$-409]dddd\,\ mmmm\ dd\,\ yyyy"/>
    <numFmt numFmtId="184" formatCode="dd/mm/yy;@"/>
  </numFmts>
  <fonts count="14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 quotePrefix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7" fontId="4" fillId="0" borderId="0" xfId="15" applyNumberFormat="1" applyFont="1" applyAlignment="1">
      <alignment/>
    </xf>
    <xf numFmtId="177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7" fontId="4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7" fontId="4" fillId="0" borderId="0" xfId="15" applyNumberFormat="1" applyFont="1" applyFill="1" applyAlignment="1">
      <alignment/>
    </xf>
    <xf numFmtId="177" fontId="4" fillId="0" borderId="1" xfId="15" applyNumberFormat="1" applyFont="1" applyFill="1" applyBorder="1" applyAlignment="1">
      <alignment/>
    </xf>
    <xf numFmtId="177" fontId="4" fillId="0" borderId="2" xfId="15" applyNumberFormat="1" applyFont="1" applyFill="1" applyBorder="1" applyAlignment="1">
      <alignment/>
    </xf>
    <xf numFmtId="177" fontId="4" fillId="0" borderId="3" xfId="15" applyNumberFormat="1" applyFont="1" applyFill="1" applyBorder="1" applyAlignment="1">
      <alignment/>
    </xf>
    <xf numFmtId="43" fontId="4" fillId="0" borderId="4" xfId="15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177" fontId="4" fillId="0" borderId="5" xfId="15" applyNumberFormat="1" applyFont="1" applyFill="1" applyBorder="1" applyAlignment="1">
      <alignment/>
    </xf>
    <xf numFmtId="177" fontId="4" fillId="0" borderId="0" xfId="15" applyNumberFormat="1" applyFont="1" applyFill="1" applyBorder="1" applyAlignment="1">
      <alignment/>
    </xf>
    <xf numFmtId="177" fontId="4" fillId="0" borderId="0" xfId="15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5" xfId="0" applyNumberFormat="1" applyFont="1" applyFill="1" applyBorder="1" applyAlignment="1">
      <alignment/>
    </xf>
    <xf numFmtId="177" fontId="12" fillId="0" borderId="0" xfId="15" applyNumberFormat="1" applyFont="1" applyFill="1" applyAlignment="1">
      <alignment/>
    </xf>
    <xf numFmtId="2" fontId="4" fillId="0" borderId="0" xfId="0" applyNumberFormat="1" applyFont="1" applyFill="1" applyAlignment="1" quotePrefix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center"/>
    </xf>
    <xf numFmtId="177" fontId="6" fillId="0" borderId="0" xfId="15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82" fontId="6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 quotePrefix="1">
      <alignment/>
    </xf>
    <xf numFmtId="184" fontId="6" fillId="0" borderId="0" xfId="0" applyNumberFormat="1" applyFont="1" applyFill="1" applyAlignment="1">
      <alignment horizontal="center"/>
    </xf>
    <xf numFmtId="184" fontId="4" fillId="0" borderId="0" xfId="0" applyNumberFormat="1" applyFont="1" applyFill="1" applyAlignment="1">
      <alignment/>
    </xf>
    <xf numFmtId="14" fontId="6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/>
    </xf>
    <xf numFmtId="177" fontId="4" fillId="0" borderId="3" xfId="15" applyNumberFormat="1" applyFont="1" applyBorder="1" applyAlignment="1">
      <alignment/>
    </xf>
    <xf numFmtId="0" fontId="6" fillId="0" borderId="0" xfId="0" applyFont="1" applyFill="1" applyAlignment="1">
      <alignment/>
    </xf>
    <xf numFmtId="177" fontId="4" fillId="0" borderId="3" xfId="0" applyNumberFormat="1" applyFont="1" applyFill="1" applyBorder="1" applyAlignment="1">
      <alignment/>
    </xf>
    <xf numFmtId="177" fontId="4" fillId="0" borderId="3" xfId="0" applyNumberFormat="1" applyFont="1" applyBorder="1" applyAlignment="1">
      <alignment/>
    </xf>
    <xf numFmtId="0" fontId="6" fillId="0" borderId="0" xfId="0" applyFont="1" applyAlignment="1">
      <alignment horizontal="center"/>
    </xf>
    <xf numFmtId="43" fontId="4" fillId="0" borderId="0" xfId="15" applyFont="1" applyFill="1" applyAlignment="1">
      <alignment/>
    </xf>
    <xf numFmtId="43" fontId="4" fillId="0" borderId="5" xfId="15" applyFont="1" applyFill="1" applyBorder="1" applyAlignment="1">
      <alignment/>
    </xf>
    <xf numFmtId="177" fontId="4" fillId="0" borderId="0" xfId="15" applyNumberFormat="1" applyFont="1" applyBorder="1" applyAlignment="1">
      <alignment/>
    </xf>
    <xf numFmtId="177" fontId="4" fillId="0" borderId="5" xfId="15" applyNumberFormat="1" applyFont="1" applyBorder="1" applyAlignment="1">
      <alignment/>
    </xf>
    <xf numFmtId="0" fontId="4" fillId="0" borderId="5" xfId="0" applyFont="1" applyBorder="1" applyAlignment="1">
      <alignment/>
    </xf>
    <xf numFmtId="177" fontId="4" fillId="0" borderId="0" xfId="0" applyNumberFormat="1" applyFont="1" applyFill="1" applyBorder="1" applyAlignment="1">
      <alignment/>
    </xf>
    <xf numFmtId="9" fontId="4" fillId="0" borderId="0" xfId="21" applyFont="1" applyFill="1" applyAlignment="1">
      <alignment/>
    </xf>
    <xf numFmtId="43" fontId="4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16" fontId="5" fillId="0" borderId="0" xfId="0" applyNumberFormat="1" applyFont="1" applyFill="1" applyAlignment="1" quotePrefix="1">
      <alignment horizontal="center"/>
    </xf>
    <xf numFmtId="0" fontId="5" fillId="0" borderId="0" xfId="0" applyFont="1" applyFill="1" applyAlignment="1" quotePrefix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9</xdr:row>
      <xdr:rowOff>123825</xdr:rowOff>
    </xdr:from>
    <xdr:to>
      <xdr:col>11</xdr:col>
      <xdr:colOff>895350</xdr:colOff>
      <xdr:row>9</xdr:row>
      <xdr:rowOff>123825</xdr:rowOff>
    </xdr:to>
    <xdr:sp>
      <xdr:nvSpPr>
        <xdr:cNvPr id="1" name="Line 2"/>
        <xdr:cNvSpPr>
          <a:spLocks/>
        </xdr:cNvSpPr>
      </xdr:nvSpPr>
      <xdr:spPr>
        <a:xfrm>
          <a:off x="7696200" y="17716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9</xdr:row>
      <xdr:rowOff>95250</xdr:rowOff>
    </xdr:from>
    <xdr:to>
      <xdr:col>5</xdr:col>
      <xdr:colOff>66675</xdr:colOff>
      <xdr:row>9</xdr:row>
      <xdr:rowOff>104775</xdr:rowOff>
    </xdr:to>
    <xdr:sp>
      <xdr:nvSpPr>
        <xdr:cNvPr id="2" name="Line 3"/>
        <xdr:cNvSpPr>
          <a:spLocks/>
        </xdr:cNvSpPr>
      </xdr:nvSpPr>
      <xdr:spPr>
        <a:xfrm flipH="1" flipV="1">
          <a:off x="3609975" y="1743075"/>
          <a:ext cx="723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142875</xdr:rowOff>
    </xdr:from>
    <xdr:to>
      <xdr:col>11</xdr:col>
      <xdr:colOff>0</xdr:colOff>
      <xdr:row>10</xdr:row>
      <xdr:rowOff>142875</xdr:rowOff>
    </xdr:to>
    <xdr:sp>
      <xdr:nvSpPr>
        <xdr:cNvPr id="3" name="Line 6"/>
        <xdr:cNvSpPr>
          <a:spLocks/>
        </xdr:cNvSpPr>
      </xdr:nvSpPr>
      <xdr:spPr>
        <a:xfrm>
          <a:off x="769620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E24"/>
  <sheetViews>
    <sheetView showGridLines="0" tabSelected="1" zoomScaleSheetLayoutView="75" workbookViewId="0" topLeftCell="A1">
      <selection activeCell="H13" sqref="H13"/>
    </sheetView>
  </sheetViews>
  <sheetFormatPr defaultColWidth="9.140625" defaultRowHeight="12.75"/>
  <cols>
    <col min="3" max="3" width="38.140625" style="0" customWidth="1"/>
    <col min="5" max="5" width="22.8515625" style="0" customWidth="1"/>
  </cols>
  <sheetData>
    <row r="8" ht="12.75">
      <c r="D8" s="16"/>
    </row>
    <row r="9" ht="12.75">
      <c r="D9" s="17"/>
    </row>
    <row r="17" spans="1:5" ht="18.75" customHeight="1">
      <c r="A17" s="65" t="s">
        <v>19</v>
      </c>
      <c r="B17" s="65"/>
      <c r="C17" s="65"/>
      <c r="D17" s="65"/>
      <c r="E17" s="65"/>
    </row>
    <row r="18" spans="1:5" ht="18.75" customHeight="1">
      <c r="A18" s="65" t="s">
        <v>55</v>
      </c>
      <c r="B18" s="65"/>
      <c r="C18" s="65"/>
      <c r="D18" s="65"/>
      <c r="E18" s="65"/>
    </row>
    <row r="19" spans="1:5" ht="18.75" customHeight="1">
      <c r="A19" s="65" t="s">
        <v>21</v>
      </c>
      <c r="B19" s="65"/>
      <c r="C19" s="65"/>
      <c r="D19" s="65"/>
      <c r="E19" s="65"/>
    </row>
    <row r="20" ht="18.75" customHeight="1">
      <c r="C20" s="1"/>
    </row>
    <row r="21" ht="18.75">
      <c r="C21" s="1"/>
    </row>
    <row r="22" ht="18.75">
      <c r="C22" s="1"/>
    </row>
    <row r="23" spans="1:5" ht="18.75">
      <c r="A23" s="65" t="s">
        <v>56</v>
      </c>
      <c r="B23" s="65"/>
      <c r="C23" s="65"/>
      <c r="D23" s="65"/>
      <c r="E23" s="65"/>
    </row>
    <row r="24" spans="1:5" ht="18.75">
      <c r="A24" s="66" t="s">
        <v>150</v>
      </c>
      <c r="B24" s="66"/>
      <c r="C24" s="66"/>
      <c r="D24" s="66"/>
      <c r="E24" s="66"/>
    </row>
  </sheetData>
  <mergeCells count="5">
    <mergeCell ref="A23:E23"/>
    <mergeCell ref="A24:E24"/>
    <mergeCell ref="A17:E17"/>
    <mergeCell ref="A18:E18"/>
    <mergeCell ref="A19:E19"/>
  </mergeCells>
  <printOptions/>
  <pageMargins left="0.75" right="0.75" top="1" bottom="1" header="0.5" footer="0.5"/>
  <pageSetup fitToHeight="1" fitToWidth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0"/>
  <sheetViews>
    <sheetView showGridLines="0" zoomScale="75" zoomScaleNormal="75" zoomScaleSheetLayoutView="75" workbookViewId="0" topLeftCell="A1">
      <selection activeCell="A4" sqref="A4:I4"/>
    </sheetView>
  </sheetViews>
  <sheetFormatPr defaultColWidth="9.140625" defaultRowHeight="12.75"/>
  <cols>
    <col min="1" max="1" width="2.140625" style="4" customWidth="1"/>
    <col min="2" max="6" width="9.140625" style="4" customWidth="1"/>
    <col min="7" max="7" width="9.140625" style="5" customWidth="1"/>
    <col min="8" max="8" width="9.140625" style="4" customWidth="1"/>
    <col min="9" max="9" width="12.57421875" style="4" customWidth="1"/>
    <col min="10" max="10" width="2.00390625" style="4" customWidth="1"/>
    <col min="11" max="16384" width="9.140625" style="4" customWidth="1"/>
  </cols>
  <sheetData>
    <row r="2" ht="14.25" customHeight="1"/>
    <row r="3" spans="1:9" ht="14.25" customHeight="1">
      <c r="A3" s="68" t="s">
        <v>19</v>
      </c>
      <c r="B3" s="68"/>
      <c r="C3" s="68"/>
      <c r="D3" s="68"/>
      <c r="E3" s="68"/>
      <c r="F3" s="68"/>
      <c r="G3" s="68"/>
      <c r="H3" s="68"/>
      <c r="I3" s="68"/>
    </row>
    <row r="4" spans="1:9" ht="14.25" customHeight="1">
      <c r="A4" s="68" t="s">
        <v>55</v>
      </c>
      <c r="B4" s="68"/>
      <c r="C4" s="68"/>
      <c r="D4" s="68"/>
      <c r="E4" s="68"/>
      <c r="F4" s="68"/>
      <c r="G4" s="68"/>
      <c r="H4" s="68"/>
      <c r="I4" s="68"/>
    </row>
    <row r="5" spans="1:9" ht="14.25" customHeight="1">
      <c r="A5" s="68" t="s">
        <v>21</v>
      </c>
      <c r="B5" s="68"/>
      <c r="C5" s="68"/>
      <c r="D5" s="68"/>
      <c r="E5" s="68"/>
      <c r="F5" s="68"/>
      <c r="G5" s="68"/>
      <c r="H5" s="68"/>
      <c r="I5" s="68"/>
    </row>
    <row r="7" spans="1:9" ht="12.75" customHeight="1">
      <c r="A7" s="67" t="s">
        <v>161</v>
      </c>
      <c r="B7" s="67"/>
      <c r="C7" s="67"/>
      <c r="D7" s="67"/>
      <c r="E7" s="67"/>
      <c r="F7" s="67"/>
      <c r="G7" s="67"/>
      <c r="H7" s="67"/>
      <c r="I7" s="67"/>
    </row>
    <row r="8" ht="14.25">
      <c r="D8" s="2"/>
    </row>
    <row r="9" ht="14.25">
      <c r="D9" s="2"/>
    </row>
    <row r="10" ht="14.25">
      <c r="D10" s="2"/>
    </row>
    <row r="11" ht="14.25">
      <c r="D11" s="2"/>
    </row>
    <row r="12" ht="14.25">
      <c r="D12" s="2"/>
    </row>
    <row r="13" ht="14.25">
      <c r="D13" s="3"/>
    </row>
    <row r="16" spans="1:9" ht="15">
      <c r="A16" s="6"/>
      <c r="B16" s="6"/>
      <c r="C16" s="6"/>
      <c r="D16" s="6"/>
      <c r="E16" s="6"/>
      <c r="F16" s="6"/>
      <c r="I16" s="7" t="s">
        <v>68</v>
      </c>
    </row>
    <row r="17" spans="1:9" ht="15">
      <c r="A17" s="6"/>
      <c r="B17" s="6"/>
      <c r="C17" s="6"/>
      <c r="D17" s="6"/>
      <c r="E17" s="6"/>
      <c r="F17" s="6"/>
      <c r="I17" s="7"/>
    </row>
    <row r="18" spans="1:9" ht="15">
      <c r="A18" s="6" t="s">
        <v>67</v>
      </c>
      <c r="B18" s="6"/>
      <c r="C18" s="6"/>
      <c r="D18" s="6"/>
      <c r="E18" s="6"/>
      <c r="F18" s="6"/>
      <c r="I18" s="7">
        <v>1</v>
      </c>
    </row>
    <row r="19" spans="1:9" ht="15">
      <c r="A19" s="6"/>
      <c r="B19" s="6"/>
      <c r="C19" s="6"/>
      <c r="D19" s="6"/>
      <c r="E19" s="6"/>
      <c r="F19" s="6"/>
      <c r="I19" s="7"/>
    </row>
    <row r="20" spans="1:9" ht="15">
      <c r="A20" s="6" t="s">
        <v>69</v>
      </c>
      <c r="B20" s="6"/>
      <c r="C20" s="6"/>
      <c r="D20" s="6"/>
      <c r="E20" s="6"/>
      <c r="F20" s="6"/>
      <c r="I20" s="7">
        <v>2</v>
      </c>
    </row>
    <row r="21" spans="1:9" ht="15">
      <c r="A21" s="6"/>
      <c r="B21" s="6"/>
      <c r="C21" s="6"/>
      <c r="D21" s="6"/>
      <c r="E21" s="6"/>
      <c r="F21" s="6"/>
      <c r="I21" s="7"/>
    </row>
    <row r="22" spans="1:9" ht="15">
      <c r="A22" s="6" t="s">
        <v>70</v>
      </c>
      <c r="B22" s="6"/>
      <c r="C22" s="6"/>
      <c r="D22" s="6"/>
      <c r="E22" s="6"/>
      <c r="F22" s="6"/>
      <c r="I22" s="7">
        <v>3</v>
      </c>
    </row>
    <row r="23" spans="1:9" ht="15">
      <c r="A23" s="6"/>
      <c r="B23" s="6"/>
      <c r="C23" s="6"/>
      <c r="D23" s="6"/>
      <c r="E23" s="6"/>
      <c r="F23" s="6"/>
      <c r="I23" s="7"/>
    </row>
    <row r="24" spans="1:9" ht="15">
      <c r="A24" s="6" t="s">
        <v>71</v>
      </c>
      <c r="B24" s="6"/>
      <c r="C24" s="6"/>
      <c r="D24" s="6"/>
      <c r="E24" s="6"/>
      <c r="F24" s="6"/>
      <c r="I24" s="7">
        <v>4</v>
      </c>
    </row>
    <row r="25" spans="1:9" ht="15">
      <c r="A25" s="6"/>
      <c r="B25" s="6"/>
      <c r="C25" s="6"/>
      <c r="D25" s="6"/>
      <c r="E25" s="6"/>
      <c r="F25" s="6"/>
      <c r="I25" s="7"/>
    </row>
    <row r="26" spans="1:9" ht="15">
      <c r="A26" s="6" t="s">
        <v>77</v>
      </c>
      <c r="B26" s="6"/>
      <c r="C26" s="6"/>
      <c r="D26" s="6"/>
      <c r="E26" s="6"/>
      <c r="F26" s="6"/>
      <c r="I26" s="63" t="s">
        <v>169</v>
      </c>
    </row>
    <row r="27" spans="1:9" ht="15">
      <c r="A27" s="6"/>
      <c r="B27" s="6"/>
      <c r="C27" s="6"/>
      <c r="D27" s="6"/>
      <c r="E27" s="6"/>
      <c r="F27" s="6"/>
      <c r="I27" s="38"/>
    </row>
    <row r="28" spans="1:9" ht="15">
      <c r="A28" s="13" t="s">
        <v>85</v>
      </c>
      <c r="B28" s="6"/>
      <c r="C28" s="6"/>
      <c r="D28" s="6"/>
      <c r="E28" s="6"/>
      <c r="F28" s="6"/>
      <c r="I28" s="15"/>
    </row>
    <row r="29" spans="2:9" ht="15">
      <c r="B29" s="6" t="s">
        <v>86</v>
      </c>
      <c r="C29" s="6"/>
      <c r="D29" s="6"/>
      <c r="E29" s="6"/>
      <c r="F29" s="6"/>
      <c r="G29" s="7"/>
      <c r="I29" s="64" t="s">
        <v>170</v>
      </c>
    </row>
    <row r="30" spans="1:7" ht="15">
      <c r="A30" s="6"/>
      <c r="B30" s="6"/>
      <c r="C30" s="6"/>
      <c r="D30" s="6"/>
      <c r="E30" s="6"/>
      <c r="F30" s="6"/>
      <c r="G30" s="7"/>
    </row>
    <row r="31" spans="1:7" ht="15">
      <c r="A31" s="6"/>
      <c r="B31" s="6"/>
      <c r="C31" s="6"/>
      <c r="D31" s="6"/>
      <c r="E31" s="6"/>
      <c r="F31" s="6"/>
      <c r="G31" s="7"/>
    </row>
    <row r="32" spans="1:7" ht="15">
      <c r="A32" s="6"/>
      <c r="B32" s="6"/>
      <c r="C32" s="6"/>
      <c r="D32" s="6"/>
      <c r="E32" s="6"/>
      <c r="F32" s="6"/>
      <c r="G32" s="7"/>
    </row>
    <row r="33" spans="1:7" ht="15">
      <c r="A33" s="6"/>
      <c r="B33" s="6"/>
      <c r="C33" s="6"/>
      <c r="D33" s="6"/>
      <c r="E33" s="6"/>
      <c r="F33" s="6"/>
      <c r="G33" s="7"/>
    </row>
    <row r="34" spans="1:7" ht="15">
      <c r="A34" s="6"/>
      <c r="B34" s="6"/>
      <c r="C34" s="6"/>
      <c r="D34" s="6"/>
      <c r="E34" s="6"/>
      <c r="F34" s="6"/>
      <c r="G34" s="7"/>
    </row>
    <row r="35" spans="1:7" ht="15">
      <c r="A35" s="6"/>
      <c r="B35" s="6"/>
      <c r="C35" s="6"/>
      <c r="D35" s="6"/>
      <c r="E35" s="6"/>
      <c r="F35" s="6"/>
      <c r="G35" s="7"/>
    </row>
    <row r="36" spans="1:7" ht="15">
      <c r="A36" s="6"/>
      <c r="B36" s="6"/>
      <c r="C36" s="6"/>
      <c r="D36" s="6"/>
      <c r="E36" s="6"/>
      <c r="F36" s="6"/>
      <c r="G36" s="7"/>
    </row>
    <row r="37" spans="1:7" ht="15">
      <c r="A37" s="6"/>
      <c r="B37" s="6"/>
      <c r="C37" s="6"/>
      <c r="D37" s="6"/>
      <c r="E37" s="6"/>
      <c r="F37" s="6"/>
      <c r="G37" s="7"/>
    </row>
    <row r="38" spans="1:7" ht="15">
      <c r="A38" s="6"/>
      <c r="B38" s="6"/>
      <c r="C38" s="6"/>
      <c r="D38" s="6"/>
      <c r="E38" s="6"/>
      <c r="F38" s="6"/>
      <c r="G38" s="7"/>
    </row>
    <row r="39" spans="1:7" ht="15">
      <c r="A39" s="6"/>
      <c r="B39" s="6"/>
      <c r="C39" s="6"/>
      <c r="D39" s="6"/>
      <c r="E39" s="6"/>
      <c r="F39" s="6"/>
      <c r="G39" s="7"/>
    </row>
    <row r="40" spans="1:7" ht="15">
      <c r="A40" s="6"/>
      <c r="B40" s="6"/>
      <c r="C40" s="6"/>
      <c r="D40" s="6"/>
      <c r="E40" s="6"/>
      <c r="F40" s="6"/>
      <c r="G40" s="7"/>
    </row>
  </sheetData>
  <mergeCells count="4">
    <mergeCell ref="A7:I7"/>
    <mergeCell ref="A3:I3"/>
    <mergeCell ref="A4:I4"/>
    <mergeCell ref="A5:I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showGridLines="0" zoomScale="75" zoomScaleNormal="75" zoomScaleSheetLayoutView="100" workbookViewId="0" topLeftCell="A1">
      <selection activeCell="C8" sqref="C8"/>
    </sheetView>
  </sheetViews>
  <sheetFormatPr defaultColWidth="9.140625" defaultRowHeight="12.75"/>
  <cols>
    <col min="1" max="1" width="2.8515625" style="15" customWidth="1"/>
    <col min="2" max="2" width="3.00390625" style="15" customWidth="1"/>
    <col min="3" max="3" width="32.57421875" style="15" customWidth="1"/>
    <col min="4" max="4" width="17.7109375" style="15" customWidth="1"/>
    <col min="5" max="5" width="15.57421875" style="15" bestFit="1" customWidth="1"/>
    <col min="6" max="6" width="9.140625" style="15" customWidth="1"/>
    <col min="7" max="7" width="13.28125" style="15" bestFit="1" customWidth="1"/>
    <col min="8" max="8" width="4.57421875" style="15" customWidth="1"/>
    <col min="9" max="9" width="9.140625" style="15" customWidth="1"/>
    <col min="10" max="10" width="7.57421875" style="15" customWidth="1"/>
    <col min="11" max="16384" width="9.140625" style="15" customWidth="1"/>
  </cols>
  <sheetData>
    <row r="1" spans="8:9" ht="15">
      <c r="H1" s="13">
        <v>1</v>
      </c>
      <c r="I1" s="38"/>
    </row>
    <row r="2" ht="14.25">
      <c r="D2" s="19" t="s">
        <v>19</v>
      </c>
    </row>
    <row r="3" ht="14.25">
      <c r="D3" s="19" t="s">
        <v>20</v>
      </c>
    </row>
    <row r="4" ht="14.25">
      <c r="D4" s="19" t="s">
        <v>21</v>
      </c>
    </row>
    <row r="5" ht="14.25">
      <c r="D5" s="19" t="s">
        <v>22</v>
      </c>
    </row>
    <row r="6" spans="4:6" ht="15">
      <c r="D6" s="19" t="s">
        <v>151</v>
      </c>
      <c r="F6" s="20"/>
    </row>
    <row r="7" spans="4:6" ht="15">
      <c r="D7" s="19"/>
      <c r="F7" s="20"/>
    </row>
    <row r="9" spans="5:7" ht="12.75">
      <c r="E9" s="14" t="s">
        <v>162</v>
      </c>
      <c r="F9" s="14"/>
      <c r="G9" s="40" t="s">
        <v>125</v>
      </c>
    </row>
    <row r="10" spans="5:7" ht="12.75">
      <c r="E10" s="14" t="s">
        <v>23</v>
      </c>
      <c r="F10" s="14"/>
      <c r="G10" s="14" t="s">
        <v>23</v>
      </c>
    </row>
    <row r="11" spans="5:7" ht="12.75">
      <c r="E11" s="14" t="s">
        <v>78</v>
      </c>
      <c r="F11" s="14"/>
      <c r="G11" s="14" t="s">
        <v>4</v>
      </c>
    </row>
    <row r="12" spans="5:7" ht="12.75">
      <c r="E12" s="14" t="s">
        <v>95</v>
      </c>
      <c r="F12" s="14"/>
      <c r="G12" s="14" t="s">
        <v>24</v>
      </c>
    </row>
    <row r="13" spans="5:7" ht="12.75">
      <c r="E13" s="14" t="s">
        <v>25</v>
      </c>
      <c r="F13" s="14"/>
      <c r="G13" s="14" t="s">
        <v>25</v>
      </c>
    </row>
    <row r="14" spans="5:7" ht="12.75">
      <c r="E14" s="47" t="s">
        <v>152</v>
      </c>
      <c r="F14" s="14"/>
      <c r="G14" s="39" t="s">
        <v>102</v>
      </c>
    </row>
    <row r="15" spans="5:7" ht="12.75">
      <c r="E15" s="14" t="s">
        <v>9</v>
      </c>
      <c r="G15" s="14" t="s">
        <v>9</v>
      </c>
    </row>
    <row r="16" spans="5:8" ht="12.75">
      <c r="E16" s="40"/>
      <c r="F16" s="21"/>
      <c r="H16" s="21"/>
    </row>
    <row r="17" spans="2:8" ht="12.75">
      <c r="B17" s="50" t="s">
        <v>111</v>
      </c>
      <c r="E17" s="40"/>
      <c r="F17" s="21"/>
      <c r="G17" s="30"/>
      <c r="H17" s="21"/>
    </row>
    <row r="18" spans="2:8" ht="12.75">
      <c r="B18" s="50" t="s">
        <v>112</v>
      </c>
      <c r="E18" s="40"/>
      <c r="F18" s="21"/>
      <c r="G18" s="30"/>
      <c r="H18" s="21"/>
    </row>
    <row r="19" spans="2:10" ht="12.75">
      <c r="B19" s="15" t="s">
        <v>26</v>
      </c>
      <c r="E19" s="21">
        <v>63185</v>
      </c>
      <c r="F19" s="21"/>
      <c r="G19" s="21">
        <v>47319</v>
      </c>
      <c r="H19" s="21"/>
      <c r="J19" s="18"/>
    </row>
    <row r="20" spans="2:10" ht="12.75">
      <c r="B20" s="15" t="s">
        <v>109</v>
      </c>
      <c r="E20" s="21">
        <v>95032</v>
      </c>
      <c r="F20" s="21"/>
      <c r="G20" s="21">
        <v>92068</v>
      </c>
      <c r="H20" s="21"/>
      <c r="J20" s="18"/>
    </row>
    <row r="21" spans="2:8" ht="12.75">
      <c r="B21" s="15" t="s">
        <v>89</v>
      </c>
      <c r="E21" s="21">
        <v>852479</v>
      </c>
      <c r="F21" s="21"/>
      <c r="G21" s="21">
        <v>735826</v>
      </c>
      <c r="H21" s="21"/>
    </row>
    <row r="22" spans="2:10" ht="12.75">
      <c r="B22" s="15" t="s">
        <v>110</v>
      </c>
      <c r="E22" s="21">
        <v>890</v>
      </c>
      <c r="F22" s="21"/>
      <c r="G22" s="21">
        <v>899</v>
      </c>
      <c r="H22" s="21"/>
      <c r="J22" s="18"/>
    </row>
    <row r="23" spans="2:8" ht="12.75">
      <c r="B23" s="15" t="s">
        <v>27</v>
      </c>
      <c r="E23" s="21">
        <v>144444</v>
      </c>
      <c r="F23" s="21"/>
      <c r="G23" s="21">
        <v>210058</v>
      </c>
      <c r="H23" s="21"/>
    </row>
    <row r="24" spans="2:8" ht="12.75">
      <c r="B24" s="15" t="s">
        <v>28</v>
      </c>
      <c r="E24" s="21">
        <v>477</v>
      </c>
      <c r="F24" s="21"/>
      <c r="G24" s="21">
        <v>17724</v>
      </c>
      <c r="H24" s="21"/>
    </row>
    <row r="25" spans="2:8" ht="12.75">
      <c r="B25" s="15" t="s">
        <v>33</v>
      </c>
      <c r="E25" s="21">
        <v>369</v>
      </c>
      <c r="F25" s="21"/>
      <c r="G25" s="21">
        <v>400</v>
      </c>
      <c r="H25" s="21"/>
    </row>
    <row r="26" spans="2:8" ht="12.75">
      <c r="B26" s="15" t="s">
        <v>84</v>
      </c>
      <c r="E26" s="21">
        <v>21926</v>
      </c>
      <c r="F26" s="21"/>
      <c r="G26" s="21">
        <v>644</v>
      </c>
      <c r="H26" s="21"/>
    </row>
    <row r="27" spans="5:8" ht="12.75">
      <c r="E27" s="22">
        <f>SUM(E19:E26)</f>
        <v>1178802</v>
      </c>
      <c r="F27" s="22"/>
      <c r="G27" s="22">
        <f>SUM(G19:G26)</f>
        <v>1104938</v>
      </c>
      <c r="H27" s="21"/>
    </row>
    <row r="28" spans="2:8" ht="12.75">
      <c r="B28" s="50" t="s">
        <v>29</v>
      </c>
      <c r="E28" s="21"/>
      <c r="F28" s="21"/>
      <c r="G28" s="21"/>
      <c r="H28" s="21"/>
    </row>
    <row r="29" spans="2:8" ht="12.75">
      <c r="B29" s="15" t="s">
        <v>90</v>
      </c>
      <c r="E29" s="21">
        <v>860048</v>
      </c>
      <c r="F29" s="21"/>
      <c r="G29" s="21">
        <v>715653</v>
      </c>
      <c r="H29" s="21"/>
    </row>
    <row r="30" spans="2:8" ht="12.75">
      <c r="B30" s="15" t="s">
        <v>30</v>
      </c>
      <c r="E30" s="21">
        <v>8301</v>
      </c>
      <c r="F30" s="21"/>
      <c r="G30" s="21">
        <v>25745</v>
      </c>
      <c r="H30" s="21"/>
    </row>
    <row r="31" spans="2:8" ht="12.75">
      <c r="B31" s="15" t="s">
        <v>31</v>
      </c>
      <c r="E31" s="21">
        <v>19320</v>
      </c>
      <c r="F31" s="21"/>
      <c r="G31" s="21">
        <v>25423</v>
      </c>
      <c r="H31" s="21"/>
    </row>
    <row r="32" spans="2:8" ht="12.75">
      <c r="B32" s="15" t="s">
        <v>32</v>
      </c>
      <c r="E32" s="21">
        <v>357975</v>
      </c>
      <c r="F32" s="21"/>
      <c r="G32" s="21">
        <v>419031</v>
      </c>
      <c r="H32" s="21"/>
    </row>
    <row r="33" spans="2:8" ht="12.75">
      <c r="B33" s="15" t="s">
        <v>72</v>
      </c>
      <c r="E33" s="21">
        <v>28567</v>
      </c>
      <c r="F33" s="21"/>
      <c r="G33" s="21">
        <v>19423</v>
      </c>
      <c r="H33" s="21"/>
    </row>
    <row r="34" spans="2:8" ht="12.75">
      <c r="B34" s="15" t="s">
        <v>165</v>
      </c>
      <c r="E34" s="21">
        <v>504</v>
      </c>
      <c r="F34" s="21"/>
      <c r="G34" s="21">
        <v>0</v>
      </c>
      <c r="H34" s="21"/>
    </row>
    <row r="35" spans="2:8" ht="12.75">
      <c r="B35" s="15" t="s">
        <v>80</v>
      </c>
      <c r="E35" s="21">
        <v>23650</v>
      </c>
      <c r="F35" s="21"/>
      <c r="G35" s="21">
        <v>11830</v>
      </c>
      <c r="H35" s="21"/>
    </row>
    <row r="36" spans="2:8" ht="12.75">
      <c r="B36" s="15" t="s">
        <v>34</v>
      </c>
      <c r="E36" s="21">
        <v>162284</v>
      </c>
      <c r="F36" s="21"/>
      <c r="G36" s="21">
        <v>204151</v>
      </c>
      <c r="H36" s="21"/>
    </row>
    <row r="37" spans="2:8" ht="12.75">
      <c r="B37" s="15" t="s">
        <v>54</v>
      </c>
      <c r="E37" s="21">
        <v>242581</v>
      </c>
      <c r="F37" s="21"/>
      <c r="G37" s="21">
        <v>99733</v>
      </c>
      <c r="H37" s="21"/>
    </row>
    <row r="38" spans="5:8" ht="12.75">
      <c r="E38" s="22">
        <f>SUM(E29:E37)</f>
        <v>1703230</v>
      </c>
      <c r="F38" s="22"/>
      <c r="G38" s="22">
        <f>SUM(G29:G37)</f>
        <v>1520989</v>
      </c>
      <c r="H38" s="21"/>
    </row>
    <row r="39" spans="2:8" ht="13.5" thickBot="1">
      <c r="B39" s="50" t="s">
        <v>116</v>
      </c>
      <c r="E39" s="23">
        <f>E27+E38</f>
        <v>2882032</v>
      </c>
      <c r="F39" s="23"/>
      <c r="G39" s="23">
        <f>G27+G38</f>
        <v>2625927</v>
      </c>
      <c r="H39" s="21"/>
    </row>
    <row r="40" spans="2:8" ht="13.5" thickTop="1">
      <c r="B40" s="50"/>
      <c r="E40" s="29"/>
      <c r="F40" s="29"/>
      <c r="G40" s="29"/>
      <c r="H40" s="21"/>
    </row>
    <row r="41" spans="2:8" ht="12.75">
      <c r="B41" s="50" t="s">
        <v>113</v>
      </c>
      <c r="E41" s="21"/>
      <c r="F41" s="21"/>
      <c r="G41" s="21"/>
      <c r="H41" s="21"/>
    </row>
    <row r="42" spans="2:8" ht="12.75">
      <c r="B42" s="50" t="s">
        <v>123</v>
      </c>
      <c r="E42" s="21"/>
      <c r="F42" s="21"/>
      <c r="G42" s="21"/>
      <c r="H42" s="21"/>
    </row>
    <row r="43" spans="2:8" ht="12.75">
      <c r="B43" s="15" t="s">
        <v>37</v>
      </c>
      <c r="E43" s="21">
        <v>504454</v>
      </c>
      <c r="F43" s="21"/>
      <c r="G43" s="21">
        <v>498513</v>
      </c>
      <c r="H43" s="21"/>
    </row>
    <row r="44" spans="2:8" ht="12.75">
      <c r="B44" s="15" t="s">
        <v>38</v>
      </c>
      <c r="E44" s="21"/>
      <c r="F44" s="21"/>
      <c r="G44" s="21"/>
      <c r="H44" s="21"/>
    </row>
    <row r="45" spans="3:8" ht="12.75">
      <c r="C45" s="15" t="s">
        <v>39</v>
      </c>
      <c r="E45" s="21">
        <v>438430</v>
      </c>
      <c r="F45" s="21"/>
      <c r="G45" s="21">
        <v>417274</v>
      </c>
      <c r="H45" s="21"/>
    </row>
    <row r="46" spans="3:8" ht="12.75">
      <c r="C46" s="15" t="s">
        <v>133</v>
      </c>
      <c r="E46" s="21">
        <v>0</v>
      </c>
      <c r="F46" s="21"/>
      <c r="G46" s="21">
        <v>1395</v>
      </c>
      <c r="H46" s="21"/>
    </row>
    <row r="47" spans="3:8" ht="12.75">
      <c r="C47" s="15" t="s">
        <v>40</v>
      </c>
      <c r="E47" s="24">
        <v>897999</v>
      </c>
      <c r="F47" s="24"/>
      <c r="G47" s="24">
        <v>785228</v>
      </c>
      <c r="H47" s="21"/>
    </row>
    <row r="48" spans="2:8" ht="12.75">
      <c r="B48" s="50" t="s">
        <v>126</v>
      </c>
      <c r="E48" s="21">
        <f>SUM(E43:E47)</f>
        <v>1840883</v>
      </c>
      <c r="F48" s="21"/>
      <c r="G48" s="21">
        <f>SUM(G43:G47)</f>
        <v>1702410</v>
      </c>
      <c r="H48" s="21"/>
    </row>
    <row r="49" spans="2:8" ht="12.75">
      <c r="B49" s="50" t="s">
        <v>73</v>
      </c>
      <c r="E49" s="21">
        <v>492</v>
      </c>
      <c r="F49" s="21"/>
      <c r="G49" s="21">
        <v>1302</v>
      </c>
      <c r="H49" s="21"/>
    </row>
    <row r="50" spans="2:8" ht="12.75">
      <c r="B50" s="50" t="s">
        <v>124</v>
      </c>
      <c r="E50" s="22">
        <f>SUM(E48:E49)</f>
        <v>1841375</v>
      </c>
      <c r="F50" s="22"/>
      <c r="G50" s="22">
        <f>SUM(G48:G49)</f>
        <v>1703712</v>
      </c>
      <c r="H50" s="21"/>
    </row>
    <row r="51" spans="5:8" ht="12.75">
      <c r="E51" s="21"/>
      <c r="F51" s="21"/>
      <c r="G51" s="21"/>
      <c r="H51" s="21"/>
    </row>
    <row r="52" spans="2:8" ht="12.75">
      <c r="B52" s="50" t="s">
        <v>114</v>
      </c>
      <c r="E52" s="21"/>
      <c r="F52" s="21"/>
      <c r="G52" s="21"/>
      <c r="H52" s="21"/>
    </row>
    <row r="53" spans="2:8" ht="12.75">
      <c r="B53" s="15" t="s">
        <v>41</v>
      </c>
      <c r="E53" s="21">
        <v>535113</v>
      </c>
      <c r="F53" s="21"/>
      <c r="G53" s="21">
        <v>520284</v>
      </c>
      <c r="H53" s="21"/>
    </row>
    <row r="54" spans="2:8" ht="12.75">
      <c r="B54" s="15" t="s">
        <v>42</v>
      </c>
      <c r="E54" s="21">
        <v>1446</v>
      </c>
      <c r="F54" s="21"/>
      <c r="G54" s="21">
        <v>1446</v>
      </c>
      <c r="H54" s="21"/>
    </row>
    <row r="55" spans="2:8" ht="12.75">
      <c r="B55" s="15" t="s">
        <v>82</v>
      </c>
      <c r="E55" s="21">
        <v>2637</v>
      </c>
      <c r="F55" s="21"/>
      <c r="G55" s="21">
        <v>2214</v>
      </c>
      <c r="H55" s="21"/>
    </row>
    <row r="56" spans="5:8" ht="12.75">
      <c r="E56" s="22">
        <f>SUM(E53:E55)</f>
        <v>539196</v>
      </c>
      <c r="F56" s="22"/>
      <c r="G56" s="22">
        <f>SUM(G53:G55)</f>
        <v>523944</v>
      </c>
      <c r="H56" s="21"/>
    </row>
    <row r="57" spans="5:8" ht="12.75">
      <c r="E57" s="21"/>
      <c r="F57" s="21"/>
      <c r="G57" s="21"/>
      <c r="H57" s="21"/>
    </row>
    <row r="58" spans="2:8" ht="12.75">
      <c r="B58" s="50" t="s">
        <v>35</v>
      </c>
      <c r="E58" s="21"/>
      <c r="F58" s="21"/>
      <c r="G58" s="21"/>
      <c r="H58" s="21"/>
    </row>
    <row r="59" spans="2:8" ht="12.75">
      <c r="B59" s="15" t="s">
        <v>36</v>
      </c>
      <c r="E59" s="21">
        <v>357585</v>
      </c>
      <c r="F59" s="21"/>
      <c r="G59" s="21">
        <v>319799</v>
      </c>
      <c r="H59" s="21"/>
    </row>
    <row r="60" spans="2:8" ht="12.75">
      <c r="B60" s="15" t="s">
        <v>83</v>
      </c>
      <c r="E60" s="21">
        <v>120132</v>
      </c>
      <c r="F60" s="21"/>
      <c r="G60" s="21">
        <v>63390</v>
      </c>
      <c r="H60" s="21"/>
    </row>
    <row r="61" spans="2:8" ht="12.75">
      <c r="B61" s="15" t="s">
        <v>117</v>
      </c>
      <c r="E61" s="21">
        <v>3016</v>
      </c>
      <c r="F61" s="21"/>
      <c r="G61" s="21">
        <v>0</v>
      </c>
      <c r="H61" s="21"/>
    </row>
    <row r="62" spans="2:8" ht="12.75">
      <c r="B62" s="15" t="s">
        <v>81</v>
      </c>
      <c r="E62" s="21">
        <v>20728</v>
      </c>
      <c r="F62" s="21"/>
      <c r="G62" s="21">
        <v>15082</v>
      </c>
      <c r="H62" s="21"/>
    </row>
    <row r="63" spans="5:8" ht="12.75">
      <c r="E63" s="22">
        <f>SUM(E59:E62)</f>
        <v>501461</v>
      </c>
      <c r="F63" s="22"/>
      <c r="G63" s="22">
        <f>SUM(G59:G62)</f>
        <v>398271</v>
      </c>
      <c r="H63" s="21"/>
    </row>
    <row r="64" spans="2:8" ht="12.75">
      <c r="B64" s="50" t="s">
        <v>166</v>
      </c>
      <c r="E64" s="22">
        <f>E56+E63</f>
        <v>1040657</v>
      </c>
      <c r="F64" s="22"/>
      <c r="G64" s="22">
        <f>G56+G63</f>
        <v>922215</v>
      </c>
      <c r="H64" s="21"/>
    </row>
    <row r="65" spans="2:8" ht="13.5" thickBot="1">
      <c r="B65" s="50" t="s">
        <v>115</v>
      </c>
      <c r="E65" s="23">
        <f>E50+E64</f>
        <v>2882032</v>
      </c>
      <c r="F65" s="23"/>
      <c r="G65" s="23">
        <f>G50+G64</f>
        <v>2625927</v>
      </c>
      <c r="H65" s="21"/>
    </row>
    <row r="66" spans="5:8" ht="13.5" thickTop="1">
      <c r="E66" s="21"/>
      <c r="F66" s="21"/>
      <c r="G66" s="21"/>
      <c r="H66" s="21"/>
    </row>
    <row r="67" spans="5:8" ht="12.75">
      <c r="E67" s="21"/>
      <c r="F67" s="21"/>
      <c r="G67" s="21"/>
      <c r="H67" s="21"/>
    </row>
    <row r="68" spans="2:8" ht="13.5" thickBot="1">
      <c r="B68" s="15" t="s">
        <v>101</v>
      </c>
      <c r="E68" s="25">
        <f>((E50/(E43/0.75)))</f>
        <v>2.7376752885297764</v>
      </c>
      <c r="F68" s="25"/>
      <c r="G68" s="25">
        <f>((G50/(G43/0.75)))</f>
        <v>2.5631909298253004</v>
      </c>
      <c r="H68" s="21"/>
    </row>
    <row r="69" ht="13.5" thickTop="1">
      <c r="E69" s="18"/>
    </row>
    <row r="70" ht="12.75">
      <c r="E70" s="18"/>
    </row>
    <row r="71" ht="12.75">
      <c r="A71" s="15" t="s">
        <v>140</v>
      </c>
    </row>
    <row r="72" ht="12.75">
      <c r="B72" s="15" t="s">
        <v>141</v>
      </c>
    </row>
  </sheetData>
  <printOptions/>
  <pageMargins left="0.75" right="0.66" top="0.58" bottom="0.41" header="0.42" footer="0.33"/>
  <pageSetup fitToHeight="1" fitToWidth="1" horizontalDpi="300" verticalDpi="3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zoomScale="75" zoomScaleNormal="75" zoomScaleSheetLayoutView="75" workbookViewId="0" topLeftCell="A12">
      <selection activeCell="B17" sqref="B17"/>
    </sheetView>
  </sheetViews>
  <sheetFormatPr defaultColWidth="9.140625" defaultRowHeight="12.75"/>
  <cols>
    <col min="1" max="1" width="2.421875" style="15" customWidth="1"/>
    <col min="2" max="2" width="42.28125" style="15" customWidth="1"/>
    <col min="3" max="3" width="1.28515625" style="15" customWidth="1"/>
    <col min="4" max="4" width="14.421875" style="15" customWidth="1"/>
    <col min="5" max="5" width="20.57421875" style="15" bestFit="1" customWidth="1"/>
    <col min="6" max="6" width="3.00390625" style="15" customWidth="1"/>
    <col min="7" max="7" width="13.421875" style="15" customWidth="1"/>
    <col min="8" max="8" width="19.28125" style="15" customWidth="1"/>
    <col min="9" max="9" width="2.421875" style="15" bestFit="1" customWidth="1"/>
    <col min="10" max="10" width="6.57421875" style="15" customWidth="1"/>
    <col min="11" max="11" width="10.00390625" style="15" bestFit="1" customWidth="1"/>
    <col min="12" max="13" width="10.28125" style="15" bestFit="1" customWidth="1"/>
    <col min="14" max="16384" width="9.140625" style="15" customWidth="1"/>
  </cols>
  <sheetData>
    <row r="1" ht="15">
      <c r="J1" s="38">
        <v>2</v>
      </c>
    </row>
    <row r="2" ht="14.25">
      <c r="E2" s="19" t="s">
        <v>19</v>
      </c>
    </row>
    <row r="3" ht="14.25">
      <c r="E3" s="19" t="s">
        <v>20</v>
      </c>
    </row>
    <row r="4" ht="14.25">
      <c r="E4" s="19" t="s">
        <v>21</v>
      </c>
    </row>
    <row r="5" ht="14.25">
      <c r="E5" s="19" t="s">
        <v>0</v>
      </c>
    </row>
    <row r="6" ht="14.25">
      <c r="E6" s="19" t="s">
        <v>157</v>
      </c>
    </row>
    <row r="7" ht="15">
      <c r="E7" s="41" t="s">
        <v>164</v>
      </c>
    </row>
    <row r="8" ht="15">
      <c r="E8" s="41"/>
    </row>
    <row r="10" spans="4:8" ht="12.75">
      <c r="D10" s="69" t="s">
        <v>163</v>
      </c>
      <c r="E10" s="69"/>
      <c r="G10" s="69" t="s">
        <v>88</v>
      </c>
      <c r="H10" s="69"/>
    </row>
    <row r="11" spans="4:9" ht="12.75">
      <c r="D11" s="14" t="s">
        <v>1</v>
      </c>
      <c r="E11" s="14" t="s">
        <v>4</v>
      </c>
      <c r="G11" s="14" t="s">
        <v>1</v>
      </c>
      <c r="H11" s="14" t="s">
        <v>4</v>
      </c>
      <c r="I11" s="31"/>
    </row>
    <row r="12" spans="4:9" ht="12.75">
      <c r="D12" s="14" t="s">
        <v>2</v>
      </c>
      <c r="E12" s="14" t="s">
        <v>2</v>
      </c>
      <c r="G12" s="14" t="s">
        <v>2</v>
      </c>
      <c r="H12" s="14" t="s">
        <v>2</v>
      </c>
      <c r="I12" s="31"/>
    </row>
    <row r="13" spans="4:9" ht="12.75">
      <c r="D13" s="14" t="s">
        <v>3</v>
      </c>
      <c r="E13" s="14" t="s">
        <v>5</v>
      </c>
      <c r="G13" s="14" t="s">
        <v>6</v>
      </c>
      <c r="H13" s="14" t="s">
        <v>5</v>
      </c>
      <c r="I13" s="31"/>
    </row>
    <row r="14" spans="4:9" ht="12.75">
      <c r="D14" s="14"/>
      <c r="E14" s="14" t="s">
        <v>3</v>
      </c>
      <c r="G14" s="14" t="s">
        <v>7</v>
      </c>
      <c r="H14" s="14" t="s">
        <v>8</v>
      </c>
      <c r="I14" s="31"/>
    </row>
    <row r="15" spans="4:9" ht="12.75">
      <c r="D15" s="14"/>
      <c r="E15" s="40" t="s">
        <v>125</v>
      </c>
      <c r="G15" s="14"/>
      <c r="H15" s="40" t="s">
        <v>125</v>
      </c>
      <c r="I15" s="31"/>
    </row>
    <row r="16" spans="4:9" ht="12.75">
      <c r="D16" s="45" t="s">
        <v>152</v>
      </c>
      <c r="E16" s="45" t="s">
        <v>102</v>
      </c>
      <c r="F16" s="46"/>
      <c r="G16" s="45" t="s">
        <v>152</v>
      </c>
      <c r="H16" s="45" t="s">
        <v>102</v>
      </c>
      <c r="I16" s="31"/>
    </row>
    <row r="17" spans="4:9" ht="12.75">
      <c r="D17" s="14" t="s">
        <v>9</v>
      </c>
      <c r="E17" s="14" t="s">
        <v>9</v>
      </c>
      <c r="F17" s="14"/>
      <c r="G17" s="14" t="s">
        <v>9</v>
      </c>
      <c r="H17" s="14" t="s">
        <v>9</v>
      </c>
      <c r="I17" s="31"/>
    </row>
    <row r="19" spans="2:13" ht="12.75">
      <c r="B19" s="15" t="s">
        <v>10</v>
      </c>
      <c r="D19" s="21">
        <v>317158</v>
      </c>
      <c r="E19" s="21">
        <v>277310</v>
      </c>
      <c r="F19" s="21"/>
      <c r="G19" s="21">
        <v>1153803</v>
      </c>
      <c r="H19" s="21">
        <v>1154641</v>
      </c>
      <c r="I19" s="21"/>
      <c r="L19" s="18"/>
      <c r="M19" s="18"/>
    </row>
    <row r="20" spans="4:9" ht="12.75">
      <c r="D20" s="21"/>
      <c r="E20" s="21"/>
      <c r="F20" s="21"/>
      <c r="H20" s="21"/>
      <c r="I20" s="21"/>
    </row>
    <row r="21" spans="2:13" ht="12.75">
      <c r="B21" s="15" t="s">
        <v>11</v>
      </c>
      <c r="D21" s="21">
        <v>-192064</v>
      </c>
      <c r="E21" s="21">
        <v>-179582</v>
      </c>
      <c r="F21" s="21"/>
      <c r="G21" s="21">
        <v>-776807</v>
      </c>
      <c r="H21" s="21">
        <v>-816559</v>
      </c>
      <c r="I21" s="21"/>
      <c r="L21" s="18"/>
      <c r="M21" s="18"/>
    </row>
    <row r="22" spans="4:9" ht="3" customHeight="1">
      <c r="D22" s="24"/>
      <c r="E22" s="24"/>
      <c r="F22" s="21"/>
      <c r="G22" s="24"/>
      <c r="H22" s="24"/>
      <c r="I22" s="21"/>
    </row>
    <row r="23" spans="2:9" ht="12.75">
      <c r="B23" s="15" t="s">
        <v>12</v>
      </c>
      <c r="D23" s="21">
        <f>SUM(D19:D21)</f>
        <v>125094</v>
      </c>
      <c r="E23" s="21">
        <f>SUM(E19:E21)</f>
        <v>97728</v>
      </c>
      <c r="F23" s="21"/>
      <c r="G23" s="21">
        <f>SUM(G19:G21)</f>
        <v>376996</v>
      </c>
      <c r="H23" s="21">
        <f>SUM(H19:H21)</f>
        <v>338082</v>
      </c>
      <c r="I23" s="21"/>
    </row>
    <row r="24" spans="4:9" ht="12.75">
      <c r="D24" s="21"/>
      <c r="E24" s="21"/>
      <c r="F24" s="21"/>
      <c r="G24" s="21"/>
      <c r="H24" s="21"/>
      <c r="I24" s="21"/>
    </row>
    <row r="25" spans="2:12" ht="12.75">
      <c r="B25" s="15" t="s">
        <v>13</v>
      </c>
      <c r="D25" s="21">
        <v>4551</v>
      </c>
      <c r="E25" s="21">
        <v>4056</v>
      </c>
      <c r="F25" s="21"/>
      <c r="G25" s="21">
        <v>9619</v>
      </c>
      <c r="H25" s="21">
        <v>8366</v>
      </c>
      <c r="I25" s="21"/>
      <c r="L25" s="18"/>
    </row>
    <row r="26" spans="4:9" ht="3.75" customHeight="1">
      <c r="D26" s="21"/>
      <c r="E26" s="21"/>
      <c r="F26" s="21"/>
      <c r="G26" s="21"/>
      <c r="H26" s="21"/>
      <c r="I26" s="21"/>
    </row>
    <row r="27" spans="2:12" ht="12.75">
      <c r="B27" s="15" t="s">
        <v>103</v>
      </c>
      <c r="D27" s="21">
        <v>-13993</v>
      </c>
      <c r="E27" s="21">
        <v>-5955</v>
      </c>
      <c r="F27" s="21"/>
      <c r="G27" s="21">
        <v>-29352</v>
      </c>
      <c r="H27" s="21">
        <v>-18713</v>
      </c>
      <c r="I27" s="21"/>
      <c r="L27" s="18"/>
    </row>
    <row r="28" spans="4:9" ht="3.75" customHeight="1">
      <c r="D28" s="21"/>
      <c r="E28" s="21"/>
      <c r="F28" s="21"/>
      <c r="G28" s="21"/>
      <c r="I28" s="21"/>
    </row>
    <row r="29" spans="2:13" ht="12.75">
      <c r="B29" s="15" t="s">
        <v>14</v>
      </c>
      <c r="D29" s="21">
        <v>-19602</v>
      </c>
      <c r="E29" s="21">
        <v>-16786</v>
      </c>
      <c r="F29" s="21"/>
      <c r="G29" s="21">
        <v>-74576</v>
      </c>
      <c r="H29" s="21">
        <v>-54063</v>
      </c>
      <c r="I29" s="21"/>
      <c r="L29" s="18"/>
      <c r="M29" s="18"/>
    </row>
    <row r="30" spans="4:9" ht="3" customHeight="1">
      <c r="D30" s="24"/>
      <c r="E30" s="24"/>
      <c r="F30" s="21"/>
      <c r="G30" s="24"/>
      <c r="H30" s="24"/>
      <c r="I30" s="21"/>
    </row>
    <row r="31" spans="2:9" ht="12.75">
      <c r="B31" s="15" t="s">
        <v>15</v>
      </c>
      <c r="D31" s="21">
        <f>SUM(D23:D30)</f>
        <v>96050</v>
      </c>
      <c r="E31" s="21">
        <f>SUM(E23:E30)</f>
        <v>79043</v>
      </c>
      <c r="F31" s="21"/>
      <c r="G31" s="21">
        <f>SUM(G23:G29)</f>
        <v>282687</v>
      </c>
      <c r="H31" s="21">
        <f>SUM(H23:H29)</f>
        <v>273672</v>
      </c>
      <c r="I31" s="21"/>
    </row>
    <row r="32" spans="4:9" ht="12.75">
      <c r="D32" s="21"/>
      <c r="E32" s="21"/>
      <c r="F32" s="21"/>
      <c r="G32" s="21"/>
      <c r="H32" s="21"/>
      <c r="I32" s="21"/>
    </row>
    <row r="33" spans="2:9" ht="12.75">
      <c r="B33" s="15" t="s">
        <v>91</v>
      </c>
      <c r="D33" s="21"/>
      <c r="E33" s="21"/>
      <c r="F33" s="21"/>
      <c r="G33" s="21"/>
      <c r="H33" s="21"/>
      <c r="I33" s="21"/>
    </row>
    <row r="34" spans="2:9" ht="12.75">
      <c r="B34" s="44" t="s">
        <v>96</v>
      </c>
      <c r="D34" s="21"/>
      <c r="E34" s="21"/>
      <c r="F34" s="21"/>
      <c r="G34" s="21"/>
      <c r="H34" s="21"/>
      <c r="I34" s="21"/>
    </row>
    <row r="35" spans="2:12" ht="12.75">
      <c r="B35" s="15" t="s">
        <v>97</v>
      </c>
      <c r="D35" s="21">
        <v>0</v>
      </c>
      <c r="E35" s="21">
        <v>1772</v>
      </c>
      <c r="F35" s="21"/>
      <c r="G35" s="21">
        <v>5086</v>
      </c>
      <c r="H35" s="21">
        <v>7031</v>
      </c>
      <c r="I35" s="21"/>
      <c r="L35" s="18"/>
    </row>
    <row r="36" spans="2:12" ht="12.75">
      <c r="B36" s="44" t="s">
        <v>98</v>
      </c>
      <c r="D36" s="21">
        <v>5378</v>
      </c>
      <c r="E36" s="21">
        <v>2033</v>
      </c>
      <c r="F36" s="21"/>
      <c r="G36" s="21">
        <v>17636</v>
      </c>
      <c r="H36" s="21">
        <v>10219</v>
      </c>
      <c r="I36" s="21"/>
      <c r="L36" s="18"/>
    </row>
    <row r="37" spans="4:9" ht="12.75">
      <c r="D37" s="21"/>
      <c r="E37" s="21"/>
      <c r="F37" s="21"/>
      <c r="G37" s="21"/>
      <c r="H37" s="21"/>
      <c r="I37" s="21"/>
    </row>
    <row r="38" spans="2:12" ht="12.75">
      <c r="B38" s="15" t="s">
        <v>139</v>
      </c>
      <c r="D38" s="21">
        <v>7671</v>
      </c>
      <c r="E38" s="21">
        <v>11049</v>
      </c>
      <c r="F38" s="21"/>
      <c r="G38" s="21">
        <v>24355</v>
      </c>
      <c r="H38" s="21">
        <v>30781</v>
      </c>
      <c r="I38" s="21"/>
      <c r="L38" s="18"/>
    </row>
    <row r="39" spans="4:9" ht="12.75">
      <c r="D39" s="21"/>
      <c r="E39" s="21"/>
      <c r="F39" s="21"/>
      <c r="G39" s="21"/>
      <c r="H39" s="21"/>
      <c r="I39" s="21"/>
    </row>
    <row r="40" spans="2:12" ht="12.75">
      <c r="B40" s="15" t="s">
        <v>16</v>
      </c>
      <c r="D40" s="21">
        <v>-368</v>
      </c>
      <c r="E40" s="21">
        <v>-600</v>
      </c>
      <c r="F40" s="21"/>
      <c r="G40" s="21">
        <v>-1273</v>
      </c>
      <c r="H40" s="21">
        <v>-1754</v>
      </c>
      <c r="I40" s="21"/>
      <c r="L40" s="18"/>
    </row>
    <row r="41" spans="4:9" ht="4.5" customHeight="1">
      <c r="D41" s="24"/>
      <c r="E41" s="24"/>
      <c r="F41" s="21"/>
      <c r="G41" s="24"/>
      <c r="H41" s="24"/>
      <c r="I41" s="21"/>
    </row>
    <row r="42" spans="2:9" ht="12.75">
      <c r="B42" s="15" t="s">
        <v>17</v>
      </c>
      <c r="D42" s="21">
        <f>SUM(D31:D41)</f>
        <v>108731</v>
      </c>
      <c r="E42" s="21">
        <f>SUM(E31:E41)</f>
        <v>93297</v>
      </c>
      <c r="F42" s="21"/>
      <c r="G42" s="21">
        <f>SUM(G31:G41)</f>
        <v>328491</v>
      </c>
      <c r="H42" s="21">
        <f>SUM(H31:H41)</f>
        <v>319949</v>
      </c>
      <c r="I42" s="21"/>
    </row>
    <row r="43" spans="4:12" ht="12.75">
      <c r="D43" s="21"/>
      <c r="E43" s="21"/>
      <c r="F43" s="21"/>
      <c r="G43" s="21"/>
      <c r="H43" s="21"/>
      <c r="I43" s="21"/>
      <c r="K43" s="18"/>
      <c r="L43" s="18"/>
    </row>
    <row r="44" spans="2:12" ht="12.75">
      <c r="B44" s="15" t="s">
        <v>145</v>
      </c>
      <c r="D44" s="21">
        <v>-8826</v>
      </c>
      <c r="E44" s="21">
        <v>-22846</v>
      </c>
      <c r="F44" s="21"/>
      <c r="G44" s="21">
        <v>-68423</v>
      </c>
      <c r="H44" s="21">
        <v>-81718</v>
      </c>
      <c r="I44" s="21"/>
      <c r="K44" s="60"/>
      <c r="L44" s="60"/>
    </row>
    <row r="45" spans="4:9" ht="3" customHeight="1">
      <c r="D45" s="24"/>
      <c r="E45" s="24"/>
      <c r="F45" s="21"/>
      <c r="G45" s="24"/>
      <c r="H45" s="24"/>
      <c r="I45" s="21"/>
    </row>
    <row r="46" spans="2:12" ht="12.75">
      <c r="B46" s="15" t="s">
        <v>155</v>
      </c>
      <c r="D46" s="21">
        <f>SUM(D42:D44)</f>
        <v>99905</v>
      </c>
      <c r="E46" s="21">
        <f>SUM(E42:E44)</f>
        <v>70451</v>
      </c>
      <c r="F46" s="21"/>
      <c r="G46" s="21">
        <f>SUM(G42:G44)</f>
        <v>260068</v>
      </c>
      <c r="H46" s="21">
        <f>SUM(H42:H44)</f>
        <v>238231</v>
      </c>
      <c r="I46" s="21"/>
      <c r="K46" s="54"/>
      <c r="L46" s="61"/>
    </row>
    <row r="47" spans="4:9" ht="5.25" customHeight="1" thickBot="1">
      <c r="D47" s="28"/>
      <c r="E47" s="28"/>
      <c r="F47" s="21"/>
      <c r="G47" s="28"/>
      <c r="H47" s="28"/>
      <c r="I47" s="21"/>
    </row>
    <row r="48" spans="4:9" ht="12.75">
      <c r="D48" s="21"/>
      <c r="E48" s="21"/>
      <c r="F48" s="21"/>
      <c r="G48" s="21"/>
      <c r="H48" s="21"/>
      <c r="I48" s="21"/>
    </row>
    <row r="49" spans="2:9" ht="12.75">
      <c r="B49" s="15" t="s">
        <v>108</v>
      </c>
      <c r="D49" s="21"/>
      <c r="E49" s="21"/>
      <c r="F49" s="21"/>
      <c r="G49" s="29"/>
      <c r="H49" s="21"/>
      <c r="I49" s="21"/>
    </row>
    <row r="50" spans="2:12" ht="12.75">
      <c r="B50" s="15" t="s">
        <v>127</v>
      </c>
      <c r="D50" s="21">
        <v>99797</v>
      </c>
      <c r="E50" s="21">
        <v>70453</v>
      </c>
      <c r="F50" s="21"/>
      <c r="G50" s="29">
        <v>260070</v>
      </c>
      <c r="H50" s="21">
        <v>238234</v>
      </c>
      <c r="I50" s="21"/>
      <c r="L50" s="18"/>
    </row>
    <row r="51" spans="2:12" ht="12.75">
      <c r="B51" s="15" t="s">
        <v>18</v>
      </c>
      <c r="D51" s="21">
        <v>108</v>
      </c>
      <c r="E51" s="21">
        <v>-2</v>
      </c>
      <c r="F51" s="21"/>
      <c r="G51" s="29">
        <v>-2</v>
      </c>
      <c r="H51" s="21">
        <v>-3</v>
      </c>
      <c r="L51" s="18"/>
    </row>
    <row r="52" spans="4:8" ht="4.5" customHeight="1">
      <c r="D52" s="26"/>
      <c r="E52" s="24"/>
      <c r="G52" s="24"/>
      <c r="H52" s="26"/>
    </row>
    <row r="53" spans="4:8" ht="12.75">
      <c r="D53" s="18">
        <f>SUM(D50:D51)</f>
        <v>99905</v>
      </c>
      <c r="E53" s="18">
        <f>SUM(E50:E51)</f>
        <v>70451</v>
      </c>
      <c r="G53" s="21">
        <f>SUM(G50:G52)</f>
        <v>260068</v>
      </c>
      <c r="H53" s="18">
        <f>SUM(H50:H52)</f>
        <v>238231</v>
      </c>
    </row>
    <row r="54" spans="4:8" ht="3.75" customHeight="1" thickBot="1">
      <c r="D54" s="27"/>
      <c r="E54" s="27"/>
      <c r="G54" s="28"/>
      <c r="H54" s="27"/>
    </row>
    <row r="55" ht="12.75">
      <c r="G55" s="29"/>
    </row>
    <row r="56" spans="2:8" ht="12.75">
      <c r="B56" s="15" t="s">
        <v>136</v>
      </c>
      <c r="G56" s="21"/>
      <c r="H56" s="34"/>
    </row>
    <row r="57" spans="2:9" ht="12.75">
      <c r="B57" s="44" t="s">
        <v>134</v>
      </c>
      <c r="D57" s="37">
        <v>14.84</v>
      </c>
      <c r="E57" s="37">
        <v>10.63</v>
      </c>
      <c r="G57" s="54">
        <v>38.72</v>
      </c>
      <c r="H57" s="33">
        <v>36.06</v>
      </c>
      <c r="I57" s="31"/>
    </row>
    <row r="58" spans="3:9" ht="2.25" customHeight="1" thickBot="1">
      <c r="C58" s="32"/>
      <c r="D58" s="27">
        <v>6.31</v>
      </c>
      <c r="E58" s="27"/>
      <c r="G58" s="55"/>
      <c r="H58" s="35"/>
      <c r="I58" s="31"/>
    </row>
    <row r="59" spans="7:9" ht="12.75">
      <c r="G59" s="54"/>
      <c r="H59" s="34"/>
      <c r="I59" s="31"/>
    </row>
    <row r="60" spans="2:9" ht="14.25" customHeight="1">
      <c r="B60" s="44" t="s">
        <v>135</v>
      </c>
      <c r="D60" s="33">
        <v>14.84</v>
      </c>
      <c r="E60" s="33">
        <v>10.61</v>
      </c>
      <c r="G60" s="54">
        <v>38.71</v>
      </c>
      <c r="H60" s="33">
        <v>35.98</v>
      </c>
      <c r="I60" s="31"/>
    </row>
    <row r="61" spans="4:8" ht="1.5" customHeight="1" thickBot="1">
      <c r="D61" s="27"/>
      <c r="E61" s="27"/>
      <c r="G61" s="55"/>
      <c r="H61" s="27"/>
    </row>
    <row r="62" ht="12.75">
      <c r="G62" s="54"/>
    </row>
    <row r="63" ht="12.75">
      <c r="G63" s="21"/>
    </row>
    <row r="64" ht="12.75">
      <c r="G64" s="21"/>
    </row>
    <row r="65" spans="2:7" ht="12.75">
      <c r="B65" s="15" t="s">
        <v>104</v>
      </c>
      <c r="G65" s="21"/>
    </row>
    <row r="66" ht="12.75">
      <c r="G66" s="21"/>
    </row>
    <row r="67" ht="12.75">
      <c r="G67" s="21"/>
    </row>
    <row r="68" ht="12.75">
      <c r="G68" s="21"/>
    </row>
    <row r="69" ht="12.75">
      <c r="G69" s="21"/>
    </row>
    <row r="70" ht="12.75">
      <c r="G70" s="21"/>
    </row>
    <row r="71" ht="12.75">
      <c r="G71" s="21"/>
    </row>
  </sheetData>
  <mergeCells count="2">
    <mergeCell ref="D10:E10"/>
    <mergeCell ref="G10:H10"/>
  </mergeCells>
  <printOptions horizontalCentered="1"/>
  <pageMargins left="0.47" right="0.43" top="0.96" bottom="1" header="0.5" footer="0.5"/>
  <pageSetup fitToHeight="1" fitToWidth="1" horizontalDpi="300" verticalDpi="3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showGridLines="0" zoomScale="75" zoomScaleNormal="75" zoomScaleSheetLayoutView="75" workbookViewId="0" topLeftCell="A3">
      <selection activeCell="C42" sqref="C42"/>
    </sheetView>
  </sheetViews>
  <sheetFormatPr defaultColWidth="9.140625" defaultRowHeight="12.75"/>
  <cols>
    <col min="1" max="1" width="2.28125" style="4" customWidth="1"/>
    <col min="2" max="2" width="43.00390625" style="4" customWidth="1"/>
    <col min="3" max="3" width="6.28125" style="4" customWidth="1"/>
    <col min="4" max="4" width="10.57421875" style="4" bestFit="1" customWidth="1"/>
    <col min="5" max="5" width="1.8515625" style="4" customWidth="1"/>
    <col min="6" max="6" width="13.57421875" style="4" customWidth="1"/>
    <col min="7" max="7" width="3.57421875" style="4" customWidth="1"/>
    <col min="8" max="8" width="14.421875" style="4" customWidth="1"/>
    <col min="9" max="9" width="3.57421875" style="4" customWidth="1"/>
    <col min="10" max="10" width="12.8515625" style="4" bestFit="1" customWidth="1"/>
    <col min="11" max="11" width="3.421875" style="4" customWidth="1"/>
    <col min="12" max="12" width="14.421875" style="4" customWidth="1"/>
    <col min="13" max="13" width="2.28125" style="4" customWidth="1"/>
    <col min="14" max="14" width="12.28125" style="4" bestFit="1" customWidth="1"/>
    <col min="15" max="15" width="4.28125" style="4" customWidth="1"/>
    <col min="16" max="16" width="11.140625" style="4" bestFit="1" customWidth="1"/>
    <col min="17" max="17" width="4.421875" style="4" customWidth="1"/>
    <col min="18" max="16384" width="9.140625" style="4" customWidth="1"/>
  </cols>
  <sheetData>
    <row r="1" ht="15">
      <c r="Q1" s="7">
        <v>3</v>
      </c>
    </row>
    <row r="2" ht="14.25">
      <c r="I2" s="2" t="s">
        <v>19</v>
      </c>
    </row>
    <row r="3" ht="14.25">
      <c r="I3" s="2" t="s">
        <v>20</v>
      </c>
    </row>
    <row r="4" ht="14.25">
      <c r="I4" s="2" t="s">
        <v>21</v>
      </c>
    </row>
    <row r="5" ht="14.25">
      <c r="I5" s="2" t="s">
        <v>43</v>
      </c>
    </row>
    <row r="6" spans="6:11" ht="14.25">
      <c r="F6" s="15"/>
      <c r="G6" s="15"/>
      <c r="H6" s="15"/>
      <c r="I6" s="19" t="s">
        <v>157</v>
      </c>
      <c r="J6" s="15"/>
      <c r="K6" s="15"/>
    </row>
    <row r="7" ht="15">
      <c r="I7" s="12" t="s">
        <v>164</v>
      </c>
    </row>
    <row r="8" ht="15">
      <c r="I8" s="12"/>
    </row>
    <row r="9" ht="13.5">
      <c r="I9" s="8"/>
    </row>
    <row r="10" spans="4:16" ht="13.5" customHeight="1">
      <c r="D10" s="70" t="s">
        <v>128</v>
      </c>
      <c r="E10" s="70"/>
      <c r="F10" s="70"/>
      <c r="G10" s="70"/>
      <c r="H10" s="70"/>
      <c r="I10" s="70"/>
      <c r="J10" s="70"/>
      <c r="K10" s="70"/>
      <c r="L10" s="70"/>
      <c r="N10" s="53" t="s">
        <v>106</v>
      </c>
      <c r="P10" s="53" t="s">
        <v>46</v>
      </c>
    </row>
    <row r="11" spans="5:16" ht="13.5" customHeight="1">
      <c r="E11" s="62"/>
      <c r="F11" s="62"/>
      <c r="G11" s="62"/>
      <c r="H11" s="53" t="s">
        <v>122</v>
      </c>
      <c r="I11" s="62"/>
      <c r="J11" s="71"/>
      <c r="K11" s="71"/>
      <c r="N11" s="53" t="s">
        <v>137</v>
      </c>
      <c r="P11" s="53" t="s">
        <v>107</v>
      </c>
    </row>
    <row r="12" spans="4:13" ht="12.75">
      <c r="D12" s="53" t="s">
        <v>44</v>
      </c>
      <c r="E12" s="53"/>
      <c r="F12" s="53" t="s">
        <v>47</v>
      </c>
      <c r="G12" s="53"/>
      <c r="H12" s="53" t="s">
        <v>132</v>
      </c>
      <c r="I12" s="53"/>
      <c r="J12" s="53" t="s">
        <v>50</v>
      </c>
      <c r="K12" s="53"/>
      <c r="L12" s="53"/>
      <c r="M12" s="53"/>
    </row>
    <row r="13" spans="4:13" ht="12.75">
      <c r="D13" s="53" t="s">
        <v>45</v>
      </c>
      <c r="E13" s="53"/>
      <c r="F13" s="53" t="s">
        <v>48</v>
      </c>
      <c r="G13" s="53"/>
      <c r="H13" s="53" t="s">
        <v>49</v>
      </c>
      <c r="I13" s="53"/>
      <c r="J13" s="53" t="s">
        <v>51</v>
      </c>
      <c r="K13" s="53"/>
      <c r="L13" s="53" t="s">
        <v>46</v>
      </c>
      <c r="M13" s="53"/>
    </row>
    <row r="14" spans="4:16" ht="12.75">
      <c r="D14" s="53" t="s">
        <v>9</v>
      </c>
      <c r="E14" s="53"/>
      <c r="F14" s="53" t="s">
        <v>9</v>
      </c>
      <c r="G14" s="53"/>
      <c r="H14" s="53" t="s">
        <v>9</v>
      </c>
      <c r="I14" s="53"/>
      <c r="J14" s="53" t="s">
        <v>9</v>
      </c>
      <c r="K14" s="53"/>
      <c r="L14" s="53" t="s">
        <v>9</v>
      </c>
      <c r="M14" s="53"/>
      <c r="N14" s="53" t="s">
        <v>9</v>
      </c>
      <c r="O14" s="53"/>
      <c r="P14" s="53" t="s">
        <v>9</v>
      </c>
    </row>
    <row r="15" spans="4:13" ht="12.75"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6" ht="12.75">
      <c r="A16" s="11" t="s">
        <v>118</v>
      </c>
      <c r="D16" s="18"/>
      <c r="E16" s="18"/>
      <c r="F16" s="18"/>
      <c r="G16" s="18"/>
      <c r="H16" s="18"/>
      <c r="I16" s="18"/>
      <c r="J16" s="18"/>
      <c r="K16" s="18"/>
      <c r="L16" s="18"/>
      <c r="M16" s="10"/>
      <c r="N16" s="9"/>
      <c r="O16" s="9"/>
      <c r="P16" s="9"/>
    </row>
    <row r="17" spans="1:16" ht="12.75">
      <c r="A17" s="11" t="s">
        <v>119</v>
      </c>
      <c r="D17" s="18">
        <v>498513</v>
      </c>
      <c r="E17" s="18"/>
      <c r="F17" s="18">
        <v>416710</v>
      </c>
      <c r="G17" s="18"/>
      <c r="H17" s="18">
        <v>0</v>
      </c>
      <c r="I17" s="18"/>
      <c r="J17" s="18">
        <v>787187</v>
      </c>
      <c r="K17" s="18"/>
      <c r="L17" s="18">
        <f>SUM(D17:K17)</f>
        <v>1702410</v>
      </c>
      <c r="M17" s="10"/>
      <c r="N17" s="9">
        <v>1302</v>
      </c>
      <c r="O17" s="9"/>
      <c r="P17" s="9">
        <f>SUM(L17:N17)</f>
        <v>1703712</v>
      </c>
    </row>
    <row r="18" spans="1:16" ht="12.75">
      <c r="A18" s="4" t="s">
        <v>138</v>
      </c>
      <c r="D18" s="18">
        <v>0</v>
      </c>
      <c r="E18" s="18"/>
      <c r="F18" s="18">
        <v>564</v>
      </c>
      <c r="G18" s="18"/>
      <c r="H18" s="18">
        <v>1395</v>
      </c>
      <c r="I18" s="18"/>
      <c r="J18" s="18">
        <v>-1959</v>
      </c>
      <c r="K18" s="18"/>
      <c r="L18" s="18">
        <f>SUM(D18:K18)</f>
        <v>0</v>
      </c>
      <c r="M18" s="10"/>
      <c r="N18" s="9">
        <v>0</v>
      </c>
      <c r="O18" s="9"/>
      <c r="P18" s="9">
        <f aca="true" t="shared" si="0" ref="P18:P26">SUM(L18:N18)</f>
        <v>0</v>
      </c>
    </row>
    <row r="19" spans="1:16" ht="6" customHeight="1">
      <c r="A19" s="11"/>
      <c r="D19" s="51"/>
      <c r="E19" s="51"/>
      <c r="F19" s="51"/>
      <c r="G19" s="51"/>
      <c r="H19" s="51"/>
      <c r="I19" s="51"/>
      <c r="J19" s="51"/>
      <c r="K19" s="51"/>
      <c r="L19" s="51"/>
      <c r="M19" s="52"/>
      <c r="N19" s="49"/>
      <c r="O19" s="49"/>
      <c r="P19" s="49"/>
    </row>
    <row r="20" spans="1:16" ht="12.75">
      <c r="A20" s="11" t="s">
        <v>121</v>
      </c>
      <c r="D20" s="18">
        <f>SUM(D17:D19)</f>
        <v>498513</v>
      </c>
      <c r="E20" s="18"/>
      <c r="F20" s="18">
        <f>SUM(F17:F19)</f>
        <v>417274</v>
      </c>
      <c r="G20" s="18"/>
      <c r="H20" s="18">
        <f>SUM(H17:H19)</f>
        <v>1395</v>
      </c>
      <c r="I20" s="18"/>
      <c r="J20" s="18">
        <f>SUM(J17:J19)</f>
        <v>785228</v>
      </c>
      <c r="K20" s="18"/>
      <c r="L20" s="18">
        <f>SUM(L17:L19)</f>
        <v>1702410</v>
      </c>
      <c r="M20" s="18"/>
      <c r="N20" s="18">
        <f>SUM(N17:N19)</f>
        <v>1302</v>
      </c>
      <c r="O20" s="18"/>
      <c r="P20" s="18">
        <f>SUM(P17:P19)</f>
        <v>1703712</v>
      </c>
    </row>
    <row r="21" spans="4:16" ht="6" customHeight="1">
      <c r="D21" s="15"/>
      <c r="E21" s="15"/>
      <c r="F21" s="15"/>
      <c r="G21" s="15"/>
      <c r="H21" s="15"/>
      <c r="I21" s="15"/>
      <c r="J21" s="15"/>
      <c r="K21" s="15"/>
      <c r="L21" s="18"/>
      <c r="N21" s="9"/>
      <c r="O21" s="9"/>
      <c r="P21" s="9"/>
    </row>
    <row r="22" spans="1:16" ht="12.75">
      <c r="A22" s="4" t="s">
        <v>155</v>
      </c>
      <c r="D22" s="21">
        <v>0</v>
      </c>
      <c r="E22" s="21"/>
      <c r="F22" s="21">
        <v>0</v>
      </c>
      <c r="G22" s="21"/>
      <c r="H22" s="21">
        <v>0</v>
      </c>
      <c r="I22" s="21"/>
      <c r="J22" s="21">
        <f>' income statement'!G50</f>
        <v>260070</v>
      </c>
      <c r="K22" s="21"/>
      <c r="L22" s="18">
        <f>SUM(D22:K22)</f>
        <v>260070</v>
      </c>
      <c r="M22" s="15"/>
      <c r="N22" s="9">
        <f>' income statement'!G51</f>
        <v>-2</v>
      </c>
      <c r="O22" s="9"/>
      <c r="P22" s="9">
        <f t="shared" si="0"/>
        <v>260068</v>
      </c>
    </row>
    <row r="23" spans="1:16" ht="12.75">
      <c r="A23" s="4" t="s">
        <v>142</v>
      </c>
      <c r="D23" s="21">
        <v>0</v>
      </c>
      <c r="E23" s="21"/>
      <c r="F23" s="21">
        <v>0</v>
      </c>
      <c r="G23" s="21"/>
      <c r="H23" s="21">
        <v>0</v>
      </c>
      <c r="I23" s="21"/>
      <c r="J23" s="21">
        <v>-98201</v>
      </c>
      <c r="K23" s="21"/>
      <c r="L23" s="18">
        <f>SUM(D23:K23)</f>
        <v>-98201</v>
      </c>
      <c r="M23" s="15"/>
      <c r="N23" s="9">
        <v>0</v>
      </c>
      <c r="O23" s="9"/>
      <c r="P23" s="9">
        <f t="shared" si="0"/>
        <v>-98201</v>
      </c>
    </row>
    <row r="24" spans="1:16" ht="12.75">
      <c r="A24" s="4" t="s">
        <v>156</v>
      </c>
      <c r="D24" s="21">
        <v>0</v>
      </c>
      <c r="E24" s="21"/>
      <c r="F24" s="21">
        <v>0</v>
      </c>
      <c r="G24" s="21"/>
      <c r="H24" s="21">
        <v>0</v>
      </c>
      <c r="I24" s="21"/>
      <c r="J24" s="21">
        <v>-49100</v>
      </c>
      <c r="K24" s="21"/>
      <c r="L24" s="18">
        <f>SUM(D24:K24)</f>
        <v>-49100</v>
      </c>
      <c r="M24" s="15"/>
      <c r="N24" s="9">
        <v>0</v>
      </c>
      <c r="O24" s="9"/>
      <c r="P24" s="9">
        <f t="shared" si="0"/>
        <v>-49100</v>
      </c>
    </row>
    <row r="25" spans="1:16" ht="12.75">
      <c r="A25" s="4" t="s">
        <v>129</v>
      </c>
      <c r="D25" s="21">
        <v>5941</v>
      </c>
      <c r="E25" s="36"/>
      <c r="F25" s="21">
        <v>21156</v>
      </c>
      <c r="G25" s="21"/>
      <c r="H25" s="21">
        <v>-1393</v>
      </c>
      <c r="I25" s="21"/>
      <c r="J25" s="21">
        <v>0</v>
      </c>
      <c r="K25" s="21"/>
      <c r="L25" s="18">
        <f>SUM(D25:K25)</f>
        <v>25704</v>
      </c>
      <c r="M25" s="15"/>
      <c r="N25" s="9">
        <v>0</v>
      </c>
      <c r="O25" s="9"/>
      <c r="P25" s="9">
        <f t="shared" si="0"/>
        <v>25704</v>
      </c>
    </row>
    <row r="26" spans="1:16" ht="12.75">
      <c r="A26" s="4" t="s">
        <v>130</v>
      </c>
      <c r="D26" s="21">
        <v>0</v>
      </c>
      <c r="E26" s="36"/>
      <c r="F26" s="21">
        <v>0</v>
      </c>
      <c r="G26" s="21"/>
      <c r="H26" s="21">
        <v>-2</v>
      </c>
      <c r="I26" s="21"/>
      <c r="J26" s="21">
        <v>2</v>
      </c>
      <c r="K26" s="21"/>
      <c r="L26" s="18">
        <f>SUM(D26:K26)</f>
        <v>0</v>
      </c>
      <c r="M26" s="15"/>
      <c r="N26" s="9">
        <v>0</v>
      </c>
      <c r="O26" s="9"/>
      <c r="P26" s="9">
        <f t="shared" si="0"/>
        <v>0</v>
      </c>
    </row>
    <row r="27" spans="1:16" ht="12.75">
      <c r="A27" s="4" t="s">
        <v>148</v>
      </c>
      <c r="D27" s="21">
        <v>0</v>
      </c>
      <c r="E27" s="21"/>
      <c r="F27" s="21">
        <v>0</v>
      </c>
      <c r="G27" s="21"/>
      <c r="H27" s="21">
        <v>0</v>
      </c>
      <c r="I27" s="21"/>
      <c r="J27" s="21">
        <v>0</v>
      </c>
      <c r="K27" s="21"/>
      <c r="L27" s="18">
        <v>0</v>
      </c>
      <c r="M27" s="15"/>
      <c r="N27" s="9">
        <v>-808</v>
      </c>
      <c r="O27" s="9"/>
      <c r="P27" s="9">
        <f>SUM(L27:N27)</f>
        <v>-808</v>
      </c>
    </row>
    <row r="28" spans="4:16" ht="6" customHeight="1">
      <c r="D28" s="24"/>
      <c r="E28" s="24"/>
      <c r="F28" s="24"/>
      <c r="G28" s="24"/>
      <c r="H28" s="24"/>
      <c r="I28" s="24"/>
      <c r="J28" s="24"/>
      <c r="K28" s="24"/>
      <c r="L28" s="24"/>
      <c r="M28" s="26"/>
      <c r="N28" s="24"/>
      <c r="O28" s="24"/>
      <c r="P28" s="49"/>
    </row>
    <row r="29" spans="1:16" ht="12.75">
      <c r="A29" s="11" t="s">
        <v>153</v>
      </c>
      <c r="D29" s="21">
        <f>SUM(D20:D28)</f>
        <v>504454</v>
      </c>
      <c r="E29" s="21"/>
      <c r="F29" s="21">
        <f>SUM(F20:F28)</f>
        <v>438430</v>
      </c>
      <c r="G29" s="21"/>
      <c r="H29" s="21">
        <f>SUM(H20:H28)</f>
        <v>0</v>
      </c>
      <c r="I29" s="21"/>
      <c r="J29" s="21">
        <f>SUM(J20:J28)</f>
        <v>897999</v>
      </c>
      <c r="K29" s="21"/>
      <c r="L29" s="21">
        <f>SUM(L20:L28)</f>
        <v>1840883</v>
      </c>
      <c r="M29" s="21"/>
      <c r="N29" s="21">
        <f>SUM(N20:N28)</f>
        <v>492</v>
      </c>
      <c r="O29" s="21"/>
      <c r="P29" s="21">
        <f>SUM(P20:P28)</f>
        <v>1841375</v>
      </c>
    </row>
    <row r="30" spans="4:16" ht="3.75" customHeight="1" thickBot="1"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4:16" ht="12.75">
      <c r="D31" s="29"/>
      <c r="E31" s="29"/>
      <c r="F31" s="29"/>
      <c r="G31" s="29"/>
      <c r="H31" s="29"/>
      <c r="I31" s="29"/>
      <c r="J31" s="29"/>
      <c r="K31" s="29"/>
      <c r="L31" s="29"/>
      <c r="M31" s="15"/>
      <c r="N31" s="9"/>
      <c r="O31" s="9"/>
      <c r="P31" s="9"/>
    </row>
    <row r="32" spans="4:16" ht="12.75">
      <c r="D32" s="29"/>
      <c r="E32" s="29"/>
      <c r="F32" s="29"/>
      <c r="G32" s="29"/>
      <c r="H32" s="29"/>
      <c r="I32" s="29"/>
      <c r="J32" s="29"/>
      <c r="K32" s="29"/>
      <c r="L32" s="29"/>
      <c r="M32" s="15"/>
      <c r="N32" s="9"/>
      <c r="O32" s="9"/>
      <c r="P32" s="9"/>
    </row>
    <row r="33" spans="4:16" ht="12.75">
      <c r="D33" s="29"/>
      <c r="E33" s="29"/>
      <c r="F33" s="29"/>
      <c r="G33" s="29"/>
      <c r="H33" s="29"/>
      <c r="I33" s="29"/>
      <c r="J33" s="29"/>
      <c r="K33" s="29"/>
      <c r="L33" s="29"/>
      <c r="M33" s="15"/>
      <c r="N33" s="9"/>
      <c r="O33" s="9"/>
      <c r="P33" s="9"/>
    </row>
    <row r="34" spans="4:16" ht="12.75">
      <c r="D34" s="29"/>
      <c r="E34" s="29"/>
      <c r="F34" s="29"/>
      <c r="G34" s="29"/>
      <c r="H34" s="29"/>
      <c r="I34" s="29"/>
      <c r="J34" s="29"/>
      <c r="K34" s="29"/>
      <c r="L34" s="29"/>
      <c r="M34" s="15"/>
      <c r="N34" s="9"/>
      <c r="O34" s="9"/>
      <c r="P34" s="9"/>
    </row>
    <row r="35" spans="1:16" ht="13.5" customHeight="1">
      <c r="A35" s="11" t="s">
        <v>99</v>
      </c>
      <c r="D35" s="18">
        <v>490734</v>
      </c>
      <c r="E35" s="18"/>
      <c r="F35" s="18">
        <v>398623</v>
      </c>
      <c r="G35" s="18"/>
      <c r="H35" s="18">
        <v>0</v>
      </c>
      <c r="I35" s="18"/>
      <c r="J35" s="18">
        <v>684983</v>
      </c>
      <c r="K35" s="18"/>
      <c r="L35" s="18">
        <f aca="true" t="shared" si="1" ref="L35:L42">SUM(D35:K35)</f>
        <v>1574340</v>
      </c>
      <c r="M35" s="15"/>
      <c r="N35" s="9">
        <v>1359</v>
      </c>
      <c r="O35" s="9"/>
      <c r="P35" s="9">
        <f aca="true" t="shared" si="2" ref="P35:P41">SUM(L35:N35)</f>
        <v>1575699</v>
      </c>
    </row>
    <row r="36" spans="1:16" ht="12.75">
      <c r="A36" s="4" t="s">
        <v>155</v>
      </c>
      <c r="D36" s="21">
        <v>0</v>
      </c>
      <c r="E36" s="21"/>
      <c r="F36" s="21">
        <v>0</v>
      </c>
      <c r="G36" s="21"/>
      <c r="H36" s="21">
        <v>0</v>
      </c>
      <c r="I36" s="21"/>
      <c r="J36" s="21">
        <f>' income statement'!H50</f>
        <v>238234</v>
      </c>
      <c r="K36" s="21"/>
      <c r="L36" s="21">
        <f t="shared" si="1"/>
        <v>238234</v>
      </c>
      <c r="M36" s="15"/>
      <c r="N36" s="9">
        <v>-3</v>
      </c>
      <c r="O36" s="9"/>
      <c r="P36" s="9">
        <f t="shared" si="2"/>
        <v>238231</v>
      </c>
    </row>
    <row r="37" spans="1:16" ht="12.75">
      <c r="A37" s="4" t="s">
        <v>142</v>
      </c>
      <c r="D37" s="21">
        <v>0</v>
      </c>
      <c r="E37" s="21"/>
      <c r="F37" s="21">
        <v>0</v>
      </c>
      <c r="G37" s="21"/>
      <c r="H37" s="21">
        <v>0</v>
      </c>
      <c r="I37" s="21"/>
      <c r="J37" s="21">
        <v>-90359</v>
      </c>
      <c r="K37" s="21"/>
      <c r="L37" s="21">
        <f t="shared" si="1"/>
        <v>-90359</v>
      </c>
      <c r="M37" s="15"/>
      <c r="N37" s="9">
        <v>0</v>
      </c>
      <c r="O37" s="9"/>
      <c r="P37" s="9">
        <f t="shared" si="2"/>
        <v>-90359</v>
      </c>
    </row>
    <row r="38" spans="1:16" ht="12.75">
      <c r="A38" s="4" t="s">
        <v>156</v>
      </c>
      <c r="D38" s="21">
        <v>0</v>
      </c>
      <c r="E38" s="21"/>
      <c r="F38" s="21">
        <v>0</v>
      </c>
      <c r="G38" s="21"/>
      <c r="H38" s="21">
        <v>0</v>
      </c>
      <c r="I38" s="21"/>
      <c r="J38" s="21">
        <v>-47681</v>
      </c>
      <c r="K38" s="21"/>
      <c r="L38" s="21">
        <f t="shared" si="1"/>
        <v>-47681</v>
      </c>
      <c r="M38" s="15"/>
      <c r="N38" s="9">
        <v>0</v>
      </c>
      <c r="O38" s="9"/>
      <c r="P38" s="9">
        <f t="shared" si="2"/>
        <v>-47681</v>
      </c>
    </row>
    <row r="39" spans="1:16" ht="12.75">
      <c r="A39" s="4" t="s">
        <v>171</v>
      </c>
      <c r="D39" s="21">
        <v>0</v>
      </c>
      <c r="E39" s="21"/>
      <c r="F39" s="21">
        <v>0</v>
      </c>
      <c r="G39" s="21"/>
      <c r="H39" s="21">
        <v>2010</v>
      </c>
      <c r="I39" s="21"/>
      <c r="J39" s="21">
        <v>0</v>
      </c>
      <c r="K39" s="21"/>
      <c r="L39" s="21">
        <f t="shared" si="1"/>
        <v>2010</v>
      </c>
      <c r="M39" s="15"/>
      <c r="N39" s="9">
        <v>0</v>
      </c>
      <c r="O39" s="9"/>
      <c r="P39" s="9">
        <f t="shared" si="2"/>
        <v>2010</v>
      </c>
    </row>
    <row r="40" spans="1:18" ht="12.75">
      <c r="A40" s="4" t="s">
        <v>129</v>
      </c>
      <c r="D40" s="21">
        <v>7779</v>
      </c>
      <c r="E40" s="36"/>
      <c r="F40" s="21">
        <v>18651</v>
      </c>
      <c r="G40" s="21"/>
      <c r="H40" s="21">
        <v>-564</v>
      </c>
      <c r="I40" s="21"/>
      <c r="J40" s="21">
        <v>0</v>
      </c>
      <c r="K40" s="21"/>
      <c r="L40" s="21">
        <f t="shared" si="1"/>
        <v>25866</v>
      </c>
      <c r="M40" s="15"/>
      <c r="N40" s="9">
        <v>0</v>
      </c>
      <c r="O40" s="9"/>
      <c r="P40" s="9">
        <f t="shared" si="2"/>
        <v>25866</v>
      </c>
      <c r="Q40" s="48"/>
      <c r="R40" s="48"/>
    </row>
    <row r="41" spans="1:18" ht="12.75">
      <c r="A41" s="4" t="s">
        <v>130</v>
      </c>
      <c r="D41" s="21">
        <v>0</v>
      </c>
      <c r="E41" s="36"/>
      <c r="F41" s="21">
        <v>0</v>
      </c>
      <c r="G41" s="21"/>
      <c r="H41" s="21">
        <v>-51</v>
      </c>
      <c r="I41" s="21"/>
      <c r="J41" s="21">
        <v>51</v>
      </c>
      <c r="K41" s="21"/>
      <c r="L41" s="21">
        <f t="shared" si="1"/>
        <v>0</v>
      </c>
      <c r="M41" s="15"/>
      <c r="N41" s="9">
        <v>0</v>
      </c>
      <c r="O41" s="9"/>
      <c r="P41" s="9">
        <f t="shared" si="2"/>
        <v>0</v>
      </c>
      <c r="Q41" s="48"/>
      <c r="R41" s="48"/>
    </row>
    <row r="42" spans="1:16" ht="12.75">
      <c r="A42" s="4" t="s">
        <v>148</v>
      </c>
      <c r="D42" s="21">
        <v>0</v>
      </c>
      <c r="E42" s="21"/>
      <c r="F42" s="21">
        <v>0</v>
      </c>
      <c r="G42" s="21"/>
      <c r="H42" s="21">
        <v>0</v>
      </c>
      <c r="I42" s="21"/>
      <c r="J42" s="21">
        <v>0</v>
      </c>
      <c r="K42" s="21"/>
      <c r="L42" s="21">
        <f t="shared" si="1"/>
        <v>0</v>
      </c>
      <c r="M42" s="15"/>
      <c r="N42" s="9">
        <v>-54</v>
      </c>
      <c r="O42" s="9"/>
      <c r="P42" s="9">
        <f>SUM(L42:N42)</f>
        <v>-54</v>
      </c>
    </row>
    <row r="43" spans="3:18" ht="3.75" customHeight="1">
      <c r="C43" s="48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6"/>
      <c r="Q43" s="48"/>
      <c r="R43" s="48"/>
    </row>
    <row r="44" spans="1:18" ht="12.75">
      <c r="A44" s="11" t="s">
        <v>154</v>
      </c>
      <c r="D44" s="56">
        <f>SUM(D35:D43)</f>
        <v>498513</v>
      </c>
      <c r="E44" s="56"/>
      <c r="F44" s="56">
        <f>SUM(F35:F43)</f>
        <v>417274</v>
      </c>
      <c r="G44" s="56"/>
      <c r="H44" s="56">
        <f>SUM(H35:H43)</f>
        <v>1395</v>
      </c>
      <c r="I44" s="56"/>
      <c r="J44" s="56">
        <f>SUM(J35:J43)</f>
        <v>785228</v>
      </c>
      <c r="K44" s="56"/>
      <c r="L44" s="56">
        <f>SUM(L35:L43)</f>
        <v>1702410</v>
      </c>
      <c r="M44" s="56"/>
      <c r="N44" s="56">
        <f>SUM(N35:N43)</f>
        <v>1302</v>
      </c>
      <c r="O44" s="56"/>
      <c r="P44" s="56">
        <f>SUM(P35:P43)</f>
        <v>1703712</v>
      </c>
      <c r="Q44" s="48"/>
      <c r="R44" s="48"/>
    </row>
    <row r="45" spans="4:17" ht="6.75" customHeight="1" thickBot="1"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8"/>
      <c r="Q45" s="48"/>
    </row>
    <row r="46" spans="4:15" ht="12.75">
      <c r="D46" s="9"/>
      <c r="E46" s="9"/>
      <c r="F46" s="11"/>
      <c r="G46" s="9"/>
      <c r="H46" s="9"/>
      <c r="I46" s="9"/>
      <c r="J46" s="9"/>
      <c r="K46" s="9"/>
      <c r="L46" s="9"/>
      <c r="M46" s="9"/>
      <c r="N46" s="9"/>
      <c r="O46" s="9"/>
    </row>
    <row r="48" ht="12.75">
      <c r="N48" s="10"/>
    </row>
    <row r="50" ht="12.75">
      <c r="A50" s="4" t="s">
        <v>120</v>
      </c>
    </row>
  </sheetData>
  <mergeCells count="2">
    <mergeCell ref="D10:L10"/>
    <mergeCell ref="J11:K11"/>
  </mergeCells>
  <printOptions/>
  <pageMargins left="0.75" right="0.35" top="0.66" bottom="0.64" header="0.5" footer="0.5"/>
  <pageSetup fitToHeight="1" fitToWidth="1" horizontalDpi="300" verticalDpi="3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showGridLines="0" zoomScale="75" zoomScaleNormal="75" zoomScaleSheetLayoutView="75" workbookViewId="0" topLeftCell="A1">
      <selection activeCell="E31" sqref="E31"/>
    </sheetView>
  </sheetViews>
  <sheetFormatPr defaultColWidth="9.140625" defaultRowHeight="12.75"/>
  <cols>
    <col min="1" max="1" width="2.28125" style="4" customWidth="1"/>
    <col min="2" max="2" width="44.140625" style="4" customWidth="1"/>
    <col min="3" max="3" width="2.140625" style="4" customWidth="1"/>
    <col min="4" max="4" width="12.140625" style="4" customWidth="1"/>
    <col min="5" max="5" width="12.57421875" style="15" bestFit="1" customWidth="1"/>
    <col min="6" max="6" width="15.28125" style="15" customWidth="1"/>
    <col min="7" max="7" width="6.8515625" style="4" customWidth="1"/>
    <col min="8" max="8" width="5.140625" style="4" customWidth="1"/>
    <col min="9" max="16384" width="9.140625" style="4" customWidth="1"/>
  </cols>
  <sheetData>
    <row r="1" ht="15">
      <c r="G1" s="7">
        <v>4</v>
      </c>
    </row>
    <row r="2" spans="1:7" ht="14.25">
      <c r="A2" s="5"/>
      <c r="B2" s="5"/>
      <c r="C2" s="2" t="s">
        <v>19</v>
      </c>
      <c r="D2" s="2"/>
      <c r="E2" s="31"/>
      <c r="F2" s="31"/>
      <c r="G2" s="5"/>
    </row>
    <row r="3" spans="1:7" ht="14.25">
      <c r="A3" s="5"/>
      <c r="B3" s="5"/>
      <c r="C3" s="2" t="s">
        <v>20</v>
      </c>
      <c r="D3" s="2"/>
      <c r="E3" s="31"/>
      <c r="F3" s="31"/>
      <c r="G3" s="5"/>
    </row>
    <row r="4" spans="1:7" ht="14.25">
      <c r="A4" s="5"/>
      <c r="B4" s="5"/>
      <c r="C4" s="2" t="s">
        <v>21</v>
      </c>
      <c r="D4" s="2"/>
      <c r="E4" s="31"/>
      <c r="F4" s="31"/>
      <c r="G4" s="5"/>
    </row>
    <row r="5" spans="1:7" ht="14.25">
      <c r="A5" s="5"/>
      <c r="B5" s="5"/>
      <c r="C5" s="2" t="s">
        <v>52</v>
      </c>
      <c r="D5" s="2"/>
      <c r="E5" s="31"/>
      <c r="F5" s="31"/>
      <c r="G5" s="5"/>
    </row>
    <row r="6" spans="1:7" ht="12.75" customHeight="1">
      <c r="A6" s="72" t="s">
        <v>157</v>
      </c>
      <c r="B6" s="72"/>
      <c r="C6" s="72"/>
      <c r="D6" s="72"/>
      <c r="E6" s="72"/>
      <c r="F6" s="72"/>
      <c r="G6" s="72"/>
    </row>
    <row r="7" spans="1:7" ht="15">
      <c r="A7" s="5"/>
      <c r="B7" s="5"/>
      <c r="C7" s="12" t="s">
        <v>164</v>
      </c>
      <c r="D7" s="12"/>
      <c r="E7" s="31"/>
      <c r="F7" s="31"/>
      <c r="G7" s="5"/>
    </row>
    <row r="10" spans="5:6" ht="12.75">
      <c r="E10" s="14"/>
      <c r="F10" s="14"/>
    </row>
    <row r="11" spans="5:6" ht="12.75">
      <c r="E11" s="14" t="s">
        <v>158</v>
      </c>
      <c r="F11" s="14" t="s">
        <v>158</v>
      </c>
    </row>
    <row r="12" spans="5:6" ht="12.75">
      <c r="E12" s="14" t="s">
        <v>100</v>
      </c>
      <c r="F12" s="14" t="s">
        <v>100</v>
      </c>
    </row>
    <row r="13" spans="5:7" ht="12.75">
      <c r="E13" s="42" t="s">
        <v>152</v>
      </c>
      <c r="F13" s="42" t="s">
        <v>102</v>
      </c>
      <c r="G13" s="5"/>
    </row>
    <row r="14" spans="5:7" ht="12.75">
      <c r="E14" s="14" t="s">
        <v>9</v>
      </c>
      <c r="F14" s="14" t="s">
        <v>9</v>
      </c>
      <c r="G14" s="5"/>
    </row>
    <row r="15" spans="5:6" ht="12.75">
      <c r="E15" s="30"/>
      <c r="F15" s="30"/>
    </row>
    <row r="16" spans="1:6" ht="12.75">
      <c r="A16" s="4" t="s">
        <v>17</v>
      </c>
      <c r="E16" s="21">
        <v>328491</v>
      </c>
      <c r="F16" s="21">
        <v>319949</v>
      </c>
    </row>
    <row r="17" spans="5:6" ht="12.75">
      <c r="E17" s="21"/>
      <c r="F17" s="21"/>
    </row>
    <row r="18" spans="1:6" ht="12.75">
      <c r="A18" s="4" t="s">
        <v>79</v>
      </c>
      <c r="E18" s="21"/>
      <c r="F18" s="21"/>
    </row>
    <row r="19" spans="5:6" ht="6" customHeight="1">
      <c r="E19" s="21"/>
      <c r="F19" s="21"/>
    </row>
    <row r="20" spans="2:6" ht="12.75">
      <c r="B20" s="4" t="s">
        <v>57</v>
      </c>
      <c r="E20" s="21">
        <v>-30758</v>
      </c>
      <c r="F20" s="21">
        <v>-26697</v>
      </c>
    </row>
    <row r="21" spans="2:6" ht="12.75">
      <c r="B21" s="4" t="s">
        <v>58</v>
      </c>
      <c r="E21" s="21">
        <v>-16162</v>
      </c>
      <c r="F21" s="21">
        <v>-16613</v>
      </c>
    </row>
    <row r="22" spans="5:6" ht="4.5" customHeight="1">
      <c r="E22" s="24"/>
      <c r="F22" s="24"/>
    </row>
    <row r="23" spans="1:6" ht="12.75">
      <c r="A23" s="4" t="s">
        <v>59</v>
      </c>
      <c r="E23" s="21">
        <f>SUM(E16:E22)</f>
        <v>281571</v>
      </c>
      <c r="F23" s="21">
        <f>SUM(F16:F22)</f>
        <v>276639</v>
      </c>
    </row>
    <row r="24" spans="5:6" ht="12.75">
      <c r="E24" s="21"/>
      <c r="F24" s="21"/>
    </row>
    <row r="25" spans="2:6" ht="12.75">
      <c r="B25" s="4" t="s">
        <v>60</v>
      </c>
      <c r="E25" s="21">
        <v>56645</v>
      </c>
      <c r="F25" s="21">
        <v>14438</v>
      </c>
    </row>
    <row r="26" spans="2:6" ht="12.75">
      <c r="B26" s="4" t="s">
        <v>61</v>
      </c>
      <c r="E26" s="21">
        <v>-7540</v>
      </c>
      <c r="F26" s="21">
        <v>23176</v>
      </c>
    </row>
    <row r="27" spans="5:6" ht="4.5" customHeight="1">
      <c r="E27" s="24"/>
      <c r="F27" s="24"/>
    </row>
    <row r="28" spans="1:6" ht="12.75">
      <c r="A28" s="4" t="s">
        <v>143</v>
      </c>
      <c r="E28" s="21">
        <f>SUM(E23:E27)</f>
        <v>330676</v>
      </c>
      <c r="F28" s="21">
        <f>SUM(F23:F27)</f>
        <v>314253</v>
      </c>
    </row>
    <row r="29" spans="5:6" ht="12.75">
      <c r="E29" s="21"/>
      <c r="F29" s="21"/>
    </row>
    <row r="30" spans="2:6" ht="12.75">
      <c r="B30" s="4" t="s">
        <v>64</v>
      </c>
      <c r="E30" s="21">
        <v>5184</v>
      </c>
      <c r="F30" s="21">
        <v>3155</v>
      </c>
    </row>
    <row r="31" spans="2:6" ht="12.75">
      <c r="B31" s="4" t="s">
        <v>65</v>
      </c>
      <c r="E31" s="21">
        <v>-31503</v>
      </c>
      <c r="F31" s="21">
        <v>-28700</v>
      </c>
    </row>
    <row r="32" spans="2:6" ht="12.75">
      <c r="B32" s="4" t="s">
        <v>167</v>
      </c>
      <c r="E32" s="21">
        <v>495</v>
      </c>
      <c r="F32" s="21">
        <v>563</v>
      </c>
    </row>
    <row r="33" spans="2:6" ht="12.75">
      <c r="B33" s="4" t="s">
        <v>66</v>
      </c>
      <c r="E33" s="24">
        <v>-94613</v>
      </c>
      <c r="F33" s="24">
        <v>-77398</v>
      </c>
    </row>
    <row r="34" spans="1:6" ht="12.75">
      <c r="A34" s="4" t="s">
        <v>144</v>
      </c>
      <c r="E34" s="22">
        <f>SUM(E28:E33)</f>
        <v>210239</v>
      </c>
      <c r="F34" s="22">
        <f>SUM(F28:F33)</f>
        <v>211873</v>
      </c>
    </row>
    <row r="35" spans="5:6" ht="12.75">
      <c r="E35" s="21"/>
      <c r="F35" s="21"/>
    </row>
    <row r="36" spans="1:6" ht="12.75">
      <c r="A36" s="11" t="s">
        <v>76</v>
      </c>
      <c r="E36" s="21"/>
      <c r="F36" s="21"/>
    </row>
    <row r="37" spans="1:6" ht="12.75">
      <c r="A37" s="11"/>
      <c r="B37" s="4" t="s">
        <v>147</v>
      </c>
      <c r="E37" s="21">
        <v>88927</v>
      </c>
      <c r="F37" s="21">
        <v>-2000</v>
      </c>
    </row>
    <row r="38" spans="2:6" ht="12.75">
      <c r="B38" s="43" t="s">
        <v>94</v>
      </c>
      <c r="E38" s="29">
        <v>-135340</v>
      </c>
      <c r="F38" s="29">
        <v>-215852</v>
      </c>
    </row>
    <row r="39" spans="1:6" ht="14.25" customHeight="1">
      <c r="A39" s="4" t="s">
        <v>168</v>
      </c>
      <c r="E39" s="22">
        <f>SUM(E37:E38)</f>
        <v>-46413</v>
      </c>
      <c r="F39" s="22">
        <f>SUM(F37:F38)</f>
        <v>-217852</v>
      </c>
    </row>
    <row r="40" spans="5:6" ht="14.25" customHeight="1">
      <c r="E40" s="21"/>
      <c r="F40" s="21"/>
    </row>
    <row r="41" spans="1:6" ht="12.75">
      <c r="A41" s="11" t="s">
        <v>62</v>
      </c>
      <c r="E41" s="21"/>
      <c r="F41" s="21"/>
    </row>
    <row r="42" spans="2:6" ht="12.75">
      <c r="B42" s="4" t="s">
        <v>75</v>
      </c>
      <c r="E42" s="21">
        <v>-121597</v>
      </c>
      <c r="F42" s="21">
        <v>-112174</v>
      </c>
    </row>
    <row r="43" spans="2:6" ht="12.75">
      <c r="B43" s="4" t="s">
        <v>63</v>
      </c>
      <c r="E43" s="21">
        <v>61589</v>
      </c>
      <c r="F43" s="21">
        <v>13835</v>
      </c>
    </row>
    <row r="44" spans="2:6" ht="12.75" hidden="1">
      <c r="B44" s="4" t="s">
        <v>149</v>
      </c>
      <c r="E44" s="24"/>
      <c r="F44" s="24">
        <v>0</v>
      </c>
    </row>
    <row r="45" spans="1:6" ht="12.75">
      <c r="A45" s="4" t="s">
        <v>146</v>
      </c>
      <c r="E45" s="22">
        <f>SUM(E42:E44)</f>
        <v>-60008</v>
      </c>
      <c r="F45" s="22">
        <f>SUM(F42:F44)</f>
        <v>-98339</v>
      </c>
    </row>
    <row r="46" spans="5:6" ht="12.75">
      <c r="E46" s="21"/>
      <c r="F46" s="21"/>
    </row>
    <row r="47" spans="1:6" ht="12.75">
      <c r="A47" s="4" t="s">
        <v>87</v>
      </c>
      <c r="E47" s="21">
        <f>E34+E39+E45</f>
        <v>103818</v>
      </c>
      <c r="F47" s="21">
        <f>F34+F39+F45</f>
        <v>-104318</v>
      </c>
    </row>
    <row r="48" spans="5:6" ht="12.75">
      <c r="E48" s="21"/>
      <c r="F48" s="21"/>
    </row>
    <row r="49" spans="1:6" ht="12.75">
      <c r="A49" s="11" t="s">
        <v>172</v>
      </c>
      <c r="E49" s="21">
        <v>293799</v>
      </c>
      <c r="F49" s="21">
        <v>398117</v>
      </c>
    </row>
    <row r="50" spans="5:6" ht="4.5" customHeight="1">
      <c r="E50" s="24"/>
      <c r="F50" s="24"/>
    </row>
    <row r="51" spans="1:6" ht="12.75">
      <c r="A51" s="11" t="s">
        <v>173</v>
      </c>
      <c r="E51" s="21">
        <f>SUM(E47:E50)</f>
        <v>397617</v>
      </c>
      <c r="F51" s="21">
        <f>SUM(F47:F50)</f>
        <v>293799</v>
      </c>
    </row>
    <row r="52" spans="5:6" ht="4.5" customHeight="1" thickBot="1">
      <c r="E52" s="28"/>
      <c r="F52" s="28"/>
    </row>
    <row r="53" spans="5:6" ht="12.75">
      <c r="E53" s="21"/>
      <c r="F53" s="21"/>
    </row>
    <row r="54" spans="5:6" ht="12.75">
      <c r="E54" s="21"/>
      <c r="F54" s="21"/>
    </row>
    <row r="55" ht="12.75">
      <c r="A55" s="4" t="s">
        <v>53</v>
      </c>
    </row>
    <row r="57" spans="5:6" ht="12.75">
      <c r="E57" s="42" t="s">
        <v>160</v>
      </c>
      <c r="F57" s="42" t="s">
        <v>159</v>
      </c>
    </row>
    <row r="58" spans="5:6" ht="12.75">
      <c r="E58" s="31" t="s">
        <v>9</v>
      </c>
      <c r="F58" s="31" t="s">
        <v>9</v>
      </c>
    </row>
    <row r="59" spans="2:6" ht="12.75">
      <c r="B59" s="4" t="s">
        <v>34</v>
      </c>
      <c r="E59" s="21">
        <v>162284</v>
      </c>
      <c r="F59" s="21">
        <v>204151</v>
      </c>
    </row>
    <row r="60" spans="2:6" ht="12.75">
      <c r="B60" s="4" t="s">
        <v>54</v>
      </c>
      <c r="E60" s="21">
        <v>242581</v>
      </c>
      <c r="F60" s="21">
        <v>99733</v>
      </c>
    </row>
    <row r="61" spans="2:6" ht="12.75">
      <c r="B61" s="4" t="s">
        <v>105</v>
      </c>
      <c r="E61" s="24">
        <v>-3016</v>
      </c>
      <c r="F61" s="24">
        <v>0</v>
      </c>
    </row>
    <row r="62" spans="5:6" ht="12.75">
      <c r="E62" s="29">
        <f>SUM(E59:E61)</f>
        <v>401849</v>
      </c>
      <c r="F62" s="29">
        <f>SUM(F59:F61)</f>
        <v>303884</v>
      </c>
    </row>
    <row r="63" spans="2:6" ht="14.25" customHeight="1">
      <c r="B63" s="4" t="s">
        <v>74</v>
      </c>
      <c r="E63" s="29">
        <v>-97</v>
      </c>
      <c r="F63" s="29">
        <v>-94</v>
      </c>
    </row>
    <row r="64" spans="2:6" ht="14.25" customHeight="1">
      <c r="B64" s="4" t="s">
        <v>93</v>
      </c>
      <c r="E64" s="24">
        <v>-4135</v>
      </c>
      <c r="F64" s="24">
        <v>-9991</v>
      </c>
    </row>
    <row r="65" spans="5:6" ht="12.75">
      <c r="E65" s="18">
        <f>SUM(E62:E64)</f>
        <v>397617</v>
      </c>
      <c r="F65" s="18">
        <f>SUM(F62:F64)</f>
        <v>293799</v>
      </c>
    </row>
    <row r="66" spans="5:6" ht="3" customHeight="1" thickBot="1">
      <c r="E66" s="27"/>
      <c r="F66" s="27"/>
    </row>
    <row r="67" spans="5:6" ht="12.75">
      <c r="E67" s="59"/>
      <c r="F67" s="59"/>
    </row>
    <row r="69" ht="12" customHeight="1">
      <c r="A69" s="4" t="s">
        <v>92</v>
      </c>
    </row>
    <row r="70" ht="12.75">
      <c r="B70" s="4" t="s">
        <v>131</v>
      </c>
    </row>
  </sheetData>
  <mergeCells count="1">
    <mergeCell ref="A6:G6"/>
  </mergeCells>
  <printOptions/>
  <pageMargins left="0.74" right="0.24" top="0.45" bottom="0.49" header="0.36" footer="0.42"/>
  <pageSetup fitToHeight="1" fitToWidth="1" horizontalDpi="600" verticalDpi="600" orientation="portrait" paperSize="9" scale="92" r:id="rId1"/>
  <rowBreaks count="1" manualBreakCount="1">
    <brk id="56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Setia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Setia Berhad</dc:creator>
  <cp:keywords/>
  <dc:description/>
  <cp:lastModifiedBy>shirley</cp:lastModifiedBy>
  <cp:lastPrinted>2007-12-12T05:59:47Z</cp:lastPrinted>
  <dcterms:created xsi:type="dcterms:W3CDTF">2002-11-07T06:38:29Z</dcterms:created>
  <dcterms:modified xsi:type="dcterms:W3CDTF">2007-12-12T07:39:25Z</dcterms:modified>
  <cp:category/>
  <cp:version/>
  <cp:contentType/>
  <cp:contentStatus/>
</cp:coreProperties>
</file>