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tabRatio="634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sheet'!$A$1:$I$58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<sst xmlns="http://schemas.openxmlformats.org/spreadsheetml/2006/main" count="215" uniqueCount="153">
  <si>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</si>
  <si>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</si>
  <si>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</si>
  <si>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</si>
  <si>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</si>
  <si>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</si>
  <si>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</si>
  <si>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</si>
  <si>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</si>
  <si>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</si>
  <si>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</si>
  <si>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</si>
  <si>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</si>
  <si>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</si>
  <si>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</si>
  <si>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</si>
  <si>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</si>
  <si>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</si>
  <si>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</si>
  <si>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</si>
  <si>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</si>
  <si>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</si>
  <si>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</si>
  <si>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</si>
  <si>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</si>
  <si>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</si>
  <si>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</si>
  <si>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</si>
  <si>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</si>
  <si>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</si>
  <si>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</si>
  <si>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</si>
  <si>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</si>
  <si>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</si>
  <si>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</si>
  <si>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</si>
  <si>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</si>
  <si>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</si>
  <si>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</si>
  <si>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</si>
  <si>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</si>
  <si>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Net Current Assets</t>
  </si>
  <si>
    <t>Shareholders' Funds</t>
  </si>
  <si>
    <t>Share Capital</t>
  </si>
  <si>
    <t>Reserves</t>
  </si>
  <si>
    <t>Share Premium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</si>
  <si>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</si>
  <si>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</si>
  <si>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</si>
  <si>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</si>
  <si>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</si>
  <si>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</si>
  <si>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</si>
  <si>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</si>
  <si>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</si>
  <si>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Reserve</t>
  </si>
  <si>
    <t>Revaluation</t>
  </si>
  <si>
    <t>Unappropriated</t>
  </si>
  <si>
    <t>Profit</t>
  </si>
  <si>
    <t>Dividend</t>
  </si>
  <si>
    <t xml:space="preserve">CONDENSED CONSOLIDATED CASH FLOW STATEMENT </t>
  </si>
  <si>
    <t>Issue of shares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</si>
  <si>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</si>
  <si>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</si>
  <si>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</si>
  <si>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</si>
  <si>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</si>
  <si>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</si>
  <si>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</si>
  <si>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</si>
  <si>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</si>
  <si>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</si>
  <si>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</si>
  <si>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</si>
  <si>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</si>
  <si>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</si>
  <si>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</si>
  <si>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</si>
  <si>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</si>
  <si>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</si>
  <si>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</si>
  <si>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</si>
  <si>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Amount owing by associated companies</t>
  </si>
  <si>
    <t>Minority Interests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</si>
  <si>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</si>
  <si>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</si>
  <si>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</si>
  <si>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</si>
  <si>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</si>
  <si>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</si>
  <si>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>Notes to the Interim Financial Report</t>
  </si>
  <si>
    <t>Shareholders' Equity</t>
  </si>
  <si>
    <t xml:space="preserve">CURRENT </t>
  </si>
  <si>
    <t>Profit before tax</t>
  </si>
  <si>
    <t>Adjustments for:-</t>
  </si>
  <si>
    <t>Current tax assets</t>
  </si>
  <si>
    <t>Current tax liabilities</t>
  </si>
  <si>
    <t>Deferred Tax Liabilities</t>
  </si>
  <si>
    <t>Short term borrowings</t>
  </si>
  <si>
    <t>Deferred tax assets</t>
  </si>
  <si>
    <t xml:space="preserve">Additional Information Required by the Listing Requirements of </t>
  </si>
  <si>
    <t>Bursa Malaysia Securities Berhad</t>
  </si>
  <si>
    <t>Net changes in cash and cash equivalents</t>
  </si>
  <si>
    <t>Cash and cash equivalents at 1 November</t>
  </si>
  <si>
    <t>CUMULATIVE QUARTER</t>
  </si>
  <si>
    <t>- pursuant to exercise of warrants</t>
  </si>
  <si>
    <t xml:space="preserve">- pursuant to ESOS </t>
  </si>
  <si>
    <t>Balance at 1.11.2004</t>
  </si>
  <si>
    <t>-</t>
  </si>
  <si>
    <t>Land Held for Property  Development</t>
  </si>
  <si>
    <t>Property Development costs</t>
  </si>
  <si>
    <t>Net profit from investing activities</t>
  </si>
  <si>
    <t>(The Condensed Consolidated cash flow statement should be read in conjunction with the Annual Financial Report</t>
  </si>
  <si>
    <t>Share of profits less losses of associated companies</t>
  </si>
  <si>
    <t xml:space="preserve">          Sinking Fund and Escrow Accounts</t>
  </si>
  <si>
    <t>Other investments</t>
  </si>
  <si>
    <t xml:space="preserve">FINANCIAL </t>
  </si>
  <si>
    <t>-  gross dividend from unquoted preference</t>
  </si>
  <si>
    <t xml:space="preserve">     shares in an associated company</t>
  </si>
  <si>
    <t>-  others</t>
  </si>
  <si>
    <t>31/10/2005</t>
  </si>
  <si>
    <t>Realisation of revaluation reserve upon disposal</t>
  </si>
  <si>
    <t>for the year ended 31 October 2005)</t>
  </si>
  <si>
    <t>(The Condensed Consolidated Income Statements should be read in conjunction with the Annual Financial Report for the year ended 31 October 2005)</t>
  </si>
  <si>
    <t>(The Condensed Consolidated Statement of Changes in Equity should be read in conjunction with the Annual Financial Report for the year ended 31 October 2005)</t>
  </si>
  <si>
    <t>Balance at 1.11.2005</t>
  </si>
  <si>
    <t>ENDED</t>
  </si>
  <si>
    <t xml:space="preserve"> for the year ended 31 October 2005)</t>
  </si>
  <si>
    <t>Net Assets Per Share (RM)</t>
  </si>
  <si>
    <t>5-7</t>
  </si>
  <si>
    <t>8-11</t>
  </si>
  <si>
    <t>Final dividend paid</t>
  </si>
  <si>
    <t>Cash generated from operations</t>
  </si>
  <si>
    <t>Net cash generated from operating activities</t>
  </si>
  <si>
    <t>Interim dividend paid</t>
  </si>
  <si>
    <t>31 October 2006</t>
  </si>
  <si>
    <t>Interim Financial Report - 31 October 2006</t>
  </si>
  <si>
    <t>AS AT 31 OCTOBER 2006</t>
  </si>
  <si>
    <t>31/10/2006</t>
  </si>
  <si>
    <t>(The figures have been audited)</t>
  </si>
  <si>
    <t>FOURTH QUARTER</t>
  </si>
  <si>
    <t>Balance at 31.10.2005</t>
  </si>
  <si>
    <t>Balance at 31.10.2006</t>
  </si>
  <si>
    <t>Capital Repayment</t>
  </si>
  <si>
    <t>Dividend Proposed</t>
  </si>
  <si>
    <t>12 MONTHS</t>
  </si>
  <si>
    <t>Equity investment</t>
  </si>
  <si>
    <t>Cash and cash equivalents at 31 October</t>
  </si>
  <si>
    <t>FOR THE YEAR ENDED 31 OCTOBER 2006</t>
  </si>
  <si>
    <t xml:space="preserve">Issue of shares pursuant to ESOS </t>
  </si>
  <si>
    <t>Net cash generated (used in)/ generated from investing activities</t>
  </si>
  <si>
    <t>Net cash used in financing activities</t>
  </si>
  <si>
    <t>Selling and marketing expenses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</si>
</sst>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[$-809]dd\ mmmm\ yyyy"/>
    <numFmt numFmtId="178" formatCode="dd/mm/yyyy;@"/>
    <numFmt numFmtId="179" formatCode="[$-409]dddd\,\ mmmm\ dd\,\ yyyy"/>
    <numFmt numFmtId="180" formatCode="dd/mm/yy;@"/>
  </numFmts>
  <fonts count="1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3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1" xfId="15" applyNumberFormat="1" applyFont="1" applyFill="1" applyBorder="1" applyAlignment="1">
      <alignment/>
    </xf>
    <xf numFmtId="173" fontId="4" fillId="0" borderId="2" xfId="15" applyNumberFormat="1" applyFont="1" applyFill="1" applyBorder="1" applyAlignment="1">
      <alignment/>
    </xf>
    <xf numFmtId="173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3" fontId="4" fillId="0" borderId="5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4" fillId="0" borderId="5" xfId="0" applyNumberFormat="1" applyFont="1" applyFill="1" applyBorder="1" applyAlignment="1">
      <alignment/>
    </xf>
    <xf numFmtId="173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73" fontId="4" fillId="0" borderId="6" xfId="0" applyNumberFormat="1" applyFont="1" applyFill="1" applyBorder="1" applyAlignment="1">
      <alignment/>
    </xf>
    <xf numFmtId="173" fontId="12" fillId="0" borderId="0" xfId="15" applyNumberFormat="1" applyFont="1" applyFill="1" applyAlignment="1">
      <alignment/>
    </xf>
    <xf numFmtId="2" fontId="4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9" fontId="4" fillId="0" borderId="0" xfId="21" applyFont="1" applyFill="1" applyAlignment="1">
      <alignment/>
    </xf>
    <xf numFmtId="178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 quotePrefix="1">
      <alignment/>
    </xf>
    <xf numFmtId="180" fontId="6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tabSelected="1" view="pageBreakPreview" zoomScale="75" zoomScaleSheetLayoutView="75" workbookViewId="0" topLeftCell="A8">
      <selection activeCell="A11" sqref="A11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19"/>
    </row>
    <row r="9" ht="12.75">
      <c r="D9" s="20"/>
    </row>
    <row r="17" spans="1:5" ht="18.75" customHeight="1">
      <c r="A17" s="56" t="s">
        <v>22</v>
      </c>
      <c r="B17" s="56"/>
      <c r="C17" s="56"/>
      <c r="D17" s="56"/>
      <c r="E17" s="56"/>
    </row>
    <row r="18" spans="1:5" ht="18.75" customHeight="1">
      <c r="A18" s="56" t="s">
        <v>64</v>
      </c>
      <c r="B18" s="56"/>
      <c r="C18" s="56"/>
      <c r="D18" s="56"/>
      <c r="E18" s="56"/>
    </row>
    <row r="19" spans="1:5" ht="18.75" customHeight="1">
      <c r="A19" s="56" t="s">
        <v>24</v>
      </c>
      <c r="B19" s="56"/>
      <c r="C19" s="56"/>
      <c r="D19" s="56"/>
      <c r="E19" s="56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56" t="s">
        <v>65</v>
      </c>
      <c r="B23" s="56"/>
      <c r="C23" s="56"/>
      <c r="D23" s="56"/>
      <c r="E23" s="56"/>
    </row>
    <row r="24" spans="1:5" ht="18.75">
      <c r="A24" s="57" t="s">
        <v>135</v>
      </c>
      <c r="B24" s="57"/>
      <c r="C24" s="57"/>
      <c r="D24" s="57"/>
      <c r="E24" s="57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view="pageBreakPreview" zoomScale="75" zoomScaleNormal="75" zoomScaleSheetLayoutView="75" workbookViewId="0" topLeftCell="A16">
      <selection activeCell="A8" sqref="A8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59" t="s">
        <v>22</v>
      </c>
      <c r="B3" s="59"/>
      <c r="C3" s="59"/>
      <c r="D3" s="59"/>
      <c r="E3" s="59"/>
      <c r="F3" s="59"/>
      <c r="G3" s="59"/>
      <c r="H3" s="59"/>
      <c r="I3" s="59"/>
    </row>
    <row r="4" spans="1:9" ht="14.2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</row>
    <row r="5" spans="1:9" ht="14.25" customHeight="1">
      <c r="A5" s="59" t="s">
        <v>24</v>
      </c>
      <c r="B5" s="59"/>
      <c r="C5" s="59"/>
      <c r="D5" s="59"/>
      <c r="E5" s="59"/>
      <c r="F5" s="59"/>
      <c r="G5" s="59"/>
      <c r="H5" s="59"/>
      <c r="I5" s="59"/>
    </row>
    <row r="7" spans="1:9" ht="12.75" customHeight="1">
      <c r="A7" s="58" t="s">
        <v>136</v>
      </c>
      <c r="B7" s="58"/>
      <c r="C7" s="58"/>
      <c r="D7" s="58"/>
      <c r="E7" s="58"/>
      <c r="F7" s="58"/>
      <c r="G7" s="58"/>
      <c r="H7" s="58"/>
      <c r="I7" s="58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78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77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79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80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81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90</v>
      </c>
      <c r="B26" s="6"/>
      <c r="C26" s="6"/>
      <c r="D26" s="6"/>
      <c r="E26" s="6"/>
      <c r="F26" s="6"/>
      <c r="I26" s="8" t="s">
        <v>129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16" t="s">
        <v>100</v>
      </c>
      <c r="B28" s="6"/>
      <c r="C28" s="6"/>
      <c r="D28" s="6"/>
      <c r="E28" s="6"/>
      <c r="F28" s="6"/>
    </row>
    <row r="29" spans="2:9" ht="15">
      <c r="B29" s="6" t="s">
        <v>101</v>
      </c>
      <c r="C29" s="6"/>
      <c r="D29" s="6"/>
      <c r="E29" s="6"/>
      <c r="F29" s="6"/>
      <c r="G29" s="7"/>
      <c r="I29" s="9" t="s">
        <v>130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view="pageBreakPreview" zoomScale="75" zoomScaleNormal="75" zoomScaleSheetLayoutView="75" workbookViewId="0" topLeftCell="A37">
      <selection activeCell="E65" sqref="E65"/>
    </sheetView>
  </sheetViews>
  <sheetFormatPr defaultColWidth="9.140625" defaultRowHeight="12.75"/>
  <cols>
    <col min="1" max="1" width="2.8515625" style="18" customWidth="1"/>
    <col min="2" max="2" width="3.00390625" style="18" customWidth="1"/>
    <col min="3" max="3" width="32.57421875" style="18" customWidth="1"/>
    <col min="4" max="4" width="9.140625" style="18" customWidth="1"/>
    <col min="5" max="5" width="15.57421875" style="18" bestFit="1" customWidth="1"/>
    <col min="6" max="6" width="9.140625" style="18" customWidth="1"/>
    <col min="7" max="7" width="13.28125" style="18" bestFit="1" customWidth="1"/>
    <col min="8" max="9" width="9.140625" style="18" customWidth="1"/>
    <col min="10" max="10" width="7.57421875" style="18" customWidth="1"/>
    <col min="11" max="16384" width="9.140625" style="18" customWidth="1"/>
  </cols>
  <sheetData>
    <row r="1" ht="15">
      <c r="I1" s="43">
        <v>1</v>
      </c>
    </row>
    <row r="2" ht="14.25">
      <c r="D2" s="22" t="s">
        <v>22</v>
      </c>
    </row>
    <row r="3" ht="14.25">
      <c r="D3" s="22" t="s">
        <v>23</v>
      </c>
    </row>
    <row r="4" ht="14.25">
      <c r="D4" s="22" t="s">
        <v>24</v>
      </c>
    </row>
    <row r="5" ht="14.25">
      <c r="D5" s="22" t="s">
        <v>25</v>
      </c>
    </row>
    <row r="6" spans="4:6" ht="15">
      <c r="D6" s="22" t="s">
        <v>137</v>
      </c>
      <c r="F6" s="23"/>
    </row>
    <row r="8" spans="5:7" ht="12.75">
      <c r="E8" s="17" t="s">
        <v>26</v>
      </c>
      <c r="F8" s="17"/>
      <c r="G8" s="17" t="s">
        <v>26</v>
      </c>
    </row>
    <row r="9" spans="5:7" ht="12.75">
      <c r="E9" s="17" t="s">
        <v>27</v>
      </c>
      <c r="F9" s="17"/>
      <c r="G9" s="17" t="s">
        <v>27</v>
      </c>
    </row>
    <row r="10" spans="5:7" ht="12.75">
      <c r="E10" s="17" t="s">
        <v>92</v>
      </c>
      <c r="F10" s="17"/>
      <c r="G10" s="17" t="s">
        <v>4</v>
      </c>
    </row>
    <row r="11" spans="5:7" ht="12.75">
      <c r="E11" s="17" t="s">
        <v>116</v>
      </c>
      <c r="F11" s="17"/>
      <c r="G11" s="17" t="s">
        <v>28</v>
      </c>
    </row>
    <row r="12" spans="5:7" ht="12.75">
      <c r="E12" s="17" t="s">
        <v>29</v>
      </c>
      <c r="F12" s="17"/>
      <c r="G12" s="17" t="s">
        <v>29</v>
      </c>
    </row>
    <row r="13" spans="5:7" ht="12.75">
      <c r="E13" s="55" t="s">
        <v>138</v>
      </c>
      <c r="F13" s="17"/>
      <c r="G13" s="44" t="s">
        <v>120</v>
      </c>
    </row>
    <row r="14" spans="5:7" ht="12.75">
      <c r="E14" s="17" t="s">
        <v>9</v>
      </c>
      <c r="G14" s="17" t="s">
        <v>9</v>
      </c>
    </row>
    <row r="15" spans="5:8" ht="12.75">
      <c r="E15" s="45"/>
      <c r="F15" s="24"/>
      <c r="G15" s="34"/>
      <c r="H15" s="24"/>
    </row>
    <row r="16" spans="2:8" ht="12.75">
      <c r="B16" s="18" t="s">
        <v>30</v>
      </c>
      <c r="E16" s="24">
        <v>140286</v>
      </c>
      <c r="F16" s="24"/>
      <c r="G16" s="24">
        <v>123446</v>
      </c>
      <c r="H16" s="24"/>
    </row>
    <row r="17" spans="2:8" ht="12.75">
      <c r="B17" s="18" t="s">
        <v>109</v>
      </c>
      <c r="E17" s="24">
        <v>735826</v>
      </c>
      <c r="F17" s="24"/>
      <c r="G17" s="24">
        <v>692089</v>
      </c>
      <c r="H17" s="24"/>
    </row>
    <row r="18" spans="2:8" ht="12.75">
      <c r="B18" s="18" t="s">
        <v>31</v>
      </c>
      <c r="E18" s="24">
        <v>210058</v>
      </c>
      <c r="F18" s="24"/>
      <c r="G18" s="24">
        <v>177721</v>
      </c>
      <c r="H18" s="24"/>
    </row>
    <row r="19" spans="2:8" ht="12.75">
      <c r="B19" s="18" t="s">
        <v>32</v>
      </c>
      <c r="E19" s="24">
        <v>17724</v>
      </c>
      <c r="F19" s="24"/>
      <c r="G19" s="24">
        <v>15120</v>
      </c>
      <c r="H19" s="24"/>
    </row>
    <row r="20" spans="2:8" ht="12.75">
      <c r="B20" s="18" t="s">
        <v>37</v>
      </c>
      <c r="E20" s="24">
        <v>400</v>
      </c>
      <c r="F20" s="24"/>
      <c r="G20" s="24">
        <v>329</v>
      </c>
      <c r="H20" s="24"/>
    </row>
    <row r="21" spans="2:8" ht="12.75">
      <c r="B21" s="18" t="s">
        <v>99</v>
      </c>
      <c r="E21" s="24">
        <v>644</v>
      </c>
      <c r="F21" s="24"/>
      <c r="G21" s="24">
        <v>1141</v>
      </c>
      <c r="H21" s="24"/>
    </row>
    <row r="22" spans="2:8" ht="12.75">
      <c r="B22" s="18" t="s">
        <v>33</v>
      </c>
      <c r="E22" s="24"/>
      <c r="F22" s="24"/>
      <c r="G22" s="24"/>
      <c r="H22" s="24"/>
    </row>
    <row r="23" spans="3:8" ht="12.75">
      <c r="C23" s="18" t="s">
        <v>110</v>
      </c>
      <c r="E23" s="24">
        <v>715653</v>
      </c>
      <c r="F23" s="24"/>
      <c r="G23" s="24">
        <v>675054</v>
      </c>
      <c r="H23" s="24"/>
    </row>
    <row r="24" spans="3:8" ht="12.75">
      <c r="C24" s="18" t="s">
        <v>34</v>
      </c>
      <c r="E24" s="24">
        <v>25745</v>
      </c>
      <c r="F24" s="24"/>
      <c r="G24" s="24">
        <v>32541</v>
      </c>
      <c r="H24" s="24"/>
    </row>
    <row r="25" spans="3:8" ht="12.75">
      <c r="C25" s="18" t="s">
        <v>35</v>
      </c>
      <c r="E25" s="24">
        <v>25423</v>
      </c>
      <c r="F25" s="24"/>
      <c r="G25" s="24">
        <v>19663</v>
      </c>
      <c r="H25" s="24"/>
    </row>
    <row r="26" spans="3:8" ht="12.75">
      <c r="C26" s="18" t="s">
        <v>36</v>
      </c>
      <c r="E26" s="24">
        <v>419031</v>
      </c>
      <c r="F26" s="24"/>
      <c r="G26" s="24">
        <v>264260</v>
      </c>
      <c r="H26" s="24"/>
    </row>
    <row r="27" spans="3:8" ht="12.75">
      <c r="C27" s="18" t="s">
        <v>82</v>
      </c>
      <c r="E27" s="24">
        <v>19423</v>
      </c>
      <c r="F27" s="24"/>
      <c r="G27" s="24">
        <v>17103</v>
      </c>
      <c r="H27" s="24"/>
    </row>
    <row r="28" spans="3:8" ht="12.75">
      <c r="C28" s="18" t="s">
        <v>95</v>
      </c>
      <c r="E28" s="24">
        <v>11830</v>
      </c>
      <c r="F28" s="24"/>
      <c r="G28" s="24">
        <v>12893</v>
      </c>
      <c r="H28" s="24"/>
    </row>
    <row r="29" spans="3:8" ht="12.75">
      <c r="C29" s="18" t="s">
        <v>38</v>
      </c>
      <c r="E29" s="24">
        <v>204151</v>
      </c>
      <c r="F29" s="24"/>
      <c r="G29" s="24">
        <v>250312</v>
      </c>
      <c r="H29" s="24"/>
    </row>
    <row r="30" spans="3:8" ht="12.75">
      <c r="C30" s="18" t="s">
        <v>63</v>
      </c>
      <c r="E30" s="24">
        <v>99733</v>
      </c>
      <c r="F30" s="24"/>
      <c r="G30" s="24">
        <v>153484</v>
      </c>
      <c r="H30" s="24"/>
    </row>
    <row r="31" spans="5:8" ht="12.75">
      <c r="E31" s="25">
        <f>SUM(E23:E30)</f>
        <v>1520989</v>
      </c>
      <c r="F31" s="25"/>
      <c r="G31" s="25">
        <f>SUM(G23:G30)</f>
        <v>1425310</v>
      </c>
      <c r="H31" s="24"/>
    </row>
    <row r="32" spans="5:8" ht="12.75">
      <c r="E32" s="24"/>
      <c r="F32" s="24"/>
      <c r="G32" s="24"/>
      <c r="H32" s="24"/>
    </row>
    <row r="33" spans="2:8" ht="12.75">
      <c r="B33" s="18" t="s">
        <v>39</v>
      </c>
      <c r="E33" s="24"/>
      <c r="F33" s="24"/>
      <c r="G33" s="24"/>
      <c r="H33" s="24"/>
    </row>
    <row r="34" spans="3:8" ht="12.75">
      <c r="C34" s="18" t="s">
        <v>40</v>
      </c>
      <c r="E34" s="24">
        <v>319799</v>
      </c>
      <c r="F34" s="24"/>
      <c r="G34" s="24">
        <v>273210</v>
      </c>
      <c r="H34" s="24"/>
    </row>
    <row r="35" spans="3:8" ht="12.75">
      <c r="C35" s="18" t="s">
        <v>98</v>
      </c>
      <c r="E35" s="24">
        <v>63390</v>
      </c>
      <c r="F35" s="24"/>
      <c r="G35" s="24">
        <v>92274</v>
      </c>
      <c r="H35" s="24"/>
    </row>
    <row r="36" spans="3:8" ht="12.75">
      <c r="C36" s="18" t="s">
        <v>96</v>
      </c>
      <c r="E36" s="24">
        <v>15082</v>
      </c>
      <c r="F36" s="24"/>
      <c r="G36" s="24">
        <v>14491</v>
      </c>
      <c r="H36" s="24"/>
    </row>
    <row r="37" spans="5:8" ht="12.75">
      <c r="E37" s="25">
        <f>SUM(E34:E36)</f>
        <v>398271</v>
      </c>
      <c r="F37" s="25"/>
      <c r="G37" s="25">
        <f>SUM(G34:G36)</f>
        <v>379975</v>
      </c>
      <c r="H37" s="24"/>
    </row>
    <row r="38" spans="2:8" ht="12.75">
      <c r="B38" s="18" t="s">
        <v>41</v>
      </c>
      <c r="E38" s="25">
        <f>E31-E37</f>
        <v>1122718</v>
      </c>
      <c r="F38" s="25"/>
      <c r="G38" s="25">
        <f>G31-G37</f>
        <v>1045335</v>
      </c>
      <c r="H38" s="24"/>
    </row>
    <row r="39" spans="5:8" ht="13.5" thickBot="1">
      <c r="E39" s="26">
        <f>E16+E17+E18+E19+E20+E38+E21</f>
        <v>2227656</v>
      </c>
      <c r="F39" s="26"/>
      <c r="G39" s="26">
        <f>G16+G17+G18+G19+G20+G38+G21</f>
        <v>2055181</v>
      </c>
      <c r="H39" s="24"/>
    </row>
    <row r="40" spans="5:8" ht="13.5" thickTop="1">
      <c r="E40" s="24"/>
      <c r="F40" s="24"/>
      <c r="G40" s="24"/>
      <c r="H40" s="24"/>
    </row>
    <row r="41" spans="2:8" ht="12.75">
      <c r="B41" s="18" t="s">
        <v>42</v>
      </c>
      <c r="E41" s="24"/>
      <c r="F41" s="24"/>
      <c r="G41" s="24"/>
      <c r="H41" s="24"/>
    </row>
    <row r="42" spans="2:8" ht="12.75">
      <c r="B42" s="18" t="s">
        <v>43</v>
      </c>
      <c r="E42" s="24">
        <v>498513</v>
      </c>
      <c r="F42" s="24"/>
      <c r="G42" s="24">
        <v>490734</v>
      </c>
      <c r="H42" s="24"/>
    </row>
    <row r="43" spans="2:8" ht="12.75">
      <c r="B43" s="18" t="s">
        <v>44</v>
      </c>
      <c r="E43" s="24"/>
      <c r="F43" s="24"/>
      <c r="G43" s="24"/>
      <c r="H43" s="24"/>
    </row>
    <row r="44" spans="3:8" ht="12.75">
      <c r="C44" s="18" t="s">
        <v>45</v>
      </c>
      <c r="E44" s="24">
        <v>416710</v>
      </c>
      <c r="F44" s="24"/>
      <c r="G44" s="24">
        <v>398623</v>
      </c>
      <c r="H44" s="24"/>
    </row>
    <row r="45" spans="3:8" ht="12.75">
      <c r="C45" s="18" t="s">
        <v>46</v>
      </c>
      <c r="E45" s="24">
        <v>691472</v>
      </c>
      <c r="F45" s="24"/>
      <c r="G45" s="24">
        <v>595473</v>
      </c>
      <c r="H45" s="24"/>
    </row>
    <row r="46" spans="3:8" ht="12.75">
      <c r="C46" s="18" t="s">
        <v>59</v>
      </c>
      <c r="E46" s="27">
        <v>95715</v>
      </c>
      <c r="F46" s="27"/>
      <c r="G46" s="27">
        <v>89510</v>
      </c>
      <c r="H46" s="24"/>
    </row>
    <row r="47" spans="2:8" ht="12.75">
      <c r="B47" s="18" t="s">
        <v>91</v>
      </c>
      <c r="E47" s="24">
        <f>SUM(E42:E46)</f>
        <v>1702410</v>
      </c>
      <c r="F47" s="24"/>
      <c r="G47" s="24">
        <f>SUM(G42:G46)</f>
        <v>1574340</v>
      </c>
      <c r="H47" s="24"/>
    </row>
    <row r="48" spans="2:8" ht="12.75">
      <c r="B48" s="18" t="s">
        <v>83</v>
      </c>
      <c r="E48" s="24">
        <v>1302</v>
      </c>
      <c r="F48" s="24"/>
      <c r="G48" s="24">
        <v>1359</v>
      </c>
      <c r="H48" s="24"/>
    </row>
    <row r="49" spans="2:8" ht="12.75">
      <c r="B49" s="18" t="s">
        <v>47</v>
      </c>
      <c r="E49" s="24">
        <v>520284</v>
      </c>
      <c r="F49" s="24"/>
      <c r="G49" s="24">
        <v>476655</v>
      </c>
      <c r="H49" s="24"/>
    </row>
    <row r="50" spans="2:8" ht="12.75">
      <c r="B50" s="18" t="s">
        <v>48</v>
      </c>
      <c r="E50" s="24">
        <v>1446</v>
      </c>
      <c r="F50" s="24"/>
      <c r="G50" s="24">
        <v>1446</v>
      </c>
      <c r="H50" s="24"/>
    </row>
    <row r="51" spans="2:8" ht="12.75">
      <c r="B51" s="18" t="s">
        <v>97</v>
      </c>
      <c r="E51" s="24">
        <v>2214</v>
      </c>
      <c r="F51" s="24"/>
      <c r="G51" s="24">
        <v>1381</v>
      </c>
      <c r="H51" s="24"/>
    </row>
    <row r="52" spans="5:8" ht="13.5" thickBot="1">
      <c r="E52" s="26">
        <f>SUM(E47:E51)</f>
        <v>2227656</v>
      </c>
      <c r="F52" s="26"/>
      <c r="G52" s="26">
        <f>SUM(G47:G51)</f>
        <v>2055181</v>
      </c>
      <c r="H52" s="24"/>
    </row>
    <row r="53" spans="5:8" ht="13.5" thickTop="1">
      <c r="E53" s="24"/>
      <c r="F53" s="24"/>
      <c r="G53" s="24"/>
      <c r="H53" s="24"/>
    </row>
    <row r="54" spans="2:8" ht="13.5" thickBot="1">
      <c r="B54" s="18" t="s">
        <v>128</v>
      </c>
      <c r="E54" s="28">
        <f>((E47/(E42/0.75)))</f>
        <v>2.561232104278123</v>
      </c>
      <c r="F54" s="28"/>
      <c r="G54" s="28">
        <f>((G47/(G42/0.75)))</f>
        <v>2.406099842277079</v>
      </c>
      <c r="H54" s="24"/>
    </row>
    <row r="55" ht="13.5" thickTop="1">
      <c r="E55" s="46"/>
    </row>
    <row r="56" ht="12.75">
      <c r="E56" s="21"/>
    </row>
    <row r="57" ht="12.75">
      <c r="A57" s="18" t="s">
        <v>66</v>
      </c>
    </row>
    <row r="58" ht="12.75">
      <c r="B58" s="18" t="s">
        <v>122</v>
      </c>
    </row>
  </sheetData>
  <printOptions/>
  <pageMargins left="0.75" right="0" top="0.77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0"/>
  <sheetViews>
    <sheetView showGridLines="0" view="pageBreakPreview" zoomScale="75" zoomScaleNormal="75" zoomScaleSheetLayoutView="75" workbookViewId="0" topLeftCell="A5">
      <selection activeCell="G26" sqref="G26"/>
    </sheetView>
  </sheetViews>
  <sheetFormatPr defaultColWidth="9.140625" defaultRowHeight="12.75"/>
  <cols>
    <col min="1" max="1" width="2.421875" style="18" customWidth="1"/>
    <col min="2" max="2" width="46.00390625" style="18" customWidth="1"/>
    <col min="3" max="3" width="1.28515625" style="18" customWidth="1"/>
    <col min="4" max="4" width="14.421875" style="18" customWidth="1"/>
    <col min="5" max="5" width="20.57421875" style="18" bestFit="1" customWidth="1"/>
    <col min="6" max="6" width="3.00390625" style="18" customWidth="1"/>
    <col min="7" max="7" width="13.421875" style="18" customWidth="1"/>
    <col min="8" max="8" width="20.57421875" style="18" bestFit="1" customWidth="1"/>
    <col min="9" max="9" width="2.421875" style="18" bestFit="1" customWidth="1"/>
    <col min="10" max="10" width="5.8515625" style="18" customWidth="1"/>
    <col min="11" max="16384" width="9.140625" style="18" customWidth="1"/>
  </cols>
  <sheetData>
    <row r="1" ht="15">
      <c r="J1" s="43">
        <v>2</v>
      </c>
    </row>
    <row r="2" ht="14.25">
      <c r="E2" s="22" t="s">
        <v>22</v>
      </c>
    </row>
    <row r="3" ht="14.25">
      <c r="E3" s="22" t="s">
        <v>23</v>
      </c>
    </row>
    <row r="4" ht="14.25">
      <c r="E4" s="22" t="s">
        <v>24</v>
      </c>
    </row>
    <row r="5" ht="14.25">
      <c r="E5" s="22" t="s">
        <v>0</v>
      </c>
    </row>
    <row r="6" ht="14.25">
      <c r="E6" s="22" t="s">
        <v>148</v>
      </c>
    </row>
    <row r="7" ht="15">
      <c r="E7" s="47" t="s">
        <v>139</v>
      </c>
    </row>
    <row r="8" ht="13.5">
      <c r="E8" s="48"/>
    </row>
    <row r="9" spans="4:8" ht="12.75">
      <c r="D9" s="60" t="s">
        <v>140</v>
      </c>
      <c r="E9" s="60"/>
      <c r="G9" s="60" t="s">
        <v>104</v>
      </c>
      <c r="H9" s="60"/>
    </row>
    <row r="10" spans="4:9" ht="12.75">
      <c r="D10" s="17" t="s">
        <v>1</v>
      </c>
      <c r="E10" s="17" t="s">
        <v>4</v>
      </c>
      <c r="G10" s="17" t="s">
        <v>1</v>
      </c>
      <c r="H10" s="17" t="s">
        <v>4</v>
      </c>
      <c r="I10" s="35"/>
    </row>
    <row r="11" spans="4:9" ht="12.75">
      <c r="D11" s="17" t="s">
        <v>2</v>
      </c>
      <c r="E11" s="17" t="s">
        <v>2</v>
      </c>
      <c r="G11" s="17" t="s">
        <v>2</v>
      </c>
      <c r="H11" s="17" t="s">
        <v>2</v>
      </c>
      <c r="I11" s="35"/>
    </row>
    <row r="12" spans="4:9" ht="12.75">
      <c r="D12" s="17" t="s">
        <v>3</v>
      </c>
      <c r="E12" s="17" t="s">
        <v>5</v>
      </c>
      <c r="G12" s="17" t="s">
        <v>6</v>
      </c>
      <c r="H12" s="17" t="s">
        <v>5</v>
      </c>
      <c r="I12" s="35"/>
    </row>
    <row r="13" spans="4:9" ht="12.75">
      <c r="D13" s="17"/>
      <c r="E13" s="17" t="s">
        <v>3</v>
      </c>
      <c r="G13" s="17" t="s">
        <v>7</v>
      </c>
      <c r="H13" s="17" t="s">
        <v>8</v>
      </c>
      <c r="I13" s="35"/>
    </row>
    <row r="14" spans="4:9" ht="12.75">
      <c r="D14" s="53" t="s">
        <v>138</v>
      </c>
      <c r="E14" s="53" t="s">
        <v>120</v>
      </c>
      <c r="F14" s="54"/>
      <c r="G14" s="53" t="s">
        <v>138</v>
      </c>
      <c r="H14" s="53" t="s">
        <v>120</v>
      </c>
      <c r="I14" s="35"/>
    </row>
    <row r="15" spans="4:9" ht="12.75">
      <c r="D15" s="17" t="s">
        <v>9</v>
      </c>
      <c r="E15" s="17" t="s">
        <v>9</v>
      </c>
      <c r="F15" s="17"/>
      <c r="G15" s="17" t="s">
        <v>9</v>
      </c>
      <c r="H15" s="17" t="s">
        <v>9</v>
      </c>
      <c r="I15" s="35"/>
    </row>
    <row r="17" spans="2:9" ht="12.75">
      <c r="B17" s="18" t="s">
        <v>10</v>
      </c>
      <c r="D17" s="24">
        <v>277310</v>
      </c>
      <c r="E17" s="24">
        <v>541335</v>
      </c>
      <c r="F17" s="24"/>
      <c r="G17" s="24">
        <v>1154641</v>
      </c>
      <c r="H17" s="24">
        <v>1262445</v>
      </c>
      <c r="I17" s="24"/>
    </row>
    <row r="18" spans="4:9" ht="12.75">
      <c r="D18" s="24"/>
      <c r="E18" s="24"/>
      <c r="F18" s="24"/>
      <c r="G18" s="24"/>
      <c r="H18" s="24"/>
      <c r="I18" s="24"/>
    </row>
    <row r="19" spans="2:9" ht="12.75">
      <c r="B19" s="18" t="s">
        <v>11</v>
      </c>
      <c r="D19" s="24">
        <v>-178657</v>
      </c>
      <c r="E19" s="24">
        <v>-404798</v>
      </c>
      <c r="F19" s="24"/>
      <c r="G19" s="24">
        <v>-815224</v>
      </c>
      <c r="H19" s="24">
        <v>-942244</v>
      </c>
      <c r="I19" s="24"/>
    </row>
    <row r="20" spans="4:9" ht="3" customHeight="1">
      <c r="D20" s="27"/>
      <c r="E20" s="27"/>
      <c r="F20" s="24"/>
      <c r="G20" s="27"/>
      <c r="H20" s="27"/>
      <c r="I20" s="24"/>
    </row>
    <row r="21" spans="2:9" ht="12.75">
      <c r="B21" s="18" t="s">
        <v>12</v>
      </c>
      <c r="D21" s="24">
        <f>SUM(D17:D19)</f>
        <v>98653</v>
      </c>
      <c r="E21" s="24">
        <f>SUM(E17:E19)</f>
        <v>136537</v>
      </c>
      <c r="F21" s="24"/>
      <c r="G21" s="24">
        <f>SUM(G17:G19)</f>
        <v>339417</v>
      </c>
      <c r="H21" s="24">
        <f>SUM(H17:H19)</f>
        <v>320201</v>
      </c>
      <c r="I21" s="24"/>
    </row>
    <row r="22" spans="4:9" ht="12.75">
      <c r="D22" s="24"/>
      <c r="E22" s="24"/>
      <c r="F22" s="24"/>
      <c r="G22" s="24"/>
      <c r="H22" s="24"/>
      <c r="I22" s="24"/>
    </row>
    <row r="23" spans="2:9" ht="12.75">
      <c r="B23" s="18" t="s">
        <v>13</v>
      </c>
      <c r="D23" s="24">
        <v>3493</v>
      </c>
      <c r="E23" s="24">
        <v>670</v>
      </c>
      <c r="F23" s="24"/>
      <c r="G23" s="24">
        <v>7803</v>
      </c>
      <c r="H23" s="24">
        <v>10166</v>
      </c>
      <c r="I23" s="24"/>
    </row>
    <row r="24" spans="4:9" ht="3.75" customHeight="1">
      <c r="D24" s="24"/>
      <c r="E24" s="24"/>
      <c r="F24" s="24"/>
      <c r="G24" s="24"/>
      <c r="H24" s="24"/>
      <c r="I24" s="24"/>
    </row>
    <row r="25" spans="2:9" ht="12.75">
      <c r="B25" s="18" t="s">
        <v>152</v>
      </c>
      <c r="D25" s="24">
        <v>-5955</v>
      </c>
      <c r="E25" s="24">
        <v>-6405</v>
      </c>
      <c r="F25" s="24"/>
      <c r="G25" s="24">
        <v>-18713</v>
      </c>
      <c r="H25" s="24">
        <v>-12322</v>
      </c>
      <c r="I25" s="24"/>
    </row>
    <row r="26" spans="4:9" ht="3.75" customHeight="1">
      <c r="D26" s="24"/>
      <c r="E26" s="24"/>
      <c r="F26" s="24"/>
      <c r="G26" s="24"/>
      <c r="H26" s="24"/>
      <c r="I26" s="24"/>
    </row>
    <row r="27" spans="2:9" ht="12.75">
      <c r="B27" s="18" t="s">
        <v>14</v>
      </c>
      <c r="D27" s="24">
        <v>-16314</v>
      </c>
      <c r="E27" s="24">
        <v>-12314</v>
      </c>
      <c r="F27" s="24"/>
      <c r="G27" s="24">
        <v>-53388</v>
      </c>
      <c r="H27" s="24">
        <v>-48319</v>
      </c>
      <c r="I27" s="24"/>
    </row>
    <row r="28" spans="4:9" ht="3" customHeight="1">
      <c r="D28" s="27"/>
      <c r="E28" s="27"/>
      <c r="F28" s="24"/>
      <c r="G28" s="27"/>
      <c r="H28" s="27"/>
      <c r="I28" s="24"/>
    </row>
    <row r="29" spans="2:9" ht="12.75">
      <c r="B29" s="18" t="s">
        <v>15</v>
      </c>
      <c r="D29" s="24">
        <f>SUM(D21:D28)</f>
        <v>79877</v>
      </c>
      <c r="E29" s="24">
        <f>SUM(E21:E28)</f>
        <v>118488</v>
      </c>
      <c r="F29" s="24"/>
      <c r="G29" s="24">
        <f>SUM(G21:G27)</f>
        <v>275119</v>
      </c>
      <c r="H29" s="24">
        <f>SUM(H21:H27)</f>
        <v>269726</v>
      </c>
      <c r="I29" s="24"/>
    </row>
    <row r="30" spans="4:9" ht="12.75">
      <c r="D30" s="24"/>
      <c r="E30" s="24"/>
      <c r="F30" s="24"/>
      <c r="G30" s="24"/>
      <c r="H30" s="24"/>
      <c r="I30" s="24"/>
    </row>
    <row r="31" spans="2:9" ht="12.75">
      <c r="B31" s="18" t="s">
        <v>111</v>
      </c>
      <c r="D31" s="24"/>
      <c r="E31" s="24"/>
      <c r="F31" s="24"/>
      <c r="G31" s="24"/>
      <c r="H31" s="24"/>
      <c r="I31" s="24"/>
    </row>
    <row r="32" spans="2:9" ht="12.75">
      <c r="B32" s="52" t="s">
        <v>117</v>
      </c>
      <c r="D32" s="24"/>
      <c r="E32" s="24"/>
      <c r="F32" s="24"/>
      <c r="G32" s="24"/>
      <c r="H32" s="24"/>
      <c r="I32" s="24"/>
    </row>
    <row r="33" spans="2:9" ht="12.75">
      <c r="B33" s="18" t="s">
        <v>118</v>
      </c>
      <c r="D33" s="24">
        <v>1772</v>
      </c>
      <c r="E33" s="24">
        <v>7397</v>
      </c>
      <c r="F33" s="24"/>
      <c r="G33" s="24">
        <v>7031</v>
      </c>
      <c r="H33" s="24">
        <v>7397</v>
      </c>
      <c r="I33" s="24"/>
    </row>
    <row r="34" spans="2:9" ht="12.75">
      <c r="B34" s="52" t="s">
        <v>119</v>
      </c>
      <c r="D34" s="24">
        <v>2596</v>
      </c>
      <c r="E34" s="24">
        <v>2878</v>
      </c>
      <c r="F34" s="24"/>
      <c r="G34" s="24">
        <v>10782</v>
      </c>
      <c r="H34" s="24">
        <v>11907</v>
      </c>
      <c r="I34" s="24"/>
    </row>
    <row r="35" spans="4:9" ht="12.75">
      <c r="D35" s="24"/>
      <c r="E35" s="24"/>
      <c r="F35" s="24"/>
      <c r="G35" s="24"/>
      <c r="H35" s="24"/>
      <c r="I35" s="24"/>
    </row>
    <row r="36" spans="2:9" ht="12.75">
      <c r="B36" s="18" t="s">
        <v>113</v>
      </c>
      <c r="D36" s="24">
        <v>14992</v>
      </c>
      <c r="E36" s="24">
        <v>-11843</v>
      </c>
      <c r="F36" s="24"/>
      <c r="G36" s="24">
        <v>42885</v>
      </c>
      <c r="H36" s="24">
        <v>3074</v>
      </c>
      <c r="I36" s="24"/>
    </row>
    <row r="37" spans="4:9" ht="12.75">
      <c r="D37" s="24"/>
      <c r="E37" s="24"/>
      <c r="F37" s="24"/>
      <c r="G37" s="24"/>
      <c r="H37" s="24"/>
      <c r="I37" s="24"/>
    </row>
    <row r="38" spans="2:9" ht="12.75">
      <c r="B38" s="18" t="s">
        <v>16</v>
      </c>
      <c r="D38" s="24">
        <v>-600</v>
      </c>
      <c r="E38" s="24">
        <v>-493</v>
      </c>
      <c r="F38" s="24"/>
      <c r="G38" s="24">
        <v>-1754</v>
      </c>
      <c r="H38" s="24">
        <v>-2330</v>
      </c>
      <c r="I38" s="24"/>
    </row>
    <row r="39" spans="4:9" ht="4.5" customHeight="1">
      <c r="D39" s="27"/>
      <c r="E39" s="27"/>
      <c r="F39" s="24"/>
      <c r="G39" s="27"/>
      <c r="H39" s="27"/>
      <c r="I39" s="24"/>
    </row>
    <row r="40" spans="2:9" ht="12.75">
      <c r="B40" s="18" t="s">
        <v>17</v>
      </c>
      <c r="D40" s="24">
        <f>SUM(D29:D39)</f>
        <v>98637</v>
      </c>
      <c r="E40" s="24">
        <f>SUM(E29:E39)</f>
        <v>116427</v>
      </c>
      <c r="F40" s="24"/>
      <c r="G40" s="24">
        <f>SUM(G29:G39)</f>
        <v>334063</v>
      </c>
      <c r="H40" s="24">
        <f>SUM(H29:H39)</f>
        <v>289774</v>
      </c>
      <c r="I40" s="24"/>
    </row>
    <row r="41" spans="4:9" ht="12.75">
      <c r="D41" s="24"/>
      <c r="E41" s="24"/>
      <c r="F41" s="24"/>
      <c r="G41" s="24"/>
      <c r="H41" s="24"/>
      <c r="I41" s="24"/>
    </row>
    <row r="42" spans="2:9" ht="12.75">
      <c r="B42" s="18" t="s">
        <v>18</v>
      </c>
      <c r="D42" s="24">
        <v>-26789</v>
      </c>
      <c r="E42" s="24">
        <v>-37009</v>
      </c>
      <c r="F42" s="24"/>
      <c r="G42" s="24">
        <v>-93822</v>
      </c>
      <c r="H42" s="24">
        <v>-86394</v>
      </c>
      <c r="I42" s="24"/>
    </row>
    <row r="43" spans="4:9" ht="3" customHeight="1">
      <c r="D43" s="27"/>
      <c r="E43" s="27"/>
      <c r="F43" s="24"/>
      <c r="G43" s="27"/>
      <c r="H43" s="27"/>
      <c r="I43" s="24"/>
    </row>
    <row r="44" spans="2:9" ht="12.75">
      <c r="B44" s="18" t="s">
        <v>19</v>
      </c>
      <c r="D44" s="24">
        <f>SUM(D40:D42)</f>
        <v>71848</v>
      </c>
      <c r="E44" s="24">
        <f>SUM(E40:E42)</f>
        <v>79418</v>
      </c>
      <c r="F44" s="24"/>
      <c r="G44" s="24">
        <f>SUM(G40:G42)</f>
        <v>240241</v>
      </c>
      <c r="H44" s="24">
        <f>SUM(H40:H42)</f>
        <v>203380</v>
      </c>
      <c r="I44" s="24"/>
    </row>
    <row r="45" spans="4:9" ht="12.75">
      <c r="D45" s="24"/>
      <c r="E45" s="24"/>
      <c r="F45" s="24"/>
      <c r="G45" s="24"/>
      <c r="H45" s="24"/>
      <c r="I45" s="24"/>
    </row>
    <row r="46" spans="2:8" ht="12.75">
      <c r="B46" s="18" t="s">
        <v>20</v>
      </c>
      <c r="D46" s="24">
        <v>2</v>
      </c>
      <c r="E46" s="24">
        <v>73</v>
      </c>
      <c r="F46" s="24"/>
      <c r="G46" s="24">
        <v>3</v>
      </c>
      <c r="H46" s="24">
        <v>4</v>
      </c>
    </row>
    <row r="47" spans="4:8" ht="3.75" customHeight="1">
      <c r="D47" s="29"/>
      <c r="E47" s="27"/>
      <c r="G47" s="29"/>
      <c r="H47" s="29"/>
    </row>
    <row r="48" spans="2:8" ht="12.75">
      <c r="B48" s="18" t="s">
        <v>21</v>
      </c>
      <c r="D48" s="21">
        <f>SUM(D44:D47)</f>
        <v>71850</v>
      </c>
      <c r="E48" s="21">
        <f>SUM(E44:E47)</f>
        <v>79491</v>
      </c>
      <c r="G48" s="21">
        <f>SUM(G44:G47)</f>
        <v>240244</v>
      </c>
      <c r="H48" s="21">
        <f>SUM(H44:H47)</f>
        <v>203384</v>
      </c>
    </row>
    <row r="49" spans="4:8" ht="3.75" customHeight="1" thickBot="1">
      <c r="D49" s="30"/>
      <c r="E49" s="30"/>
      <c r="G49" s="30"/>
      <c r="H49" s="30"/>
    </row>
    <row r="52" spans="2:9" ht="12.75">
      <c r="B52" s="18" t="s">
        <v>85</v>
      </c>
      <c r="D52" s="42">
        <v>10.84</v>
      </c>
      <c r="E52" s="42">
        <v>12.15</v>
      </c>
      <c r="G52" s="37">
        <v>36.36</v>
      </c>
      <c r="H52" s="37">
        <v>32.42</v>
      </c>
      <c r="I52" s="35"/>
    </row>
    <row r="53" spans="3:9" ht="2.25" customHeight="1" thickBot="1">
      <c r="C53" s="36"/>
      <c r="D53" s="30"/>
      <c r="E53" s="30"/>
      <c r="G53" s="39"/>
      <c r="H53" s="39"/>
      <c r="I53" s="35"/>
    </row>
    <row r="54" spans="7:9" ht="12.75">
      <c r="G54" s="38"/>
      <c r="H54" s="38"/>
      <c r="I54" s="35"/>
    </row>
    <row r="55" spans="2:9" ht="14.25" customHeight="1">
      <c r="B55" s="18" t="s">
        <v>86</v>
      </c>
      <c r="D55" s="37">
        <v>10.82</v>
      </c>
      <c r="E55" s="37">
        <v>12.06</v>
      </c>
      <c r="G55" s="37">
        <v>36.28</v>
      </c>
      <c r="H55" s="37">
        <v>31.71</v>
      </c>
      <c r="I55" s="35"/>
    </row>
    <row r="56" spans="4:8" ht="1.5" customHeight="1" thickBot="1">
      <c r="D56" s="30"/>
      <c r="E56" s="30"/>
      <c r="G56" s="39"/>
      <c r="H56" s="30"/>
    </row>
    <row r="57" ht="12.75">
      <c r="G57" s="38"/>
    </row>
    <row r="58" ht="12.75">
      <c r="G58" s="49"/>
    </row>
    <row r="60" ht="12.75">
      <c r="B60" s="18" t="s">
        <v>123</v>
      </c>
    </row>
  </sheetData>
  <mergeCells count="2">
    <mergeCell ref="D9:E9"/>
    <mergeCell ref="G9:H9"/>
  </mergeCells>
  <printOptions horizontalCentered="1"/>
  <pageMargins left="0.74" right="0.43" top="0.96" bottom="1" header="0.5" footer="0.5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zoomScale="75" zoomScaleNormal="75" zoomScaleSheetLayoutView="75" workbookViewId="0" topLeftCell="A4">
      <selection activeCell="N39" sqref="N39"/>
    </sheetView>
  </sheetViews>
  <sheetFormatPr defaultColWidth="9.140625" defaultRowHeight="12.75"/>
  <cols>
    <col min="1" max="1" width="2.28125" style="4" customWidth="1"/>
    <col min="2" max="2" width="29.57421875" style="4" customWidth="1"/>
    <col min="3" max="3" width="9.1406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3.7109375" style="4" customWidth="1"/>
    <col min="9" max="9" width="3.57421875" style="4" customWidth="1"/>
    <col min="10" max="10" width="13.7109375" style="4" customWidth="1"/>
    <col min="11" max="11" width="3.421875" style="4" customWidth="1"/>
    <col min="12" max="12" width="15.421875" style="4" bestFit="1" customWidth="1"/>
    <col min="13" max="13" width="3.421875" style="4" customWidth="1"/>
    <col min="14" max="14" width="14.421875" style="4" customWidth="1"/>
    <col min="15" max="15" width="3.28125" style="4" customWidth="1"/>
    <col min="16" max="16" width="12.28125" style="4" bestFit="1" customWidth="1"/>
    <col min="17" max="17" width="6.8515625" style="4" customWidth="1"/>
    <col min="18" max="18" width="4.421875" style="4" customWidth="1"/>
    <col min="19" max="16384" width="9.140625" style="4" customWidth="1"/>
  </cols>
  <sheetData>
    <row r="1" ht="15">
      <c r="R1" s="7">
        <v>3</v>
      </c>
    </row>
    <row r="2" ht="14.25">
      <c r="I2" s="2" t="s">
        <v>22</v>
      </c>
    </row>
    <row r="3" ht="14.25">
      <c r="I3" s="2" t="s">
        <v>23</v>
      </c>
    </row>
    <row r="4" ht="14.25">
      <c r="I4" s="2" t="s">
        <v>24</v>
      </c>
    </row>
    <row r="5" ht="14.25">
      <c r="I5" s="2" t="s">
        <v>49</v>
      </c>
    </row>
    <row r="6" spans="6:12" ht="14.25">
      <c r="F6" s="18"/>
      <c r="G6" s="18"/>
      <c r="H6" s="18"/>
      <c r="I6" s="22" t="s">
        <v>148</v>
      </c>
      <c r="J6" s="18"/>
      <c r="K6" s="18"/>
      <c r="L6" s="18"/>
    </row>
    <row r="7" ht="15">
      <c r="I7" s="15" t="s">
        <v>139</v>
      </c>
    </row>
    <row r="8" ht="13.5">
      <c r="I8" s="10"/>
    </row>
    <row r="9" spans="4:15" ht="12.75">
      <c r="D9" s="5" t="s">
        <v>50</v>
      </c>
      <c r="E9" s="5"/>
      <c r="F9" s="5" t="s">
        <v>53</v>
      </c>
      <c r="G9" s="5"/>
      <c r="H9" s="5" t="s">
        <v>56</v>
      </c>
      <c r="I9" s="5"/>
      <c r="J9" s="5" t="s">
        <v>57</v>
      </c>
      <c r="K9" s="5"/>
      <c r="L9" s="5"/>
      <c r="M9" s="5"/>
      <c r="N9" s="5"/>
      <c r="O9" s="5"/>
    </row>
    <row r="10" spans="4:15" ht="12.75">
      <c r="D10" s="5" t="s">
        <v>51</v>
      </c>
      <c r="E10" s="5"/>
      <c r="F10" s="5" t="s">
        <v>54</v>
      </c>
      <c r="G10" s="5"/>
      <c r="H10" s="5" t="s">
        <v>55</v>
      </c>
      <c r="I10" s="5"/>
      <c r="J10" s="5" t="s">
        <v>58</v>
      </c>
      <c r="K10" s="5"/>
      <c r="L10" s="5" t="s">
        <v>59</v>
      </c>
      <c r="M10" s="5"/>
      <c r="N10" s="5" t="s">
        <v>52</v>
      </c>
      <c r="O10" s="5"/>
    </row>
    <row r="11" spans="4:15" ht="12.75">
      <c r="D11" s="5" t="s">
        <v>9</v>
      </c>
      <c r="E11" s="5"/>
      <c r="F11" s="5" t="s">
        <v>9</v>
      </c>
      <c r="G11" s="5"/>
      <c r="H11" s="5" t="s">
        <v>9</v>
      </c>
      <c r="I11" s="5"/>
      <c r="J11" s="5" t="s">
        <v>9</v>
      </c>
      <c r="K11" s="5"/>
      <c r="L11" s="5" t="s">
        <v>9</v>
      </c>
      <c r="M11" s="5"/>
      <c r="N11" s="5" t="s">
        <v>9</v>
      </c>
      <c r="O11" s="5"/>
    </row>
    <row r="12" spans="4:15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13" t="s">
        <v>125</v>
      </c>
      <c r="D13" s="21">
        <v>490734</v>
      </c>
      <c r="E13" s="21"/>
      <c r="F13" s="21">
        <v>398623</v>
      </c>
      <c r="G13" s="21"/>
      <c r="H13" s="21">
        <v>0</v>
      </c>
      <c r="I13" s="21"/>
      <c r="J13" s="21">
        <v>595473</v>
      </c>
      <c r="K13" s="21"/>
      <c r="L13" s="21">
        <v>89510</v>
      </c>
      <c r="M13" s="21"/>
      <c r="N13" s="21">
        <f>SUM(D13:L13)</f>
        <v>1574340</v>
      </c>
      <c r="O13" s="12"/>
    </row>
    <row r="14" spans="4:14" ht="6" customHeight="1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5" ht="12.75">
      <c r="A15" s="4" t="s">
        <v>21</v>
      </c>
      <c r="D15" s="24">
        <v>0</v>
      </c>
      <c r="E15" s="24"/>
      <c r="F15" s="24">
        <v>0</v>
      </c>
      <c r="G15" s="24"/>
      <c r="H15" s="24">
        <v>0</v>
      </c>
      <c r="I15" s="24"/>
      <c r="J15" s="24">
        <v>240244</v>
      </c>
      <c r="K15" s="24"/>
      <c r="L15" s="24">
        <v>0</v>
      </c>
      <c r="M15" s="24"/>
      <c r="N15" s="24">
        <f>SUM(D15:L15)</f>
        <v>240244</v>
      </c>
      <c r="O15" s="18"/>
    </row>
    <row r="16" spans="1:15" ht="12.75">
      <c r="A16" s="4" t="s">
        <v>131</v>
      </c>
      <c r="D16" s="24">
        <v>0</v>
      </c>
      <c r="E16" s="24"/>
      <c r="F16" s="24">
        <v>0</v>
      </c>
      <c r="G16" s="24"/>
      <c r="H16" s="24">
        <v>0</v>
      </c>
      <c r="I16" s="24"/>
      <c r="J16" s="24">
        <v>-849</v>
      </c>
      <c r="K16" s="24"/>
      <c r="L16" s="24">
        <v>-89510</v>
      </c>
      <c r="M16" s="24"/>
      <c r="N16" s="24">
        <f>SUM(D16:L16)</f>
        <v>-90359</v>
      </c>
      <c r="O16" s="18"/>
    </row>
    <row r="17" spans="1:15" ht="12.75">
      <c r="A17" s="4" t="s">
        <v>134</v>
      </c>
      <c r="D17" s="24">
        <v>0</v>
      </c>
      <c r="E17" s="24"/>
      <c r="F17" s="24">
        <v>0</v>
      </c>
      <c r="G17" s="24"/>
      <c r="H17" s="24">
        <v>0</v>
      </c>
      <c r="I17" s="24"/>
      <c r="J17" s="24">
        <v>-47681</v>
      </c>
      <c r="K17" s="24"/>
      <c r="L17" s="24">
        <v>0</v>
      </c>
      <c r="M17" s="24"/>
      <c r="N17" s="24">
        <f>SUM(D17:L17)</f>
        <v>-47681</v>
      </c>
      <c r="O17" s="18"/>
    </row>
    <row r="18" spans="1:15" ht="12.75">
      <c r="A18" s="4" t="s">
        <v>144</v>
      </c>
      <c r="D18" s="24">
        <v>0</v>
      </c>
      <c r="E18" s="24"/>
      <c r="F18" s="24">
        <v>0</v>
      </c>
      <c r="G18" s="24"/>
      <c r="H18" s="24">
        <v>0</v>
      </c>
      <c r="I18" s="24"/>
      <c r="J18" s="24">
        <v>-95715</v>
      </c>
      <c r="K18" s="24"/>
      <c r="L18" s="24">
        <v>95715</v>
      </c>
      <c r="M18" s="24"/>
      <c r="N18" s="24">
        <f>SUM(D18:L18)</f>
        <v>0</v>
      </c>
      <c r="O18" s="18"/>
    </row>
    <row r="19" spans="1:15" ht="12.75">
      <c r="A19" s="4" t="s">
        <v>149</v>
      </c>
      <c r="D19" s="24">
        <v>7779</v>
      </c>
      <c r="E19" s="41"/>
      <c r="F19" s="24">
        <v>18087</v>
      </c>
      <c r="G19" s="24"/>
      <c r="H19" s="24">
        <v>0</v>
      </c>
      <c r="I19" s="24"/>
      <c r="J19" s="24">
        <v>0</v>
      </c>
      <c r="K19" s="24"/>
      <c r="L19" s="24">
        <v>0</v>
      </c>
      <c r="M19" s="24"/>
      <c r="N19" s="24">
        <f>SUM(D19:L19)</f>
        <v>25866</v>
      </c>
      <c r="O19" s="18"/>
    </row>
    <row r="20" spans="4:15" ht="6" customHeight="1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/>
    </row>
    <row r="21" spans="1:15" ht="12.75">
      <c r="A21" s="13" t="s">
        <v>142</v>
      </c>
      <c r="D21" s="24">
        <f>SUM(D13:D20)</f>
        <v>498513</v>
      </c>
      <c r="E21" s="24"/>
      <c r="F21" s="24">
        <f>SUM(F13:F20)</f>
        <v>416710</v>
      </c>
      <c r="G21" s="24"/>
      <c r="H21" s="24">
        <f>SUM(H13:H20)</f>
        <v>0</v>
      </c>
      <c r="I21" s="24"/>
      <c r="J21" s="24">
        <f>SUM(J13:J20)</f>
        <v>691472</v>
      </c>
      <c r="K21" s="24"/>
      <c r="L21" s="24">
        <f>SUM(L13:L20)</f>
        <v>95715</v>
      </c>
      <c r="M21" s="24"/>
      <c r="N21" s="24">
        <f>SUM(N13:N20)</f>
        <v>1702410</v>
      </c>
      <c r="O21" s="18"/>
    </row>
    <row r="22" spans="4:15" ht="3.75" customHeight="1" thickBot="1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8"/>
    </row>
    <row r="23" spans="4:15" ht="12.75"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8"/>
    </row>
    <row r="24" spans="4:15" ht="12.75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8"/>
    </row>
    <row r="25" spans="4:15" ht="12.75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8"/>
    </row>
    <row r="26" spans="4:15" ht="12.75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8"/>
    </row>
    <row r="27" spans="1:15" ht="13.5" customHeight="1">
      <c r="A27" s="13" t="s">
        <v>107</v>
      </c>
      <c r="D27" s="21">
        <v>568048</v>
      </c>
      <c r="E27" s="21"/>
      <c r="F27" s="21">
        <v>249985</v>
      </c>
      <c r="G27" s="21"/>
      <c r="H27" s="21">
        <v>1151</v>
      </c>
      <c r="I27" s="21"/>
      <c r="J27" s="21">
        <v>515762</v>
      </c>
      <c r="K27" s="21"/>
      <c r="L27" s="21">
        <v>57259</v>
      </c>
      <c r="M27" s="21"/>
      <c r="N27" s="24">
        <f aca="true" t="shared" si="0" ref="N27:N32">SUM(D27:L27)</f>
        <v>1392205</v>
      </c>
      <c r="O27" s="18"/>
    </row>
    <row r="28" spans="1:15" ht="13.5" customHeight="1">
      <c r="A28" s="4" t="s">
        <v>121</v>
      </c>
      <c r="D28" s="24">
        <v>0</v>
      </c>
      <c r="E28" s="24"/>
      <c r="F28" s="24">
        <v>0</v>
      </c>
      <c r="G28" s="24"/>
      <c r="H28" s="24">
        <v>-1151</v>
      </c>
      <c r="I28" s="24"/>
      <c r="J28" s="24">
        <v>1151</v>
      </c>
      <c r="K28" s="24"/>
      <c r="L28" s="24">
        <v>0</v>
      </c>
      <c r="M28" s="24"/>
      <c r="N28" s="24">
        <f t="shared" si="0"/>
        <v>0</v>
      </c>
      <c r="O28" s="18"/>
    </row>
    <row r="29" spans="1:15" ht="12.75">
      <c r="A29" s="4" t="s">
        <v>21</v>
      </c>
      <c r="D29" s="24">
        <v>0</v>
      </c>
      <c r="E29" s="24"/>
      <c r="F29" s="24">
        <v>0</v>
      </c>
      <c r="G29" s="24"/>
      <c r="H29" s="24">
        <v>0</v>
      </c>
      <c r="I29" s="24"/>
      <c r="J29" s="24">
        <v>203384</v>
      </c>
      <c r="K29" s="24"/>
      <c r="L29" s="24">
        <v>0</v>
      </c>
      <c r="M29" s="24"/>
      <c r="N29" s="24">
        <f t="shared" si="0"/>
        <v>203384</v>
      </c>
      <c r="O29" s="18"/>
    </row>
    <row r="30" spans="1:15" ht="12.75">
      <c r="A30" s="4" t="s">
        <v>131</v>
      </c>
      <c r="D30" s="24">
        <v>0</v>
      </c>
      <c r="E30" s="24"/>
      <c r="F30" s="24">
        <v>0</v>
      </c>
      <c r="G30" s="24"/>
      <c r="H30" s="24">
        <v>0</v>
      </c>
      <c r="I30" s="24"/>
      <c r="J30" s="24">
        <v>-7120</v>
      </c>
      <c r="K30" s="24"/>
      <c r="L30" s="24">
        <v>-57259</v>
      </c>
      <c r="M30" s="24"/>
      <c r="N30" s="24">
        <f t="shared" si="0"/>
        <v>-64379</v>
      </c>
      <c r="O30" s="18"/>
    </row>
    <row r="31" spans="1:15" ht="12.75">
      <c r="A31" s="4" t="s">
        <v>134</v>
      </c>
      <c r="D31" s="24">
        <v>0</v>
      </c>
      <c r="E31" s="24"/>
      <c r="F31" s="24">
        <v>0</v>
      </c>
      <c r="G31" s="24"/>
      <c r="H31" s="24">
        <v>0</v>
      </c>
      <c r="I31" s="24"/>
      <c r="J31" s="24">
        <v>-28194</v>
      </c>
      <c r="K31" s="24"/>
      <c r="L31" s="24">
        <v>0</v>
      </c>
      <c r="M31" s="24"/>
      <c r="N31" s="24">
        <f t="shared" si="0"/>
        <v>-28194</v>
      </c>
      <c r="O31" s="18"/>
    </row>
    <row r="32" spans="1:15" ht="12.75">
      <c r="A32" s="4" t="s">
        <v>144</v>
      </c>
      <c r="D32" s="24">
        <v>0</v>
      </c>
      <c r="E32" s="24"/>
      <c r="F32" s="24">
        <v>0</v>
      </c>
      <c r="G32" s="24"/>
      <c r="H32" s="24">
        <v>0</v>
      </c>
      <c r="I32" s="24"/>
      <c r="J32" s="24">
        <v>-89510</v>
      </c>
      <c r="K32" s="24"/>
      <c r="L32" s="24">
        <v>89510</v>
      </c>
      <c r="M32" s="24"/>
      <c r="N32" s="24">
        <f t="shared" si="0"/>
        <v>0</v>
      </c>
      <c r="O32" s="18"/>
    </row>
    <row r="33" spans="1:15" ht="12.75">
      <c r="A33" s="4" t="s">
        <v>61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8"/>
    </row>
    <row r="34" spans="1:15" ht="12.75">
      <c r="A34" s="14" t="s">
        <v>106</v>
      </c>
      <c r="D34" s="24">
        <v>10669</v>
      </c>
      <c r="E34" s="41"/>
      <c r="F34" s="24">
        <v>14213</v>
      </c>
      <c r="G34" s="24"/>
      <c r="H34" s="24">
        <v>0</v>
      </c>
      <c r="I34" s="24"/>
      <c r="J34" s="24">
        <v>0</v>
      </c>
      <c r="K34" s="24"/>
      <c r="L34" s="24">
        <v>0</v>
      </c>
      <c r="M34" s="24"/>
      <c r="N34" s="24">
        <f>SUM(D34:L34)</f>
        <v>24882</v>
      </c>
      <c r="O34" s="18"/>
    </row>
    <row r="35" spans="1:15" ht="12.75">
      <c r="A35" s="14" t="s">
        <v>105</v>
      </c>
      <c r="D35" s="24">
        <v>75519</v>
      </c>
      <c r="E35" s="41"/>
      <c r="F35" s="24">
        <v>134425</v>
      </c>
      <c r="G35" s="24"/>
      <c r="H35" s="24">
        <v>0</v>
      </c>
      <c r="I35" s="24"/>
      <c r="J35" s="24">
        <v>0</v>
      </c>
      <c r="K35" s="24"/>
      <c r="L35" s="24">
        <v>0</v>
      </c>
      <c r="M35" s="24"/>
      <c r="N35" s="24">
        <f>SUM(D35:L35)</f>
        <v>209944</v>
      </c>
      <c r="O35" s="18"/>
    </row>
    <row r="36" spans="1:15" ht="12.75">
      <c r="A36" s="4" t="s">
        <v>143</v>
      </c>
      <c r="D36" s="24">
        <v>-163502</v>
      </c>
      <c r="E36" s="41"/>
      <c r="F36" s="24">
        <v>0</v>
      </c>
      <c r="G36" s="24"/>
      <c r="H36" s="24">
        <v>0</v>
      </c>
      <c r="I36" s="24"/>
      <c r="J36" s="24">
        <v>0</v>
      </c>
      <c r="K36" s="24"/>
      <c r="L36" s="24">
        <v>0</v>
      </c>
      <c r="M36" s="24"/>
      <c r="N36" s="24">
        <f>SUM(D36:L36)</f>
        <v>-163502</v>
      </c>
      <c r="O36" s="18"/>
    </row>
    <row r="37" spans="4:15" ht="6.75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8"/>
    </row>
    <row r="38" spans="1:15" ht="12.75">
      <c r="A38" s="13" t="s">
        <v>141</v>
      </c>
      <c r="D38" s="40">
        <f>SUM(D27:D37)</f>
        <v>490734</v>
      </c>
      <c r="E38" s="40"/>
      <c r="F38" s="40">
        <f>SUM(F27:F37)</f>
        <v>398623</v>
      </c>
      <c r="G38" s="40"/>
      <c r="H38" s="40">
        <f>SUM(H27:H37)</f>
        <v>0</v>
      </c>
      <c r="I38" s="40"/>
      <c r="J38" s="40">
        <f>SUM(J27:J37)</f>
        <v>595473</v>
      </c>
      <c r="K38" s="40"/>
      <c r="L38" s="40">
        <f>SUM(L27:L37)</f>
        <v>89510</v>
      </c>
      <c r="M38" s="40"/>
      <c r="N38" s="40">
        <f>SUM(N27:N37)</f>
        <v>1574340</v>
      </c>
      <c r="O38" s="21"/>
    </row>
    <row r="39" spans="1:15" ht="5.25" customHeight="1" thickBot="1">
      <c r="A39" s="1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1"/>
    </row>
    <row r="40" spans="4:17" ht="12.7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8"/>
    </row>
    <row r="41" spans="4:16" ht="12.7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4:16" ht="12.75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4:16" ht="12.75">
      <c r="D43" s="11"/>
      <c r="E43" s="11"/>
      <c r="F43" s="13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7" ht="12.75">
      <c r="A47" s="4" t="s">
        <v>124</v>
      </c>
    </row>
  </sheetData>
  <printOptions/>
  <pageMargins left="0.75" right="0.57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view="pageBreakPreview" zoomScale="75" zoomScaleNormal="75" zoomScaleSheetLayoutView="75" workbookViewId="0" topLeftCell="A5">
      <selection activeCell="E31" sqref="E31"/>
    </sheetView>
  </sheetViews>
  <sheetFormatPr defaultColWidth="9.140625" defaultRowHeight="12.75"/>
  <cols>
    <col min="1" max="1" width="2.28125" style="4" customWidth="1"/>
    <col min="2" max="2" width="44.140625" style="4" customWidth="1"/>
    <col min="3" max="3" width="2.140625" style="4" customWidth="1"/>
    <col min="4" max="4" width="12.140625" style="4" customWidth="1"/>
    <col min="5" max="5" width="12.57421875" style="18" bestFit="1" customWidth="1"/>
    <col min="6" max="6" width="15.28125" style="18" customWidth="1"/>
    <col min="7" max="7" width="6.8515625" style="4" customWidth="1"/>
    <col min="8" max="8" width="5.140625" style="4" customWidth="1"/>
    <col min="9" max="16384" width="9.140625" style="4" customWidth="1"/>
  </cols>
  <sheetData>
    <row r="1" ht="15">
      <c r="H1" s="7">
        <v>4</v>
      </c>
    </row>
    <row r="2" spans="1:7" ht="14.25">
      <c r="A2" s="5"/>
      <c r="B2" s="5"/>
      <c r="C2" s="2" t="s">
        <v>22</v>
      </c>
      <c r="D2" s="2"/>
      <c r="E2" s="35"/>
      <c r="F2" s="35"/>
      <c r="G2" s="5"/>
    </row>
    <row r="3" spans="1:7" ht="14.25">
      <c r="A3" s="5"/>
      <c r="B3" s="5"/>
      <c r="C3" s="2" t="s">
        <v>23</v>
      </c>
      <c r="D3" s="2"/>
      <c r="E3" s="35"/>
      <c r="F3" s="35"/>
      <c r="G3" s="5"/>
    </row>
    <row r="4" spans="1:7" ht="14.25">
      <c r="A4" s="5"/>
      <c r="B4" s="5"/>
      <c r="C4" s="2" t="s">
        <v>24</v>
      </c>
      <c r="D4" s="2"/>
      <c r="E4" s="35"/>
      <c r="F4" s="35"/>
      <c r="G4" s="5"/>
    </row>
    <row r="5" spans="1:7" ht="14.25">
      <c r="A5" s="5"/>
      <c r="B5" s="5"/>
      <c r="C5" s="2" t="s">
        <v>60</v>
      </c>
      <c r="D5" s="2"/>
      <c r="E5" s="35"/>
      <c r="F5" s="35"/>
      <c r="G5" s="5"/>
    </row>
    <row r="6" spans="1:7" ht="12.75" customHeight="1">
      <c r="A6" s="61" t="s">
        <v>148</v>
      </c>
      <c r="B6" s="61"/>
      <c r="C6" s="61"/>
      <c r="D6" s="61"/>
      <c r="E6" s="61"/>
      <c r="F6" s="61"/>
      <c r="G6" s="61"/>
    </row>
    <row r="7" spans="1:7" ht="15">
      <c r="A7" s="5"/>
      <c r="B7" s="5"/>
      <c r="C7" s="15" t="s">
        <v>139</v>
      </c>
      <c r="D7" s="15"/>
      <c r="E7" s="35"/>
      <c r="F7" s="35"/>
      <c r="G7" s="5"/>
    </row>
    <row r="10" spans="5:6" ht="12.75">
      <c r="E10" s="17"/>
      <c r="F10" s="17"/>
    </row>
    <row r="11" spans="5:6" ht="12.75">
      <c r="E11" s="17" t="s">
        <v>145</v>
      </c>
      <c r="F11" s="17" t="s">
        <v>145</v>
      </c>
    </row>
    <row r="12" spans="5:6" ht="12.75">
      <c r="E12" s="17" t="s">
        <v>126</v>
      </c>
      <c r="F12" s="17" t="s">
        <v>126</v>
      </c>
    </row>
    <row r="13" spans="5:7" ht="12.75">
      <c r="E13" s="50" t="s">
        <v>138</v>
      </c>
      <c r="F13" s="50" t="s">
        <v>120</v>
      </c>
      <c r="G13" s="5"/>
    </row>
    <row r="14" spans="5:7" ht="12.75">
      <c r="E14" s="17" t="s">
        <v>9</v>
      </c>
      <c r="F14" s="17" t="s">
        <v>9</v>
      </c>
      <c r="G14" s="5"/>
    </row>
    <row r="15" spans="5:6" ht="12.75">
      <c r="E15" s="34"/>
      <c r="F15" s="34"/>
    </row>
    <row r="16" spans="1:6" ht="12.75">
      <c r="A16" s="4" t="s">
        <v>93</v>
      </c>
      <c r="E16" s="24">
        <v>334063</v>
      </c>
      <c r="F16" s="24">
        <v>289774</v>
      </c>
    </row>
    <row r="17" spans="5:6" ht="12.75">
      <c r="E17" s="24"/>
      <c r="F17" s="24"/>
    </row>
    <row r="18" spans="1:6" ht="12.75">
      <c r="A18" s="4" t="s">
        <v>94</v>
      </c>
      <c r="E18" s="24"/>
      <c r="F18" s="24"/>
    </row>
    <row r="19" spans="5:6" ht="6" customHeight="1">
      <c r="E19" s="24"/>
      <c r="F19" s="24"/>
    </row>
    <row r="20" spans="2:6" ht="12.75">
      <c r="B20" s="4" t="s">
        <v>67</v>
      </c>
      <c r="E20" s="24">
        <v>-40811</v>
      </c>
      <c r="F20" s="24">
        <v>-6918</v>
      </c>
    </row>
    <row r="21" spans="2:6" ht="12.75">
      <c r="B21" s="4" t="s">
        <v>68</v>
      </c>
      <c r="E21" s="24">
        <v>-16613</v>
      </c>
      <c r="F21" s="24">
        <v>-13443</v>
      </c>
    </row>
    <row r="22" spans="5:6" ht="4.5" customHeight="1">
      <c r="E22" s="27"/>
      <c r="F22" s="27"/>
    </row>
    <row r="23" spans="1:6" ht="12.75">
      <c r="A23" s="4" t="s">
        <v>69</v>
      </c>
      <c r="E23" s="24">
        <f>SUM(E16:E22)</f>
        <v>276639</v>
      </c>
      <c r="F23" s="24">
        <f>SUM(F16:F22)</f>
        <v>269413</v>
      </c>
    </row>
    <row r="24" spans="5:6" ht="12.75">
      <c r="E24" s="24"/>
      <c r="F24" s="24"/>
    </row>
    <row r="25" spans="2:6" ht="12.75">
      <c r="B25" s="4" t="s">
        <v>70</v>
      </c>
      <c r="E25" s="24">
        <v>14438</v>
      </c>
      <c r="F25" s="24">
        <v>413511</v>
      </c>
    </row>
    <row r="26" spans="2:6" ht="12.75">
      <c r="B26" s="4" t="s">
        <v>71</v>
      </c>
      <c r="E26" s="24">
        <v>23176</v>
      </c>
      <c r="F26" s="24">
        <v>-62585</v>
      </c>
    </row>
    <row r="27" spans="5:6" ht="4.5" customHeight="1">
      <c r="E27" s="27"/>
      <c r="F27" s="27"/>
    </row>
    <row r="28" spans="1:6" ht="12.75">
      <c r="A28" s="4" t="s">
        <v>132</v>
      </c>
      <c r="E28" s="24">
        <f>SUM(E23:E27)</f>
        <v>314253</v>
      </c>
      <c r="F28" s="24">
        <f>SUM(F23:F27)</f>
        <v>620339</v>
      </c>
    </row>
    <row r="29" spans="5:6" ht="12.75">
      <c r="E29" s="24"/>
      <c r="F29" s="24"/>
    </row>
    <row r="30" spans="2:6" ht="12.75">
      <c r="B30" s="4" t="s">
        <v>74</v>
      </c>
      <c r="E30" s="24">
        <v>3155</v>
      </c>
      <c r="F30" s="24">
        <v>3706</v>
      </c>
    </row>
    <row r="31" spans="2:6" ht="12.75">
      <c r="B31" s="4" t="s">
        <v>75</v>
      </c>
      <c r="E31" s="24">
        <v>-28700</v>
      </c>
      <c r="F31" s="24">
        <v>-52975</v>
      </c>
    </row>
    <row r="32" spans="2:6" ht="12.75">
      <c r="B32" s="4" t="s">
        <v>76</v>
      </c>
      <c r="E32" s="27">
        <v>-77398</v>
      </c>
      <c r="F32" s="27">
        <v>-101615</v>
      </c>
    </row>
    <row r="33" spans="1:6" ht="12.75">
      <c r="A33" s="4" t="s">
        <v>133</v>
      </c>
      <c r="E33" s="25">
        <f>SUM(E28:E32)</f>
        <v>211310</v>
      </c>
      <c r="F33" s="25">
        <f>SUM(F28:F32)</f>
        <v>469455</v>
      </c>
    </row>
    <row r="34" spans="5:6" ht="12.75">
      <c r="E34" s="24"/>
      <c r="F34" s="24"/>
    </row>
    <row r="35" spans="1:6" ht="12.75">
      <c r="A35" s="13" t="s">
        <v>89</v>
      </c>
      <c r="E35" s="24"/>
      <c r="F35" s="24"/>
    </row>
    <row r="36" spans="1:6" ht="12.75">
      <c r="A36" s="13"/>
      <c r="B36" s="4" t="s">
        <v>146</v>
      </c>
      <c r="E36" s="24">
        <v>-2000</v>
      </c>
      <c r="F36" s="24">
        <v>-1579</v>
      </c>
    </row>
    <row r="37" spans="2:6" ht="12.75">
      <c r="B37" s="51" t="s">
        <v>115</v>
      </c>
      <c r="E37" s="32">
        <v>-215289</v>
      </c>
      <c r="F37" s="32">
        <v>14755</v>
      </c>
    </row>
    <row r="38" spans="1:6" ht="14.25" customHeight="1">
      <c r="A38" s="4" t="s">
        <v>150</v>
      </c>
      <c r="E38" s="25">
        <f>SUM(E36:E37)</f>
        <v>-217289</v>
      </c>
      <c r="F38" s="25">
        <f>SUM(F36:F37)</f>
        <v>13176</v>
      </c>
    </row>
    <row r="39" spans="5:6" ht="14.25" customHeight="1">
      <c r="E39" s="24"/>
      <c r="F39" s="24"/>
    </row>
    <row r="40" spans="1:6" ht="12.75">
      <c r="A40" s="13" t="s">
        <v>72</v>
      </c>
      <c r="E40" s="24"/>
      <c r="F40" s="24"/>
    </row>
    <row r="41" spans="2:6" ht="12.75">
      <c r="B41" s="4" t="s">
        <v>87</v>
      </c>
      <c r="E41" s="24">
        <v>-112174</v>
      </c>
      <c r="F41" s="24">
        <v>-21249</v>
      </c>
    </row>
    <row r="42" spans="2:6" ht="12.75">
      <c r="B42" s="4" t="s">
        <v>73</v>
      </c>
      <c r="E42" s="24">
        <v>13835</v>
      </c>
      <c r="F42" s="24">
        <v>-251625</v>
      </c>
    </row>
    <row r="43" spans="2:6" ht="12.75" hidden="1">
      <c r="B43" s="4" t="s">
        <v>88</v>
      </c>
      <c r="E43" s="27">
        <v>0</v>
      </c>
      <c r="F43" s="27" t="s">
        <v>108</v>
      </c>
    </row>
    <row r="44" spans="1:6" ht="12.75">
      <c r="A44" s="4" t="s">
        <v>151</v>
      </c>
      <c r="E44" s="25">
        <f>SUM(E41:E43)</f>
        <v>-98339</v>
      </c>
      <c r="F44" s="25">
        <f>SUM(F41:F43)</f>
        <v>-272874</v>
      </c>
    </row>
    <row r="45" spans="5:6" ht="12.75">
      <c r="E45" s="24"/>
      <c r="F45" s="24"/>
    </row>
    <row r="46" spans="1:6" ht="12.75">
      <c r="A46" s="4" t="s">
        <v>102</v>
      </c>
      <c r="E46" s="24">
        <f>E33+E38+E44</f>
        <v>-104318</v>
      </c>
      <c r="F46" s="24">
        <f>F33+F38+F44</f>
        <v>209757</v>
      </c>
    </row>
    <row r="47" spans="5:6" ht="12.75">
      <c r="E47" s="24"/>
      <c r="F47" s="24"/>
    </row>
    <row r="48" spans="1:6" ht="12.75">
      <c r="A48" s="13" t="s">
        <v>103</v>
      </c>
      <c r="E48" s="24">
        <v>398117</v>
      </c>
      <c r="F48" s="24">
        <v>188360</v>
      </c>
    </row>
    <row r="49" spans="5:6" ht="4.5" customHeight="1">
      <c r="E49" s="27"/>
      <c r="F49" s="27"/>
    </row>
    <row r="50" spans="1:6" ht="12.75">
      <c r="A50" s="13" t="s">
        <v>147</v>
      </c>
      <c r="E50" s="24">
        <f>SUM(E46:E49)</f>
        <v>293799</v>
      </c>
      <c r="F50" s="24">
        <f>SUM(F46:F49)</f>
        <v>398117</v>
      </c>
    </row>
    <row r="51" spans="5:6" ht="4.5" customHeight="1" thickBot="1">
      <c r="E51" s="31"/>
      <c r="F51" s="31"/>
    </row>
    <row r="52" spans="5:6" ht="12.75">
      <c r="E52" s="24"/>
      <c r="F52" s="24"/>
    </row>
    <row r="53" spans="5:6" ht="12.75">
      <c r="E53" s="24"/>
      <c r="F53" s="24"/>
    </row>
    <row r="54" ht="12.75">
      <c r="A54" s="4" t="s">
        <v>62</v>
      </c>
    </row>
    <row r="56" spans="5:6" ht="12.75">
      <c r="E56" s="50" t="s">
        <v>138</v>
      </c>
      <c r="F56" s="50" t="s">
        <v>120</v>
      </c>
    </row>
    <row r="57" spans="5:6" ht="12.75">
      <c r="E57" s="35" t="s">
        <v>9</v>
      </c>
      <c r="F57" s="35" t="s">
        <v>9</v>
      </c>
    </row>
    <row r="58" spans="2:6" ht="12.75">
      <c r="B58" s="4" t="s">
        <v>38</v>
      </c>
      <c r="E58" s="24">
        <v>204151</v>
      </c>
      <c r="F58" s="24">
        <v>250312</v>
      </c>
    </row>
    <row r="59" spans="2:6" ht="12.75">
      <c r="B59" s="4" t="s">
        <v>63</v>
      </c>
      <c r="E59" s="24">
        <v>99733</v>
      </c>
      <c r="F59" s="24">
        <v>153484</v>
      </c>
    </row>
    <row r="60" spans="5:6" ht="3.75" customHeight="1">
      <c r="E60" s="27"/>
      <c r="F60" s="27"/>
    </row>
    <row r="61" spans="5:6" ht="12.75">
      <c r="E61" s="32">
        <f>SUM(E58:E59)</f>
        <v>303884</v>
      </c>
      <c r="F61" s="32">
        <f>SUM(F58:F59)</f>
        <v>403796</v>
      </c>
    </row>
    <row r="62" spans="2:6" ht="14.25" customHeight="1">
      <c r="B62" s="4" t="s">
        <v>84</v>
      </c>
      <c r="E62" s="32">
        <v>-94</v>
      </c>
      <c r="F62" s="32">
        <v>-2067</v>
      </c>
    </row>
    <row r="63" spans="2:6" ht="14.25" customHeight="1">
      <c r="B63" s="4" t="s">
        <v>114</v>
      </c>
      <c r="E63" s="27">
        <v>-9991</v>
      </c>
      <c r="F63" s="27">
        <v>-3612</v>
      </c>
    </row>
    <row r="64" spans="5:6" ht="12.75">
      <c r="E64" s="21">
        <f>SUM(E61:E63)</f>
        <v>293799</v>
      </c>
      <c r="F64" s="21">
        <f>SUM(F61:F63)</f>
        <v>398117</v>
      </c>
    </row>
    <row r="65" spans="5:6" ht="3" customHeight="1" thickBot="1">
      <c r="E65" s="30"/>
      <c r="F65" s="30"/>
    </row>
    <row r="66" spans="5:6" ht="12.75">
      <c r="E66" s="36"/>
      <c r="F66" s="36"/>
    </row>
    <row r="68" ht="12" customHeight="1">
      <c r="A68" s="4" t="s">
        <v>112</v>
      </c>
    </row>
    <row r="69" ht="12.75">
      <c r="B69" s="4" t="s">
        <v>127</v>
      </c>
    </row>
  </sheetData>
  <mergeCells count="1">
    <mergeCell ref="A6:G6"/>
  </mergeCells>
  <printOptions/>
  <pageMargins left="0.74" right="0.24" top="0.45" bottom="0.49" header="0.36" footer="0.42"/>
  <pageSetup fitToHeight="1" fitToWidth="1" horizontalDpi="600" verticalDpi="600" orientation="portrait" paperSize="9" scale="94" r:id="rId1"/>
  <rowBreaks count="1" manualBreakCount="1">
    <brk id="55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stephen</cp:lastModifiedBy>
  <cp:lastPrinted>2006-12-12T05:12:28Z</cp:lastPrinted>
  <dcterms:created xsi:type="dcterms:W3CDTF">2002-11-07T06:38:29Z</dcterms:created>
  <dcterms:modified xsi:type="dcterms:W3CDTF">2006-12-12T07:21:34Z</dcterms:modified>
  <cp:category/>
  <cp:version/>
  <cp:contentType/>
  <cp:contentStatus/>
</cp:coreProperties>
</file>