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896"/>
  <workbookPr codeName="ThisWorkbook"/>
  <bookViews>
    <workbookView xWindow="64891" yWindow="0" windowWidth="9720" windowHeight="6765" tabRatio="793" activeTab="0"/>
  </bookViews>
  <sheets>
    <sheet name="Income Statement" sheetId="1" r:id="rId1"/>
    <sheet name="Balance Sheet" sheetId="2" r:id="rId2"/>
    <sheet name="Stmt of Changes in Equity" sheetId="3" r:id="rId3"/>
    <sheet name="Cash Flow Stmt" sheetId="4" r:id="rId4"/>
  </sheets>
  <definedNames/>
  <calcPr fullCalcOnLoad="1"/>
</workbook>
</file>

<file path=xl/sharedStrings.xml><?xml version="1.0" encoding="utf-8"?>
<sst xmlns="http://schemas.openxmlformats.org/spreadsheetml/2006/main" count="200" uniqueCount="136">
  <si>
    <t>LPI CAPITAL BHD</t>
  </si>
  <si>
    <t>Cumulative</t>
  </si>
  <si>
    <t>Revenue</t>
  </si>
  <si>
    <t>Note :</t>
  </si>
  <si>
    <t>Total</t>
  </si>
  <si>
    <t>RM'000</t>
  </si>
  <si>
    <t>Currency translation differences</t>
  </si>
  <si>
    <t>Profit before taxation</t>
  </si>
  <si>
    <t xml:space="preserve">Transfer from general insurance </t>
  </si>
  <si>
    <t>Management Expenses</t>
  </si>
  <si>
    <t>Operating profit</t>
  </si>
  <si>
    <t>Interest income</t>
  </si>
  <si>
    <t>Tax expenses</t>
  </si>
  <si>
    <t>Net profit for the year</t>
  </si>
  <si>
    <t>Underwriting surplus</t>
  </si>
  <si>
    <t>Investment Income</t>
  </si>
  <si>
    <t>Investment income</t>
  </si>
  <si>
    <t>management expenses</t>
  </si>
  <si>
    <t>Management expenses</t>
  </si>
  <si>
    <t xml:space="preserve">Underwriting surplus before </t>
  </si>
  <si>
    <t>ESOS shares issued during the year</t>
  </si>
  <si>
    <t>Quarter</t>
  </si>
  <si>
    <t>Taxation</t>
  </si>
  <si>
    <t>As At</t>
  </si>
  <si>
    <t>To Date</t>
  </si>
  <si>
    <t>Provision for outstanding claims</t>
  </si>
  <si>
    <t>Reserves</t>
  </si>
  <si>
    <t>NOTE</t>
  </si>
  <si>
    <t>Property and equipment</t>
  </si>
  <si>
    <t>Investments</t>
  </si>
  <si>
    <t>Other long term assets</t>
  </si>
  <si>
    <t>Trade and other receivables</t>
  </si>
  <si>
    <t>Cash and cash equivalents</t>
  </si>
  <si>
    <t>Trade and other payables</t>
  </si>
  <si>
    <t>A9</t>
  </si>
  <si>
    <t>Share</t>
  </si>
  <si>
    <t>Retained</t>
  </si>
  <si>
    <t>at RM3.29 each</t>
  </si>
  <si>
    <t/>
  </si>
  <si>
    <t>(expenses) - net</t>
  </si>
  <si>
    <t xml:space="preserve">Reserve </t>
  </si>
  <si>
    <t>Attributable</t>
  </si>
  <si>
    <t>to Revenue</t>
  </si>
  <si>
    <t>Earning per share (sen)</t>
  </si>
  <si>
    <t>at RM3.76 each</t>
  </si>
  <si>
    <t>Unearned premium reserves</t>
  </si>
  <si>
    <t>at RM3.66 each</t>
  </si>
  <si>
    <t>at RM4.30 each</t>
  </si>
  <si>
    <t xml:space="preserve">Treasury </t>
  </si>
  <si>
    <t>Capital</t>
  </si>
  <si>
    <t>- Basic</t>
  </si>
  <si>
    <t>- Diluted</t>
  </si>
  <si>
    <t>31.12.2005</t>
  </si>
  <si>
    <t>N/A</t>
  </si>
  <si>
    <t>Share Buy Back</t>
  </si>
  <si>
    <t>The Condensed Consolidated Income Statements should be read in conjunction with the Annual Financial Report for the year ended 31 December 2005.</t>
  </si>
  <si>
    <t>Current</t>
  </si>
  <si>
    <t>Ended</t>
  </si>
  <si>
    <t>revenue account:-</t>
  </si>
  <si>
    <t>Other operating income/</t>
  </si>
  <si>
    <t>Attributable to:</t>
  </si>
  <si>
    <t>Equity holders of the parent</t>
  </si>
  <si>
    <t xml:space="preserve">N/A - </t>
  </si>
  <si>
    <t>Share capital</t>
  </si>
  <si>
    <t>Treasury shares</t>
  </si>
  <si>
    <t>The Condensed Consolidated Balance Sheets should be read in conjunction with the Annual Financial Report for the year ended 31 December 2005.</t>
  </si>
  <si>
    <t>Equity</t>
  </si>
  <si>
    <t>Shares</t>
  </si>
  <si>
    <t>Profits</t>
  </si>
  <si>
    <t>Attributable to Equity Holders of the Parent</t>
  </si>
  <si>
    <t xml:space="preserve">     Restating investment property from cost to fair value</t>
  </si>
  <si>
    <t>Restated balance</t>
  </si>
  <si>
    <t>Net income recognised directly in equity</t>
  </si>
  <si>
    <t>Dividends distributed to equity holders</t>
  </si>
  <si>
    <t>Net profit for the period</t>
  </si>
  <si>
    <t>Total recognised income and expense for the period</t>
  </si>
  <si>
    <t>Balance at 1 January 2006</t>
  </si>
  <si>
    <t>Balance at 1 January 2005</t>
  </si>
  <si>
    <t>Net loss recognised directly in equity</t>
  </si>
  <si>
    <t>Note:</t>
  </si>
  <si>
    <t>The Condensed Consolidated Statements of Changes in Equity should be read in conjunction with the Annual Financial Report for the year ended 31 December 2005.</t>
  </si>
  <si>
    <t>Profit before tax</t>
  </si>
  <si>
    <t>Adjustment for non-cash flow :-</t>
  </si>
  <si>
    <t>Non-cash items</t>
  </si>
  <si>
    <t xml:space="preserve">Non-operating items (which are investing/ financing) </t>
  </si>
  <si>
    <t>Operating profit before working capital changes</t>
  </si>
  <si>
    <t>Changes in working capital:-</t>
  </si>
  <si>
    <t>Net change in current assets</t>
  </si>
  <si>
    <t>Net change in current liabilities</t>
  </si>
  <si>
    <t>Investing activities</t>
  </si>
  <si>
    <t>- Other investments</t>
  </si>
  <si>
    <t>Net cash used in investing activities</t>
  </si>
  <si>
    <t>Financing activities</t>
  </si>
  <si>
    <t>- Proceeds from issue of share</t>
  </si>
  <si>
    <t>- Dividend paid</t>
  </si>
  <si>
    <t>- Buy-back of shares</t>
  </si>
  <si>
    <t>Cash and cash equivalents at beginning of period</t>
  </si>
  <si>
    <t>Foreign exchange differences on opening balances</t>
  </si>
  <si>
    <t>Cash and cash equivalents at end of period</t>
  </si>
  <si>
    <t>The Condensed Consolidated Cash Flow Statements should be read in conjunction with the Annual Financial Report for the year ended 31 December 2005.</t>
  </si>
  <si>
    <t>A13</t>
  </si>
  <si>
    <t>Net increase/ (decrease) in cash and cash equivalents</t>
  </si>
  <si>
    <t>Net cash used in financing activities</t>
  </si>
  <si>
    <t>Net cash generated from operating activities</t>
  </si>
  <si>
    <t>Change in accounting policy:</t>
  </si>
  <si>
    <t>Total recognised income for the period</t>
  </si>
  <si>
    <t>to Capital</t>
  </si>
  <si>
    <t>Deferred tax liability</t>
  </si>
  <si>
    <t xml:space="preserve">     Deferred tax relating to restating investment property</t>
  </si>
  <si>
    <t xml:space="preserve">        at fair value</t>
  </si>
  <si>
    <t>Not Applicable. No dilution in the earnings per share since all share options had been fully exercised as at 31 December 2005.</t>
  </si>
  <si>
    <t>Condensed Consolidated Income Statements For The Quarter Ended 30 June 2006</t>
  </si>
  <si>
    <t>30.06.2006</t>
  </si>
  <si>
    <t>6 Months</t>
  </si>
  <si>
    <t>30.06.2005</t>
  </si>
  <si>
    <t>Condensed Consolidated Balance Sheets As At 30 June 2006</t>
  </si>
  <si>
    <t>Condensed Consolidated Statements Of Changes In Equity For The Quarter Ended 30 June 2006</t>
  </si>
  <si>
    <t>6 Months Quarter Ended 30 June 2006</t>
  </si>
  <si>
    <t>Changes in equity for the 2nd quarter ended 30 June 2006</t>
  </si>
  <si>
    <t>Balance at 30 June 2006</t>
  </si>
  <si>
    <r>
      <t>Condensed Consolidated Statements Of Changes In Equity For The Quarter Ended 30 June 2006</t>
    </r>
    <r>
      <rPr>
        <b/>
        <sz val="13"/>
        <rFont val="Times New Roman"/>
        <family val="1"/>
      </rPr>
      <t xml:space="preserve"> - (continued)</t>
    </r>
  </si>
  <si>
    <t>6 Months Quarter Ended 30 June 2005</t>
  </si>
  <si>
    <t>Changes in equity for the 2nd quarter ended 30 June 2005</t>
  </si>
  <si>
    <t>Balance at 30 June 2005</t>
  </si>
  <si>
    <t>Condensed Consolidated Cash Flow Statements For The Quarter Ended 30 June 2006</t>
  </si>
  <si>
    <t xml:space="preserve">6 Months </t>
  </si>
  <si>
    <t>Assets</t>
  </si>
  <si>
    <t>Investment properties</t>
  </si>
  <si>
    <t>Total assets</t>
  </si>
  <si>
    <t>Liabilities</t>
  </si>
  <si>
    <t>Total liabilities</t>
  </si>
  <si>
    <t>Total equity and liabilities</t>
  </si>
  <si>
    <t>Total equity attributable to equity holders</t>
  </si>
  <si>
    <t xml:space="preserve">     of the parent</t>
  </si>
  <si>
    <t>at RM5.94 each</t>
  </si>
  <si>
    <t>Deposits with financial institutions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</si>
</sst>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##0;\(#,##0\);\-\ "/>
    <numFmt numFmtId="177" formatCode="\ \ \ \ \ #,##0"/>
    <numFmt numFmtId="178" formatCode="\ \ \ #,##0"/>
    <numFmt numFmtId="179" formatCode="0.0"/>
    <numFmt numFmtId="180" formatCode="_(* #,##0.00000_);_(* \(#,##0.00000\);_(* &quot;-&quot;??_);_(@_)"/>
    <numFmt numFmtId="181" formatCode="0.000"/>
    <numFmt numFmtId="182" formatCode="_-* #,##0.0_-;\-* #,##0.0_-;_-* &quot;-&quot;?_-;_-@_-"/>
    <numFmt numFmtId="183" formatCode="0.0000"/>
    <numFmt numFmtId="184" formatCode="_(* #,##0.0000_);_(* \(#,##0.0000\);_(* &quot;-&quot;????_);_(@_)"/>
    <numFmt numFmtId="185" formatCode="0.00000000"/>
    <numFmt numFmtId="186" formatCode="0.0000000"/>
    <numFmt numFmtId="187" formatCode="0.000000"/>
    <numFmt numFmtId="188" formatCode="0.00000"/>
    <numFmt numFmtId="189" formatCode="&quot;RM&quot;#,##0_);\(&quot;RM&quot;#,##0\)"/>
    <numFmt numFmtId="190" formatCode="&quot;RM&quot;#,##0_);[Red]\(&quot;RM&quot;#,##0\)"/>
    <numFmt numFmtId="191" formatCode="&quot;RM&quot;#,##0.00_);\(&quot;RM&quot;#,##0.00\)"/>
    <numFmt numFmtId="192" formatCode="&quot;RM&quot;#,##0.00_);[Red]\(&quot;RM&quot;#,##0.00\)"/>
    <numFmt numFmtId="193" formatCode="_(&quot;RM&quot;* #,##0_);_(&quot;RM&quot;* \(#,##0\);_(&quot;RM&quot;* &quot;-&quot;_);_(@_)"/>
    <numFmt numFmtId="194" formatCode="_(&quot;RM&quot;* #,##0.00_);_(&quot;RM&quot;* \(#,##0.00\);_(&quot;RM&quot;* &quot;-&quot;??_);_(@_)"/>
    <numFmt numFmtId="195" formatCode="0.0%"/>
    <numFmt numFmtId="196" formatCode="\(0.0%\)"/>
    <numFmt numFmtId="197" formatCode="\(0.00%\)"/>
    <numFmt numFmtId="198" formatCode="\(0.000%\)"/>
    <numFmt numFmtId="199" formatCode="\(0.0000%\)"/>
    <numFmt numFmtId="200" formatCode="_-* #,##0.0_-;\-* #,##0.0_-;_-* &quot;-&quot;??_-;_-@_-"/>
    <numFmt numFmtId="201" formatCode="_-* #,##0_-;\-* #,##0_-;_-* &quot;-&quot;??_-;_-@_-"/>
    <numFmt numFmtId="202" formatCode="#,##0.0_);[Red]\(#,##0.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sz val="13"/>
      <name val="Book Antiqua"/>
      <family val="1"/>
    </font>
    <font>
      <i/>
      <sz val="13"/>
      <name val="Times New Roman"/>
      <family val="1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3" fontId="3" fillId="0" borderId="0" xfId="0" applyNumberFormat="1" applyFont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173" fontId="3" fillId="0" borderId="0" xfId="15" applyNumberFormat="1" applyFont="1" applyAlignment="1">
      <alignment/>
    </xf>
    <xf numFmtId="173" fontId="3" fillId="0" borderId="0" xfId="1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73" fontId="6" fillId="0" borderId="1" xfId="15" applyNumberFormat="1" applyFont="1" applyBorder="1" applyAlignment="1">
      <alignment/>
    </xf>
    <xf numFmtId="173" fontId="6" fillId="0" borderId="1" xfId="15" applyNumberFormat="1" applyFont="1" applyFill="1" applyBorder="1" applyAlignment="1">
      <alignment/>
    </xf>
    <xf numFmtId="0" fontId="6" fillId="0" borderId="0" xfId="0" applyFont="1" applyFill="1" applyAlignment="1" quotePrefix="1">
      <alignment horizontal="left"/>
    </xf>
    <xf numFmtId="173" fontId="6" fillId="0" borderId="0" xfId="15" applyNumberFormat="1" applyFont="1" applyAlignment="1">
      <alignment/>
    </xf>
    <xf numFmtId="173" fontId="6" fillId="0" borderId="0" xfId="15" applyNumberFormat="1" applyFont="1" applyFill="1" applyAlignment="1">
      <alignment/>
    </xf>
    <xf numFmtId="173" fontId="6" fillId="0" borderId="0" xfId="15" applyNumberFormat="1" applyFont="1" applyBorder="1" applyAlignment="1">
      <alignment/>
    </xf>
    <xf numFmtId="173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3" fontId="6" fillId="0" borderId="2" xfId="15" applyNumberFormat="1" applyFont="1" applyFill="1" applyBorder="1" applyAlignment="1">
      <alignment/>
    </xf>
    <xf numFmtId="173" fontId="6" fillId="0" borderId="3" xfId="15" applyNumberFormat="1" applyFont="1" applyFill="1" applyBorder="1" applyAlignment="1">
      <alignment/>
    </xf>
    <xf numFmtId="173" fontId="6" fillId="0" borderId="4" xfId="15" applyNumberFormat="1" applyFont="1" applyFill="1" applyBorder="1" applyAlignment="1">
      <alignment/>
    </xf>
    <xf numFmtId="173" fontId="6" fillId="0" borderId="5" xfId="15" applyNumberFormat="1" applyFont="1" applyFill="1" applyBorder="1" applyAlignment="1">
      <alignment/>
    </xf>
    <xf numFmtId="173" fontId="6" fillId="0" borderId="6" xfId="15" applyNumberFormat="1" applyFont="1" applyFill="1" applyBorder="1" applyAlignment="1">
      <alignment/>
    </xf>
    <xf numFmtId="173" fontId="6" fillId="0" borderId="7" xfId="15" applyNumberFormat="1" applyFont="1" applyFill="1" applyBorder="1" applyAlignment="1">
      <alignment/>
    </xf>
    <xf numFmtId="173" fontId="6" fillId="0" borderId="8" xfId="15" applyNumberFormat="1" applyFont="1" applyFill="1" applyBorder="1" applyAlignment="1">
      <alignment/>
    </xf>
    <xf numFmtId="173" fontId="6" fillId="0" borderId="9" xfId="15" applyNumberFormat="1" applyFont="1" applyFill="1" applyBorder="1" applyAlignment="1">
      <alignment/>
    </xf>
    <xf numFmtId="173" fontId="6" fillId="0" borderId="10" xfId="15" applyNumberFormat="1" applyFont="1" applyFill="1" applyBorder="1" applyAlignment="1">
      <alignment/>
    </xf>
    <xf numFmtId="173" fontId="6" fillId="0" borderId="6" xfId="15" applyNumberFormat="1" applyFont="1" applyBorder="1" applyAlignment="1">
      <alignment/>
    </xf>
    <xf numFmtId="173" fontId="6" fillId="0" borderId="11" xfId="15" applyNumberFormat="1" applyFont="1" applyBorder="1" applyAlignment="1">
      <alignment/>
    </xf>
    <xf numFmtId="173" fontId="6" fillId="0" borderId="11" xfId="15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/>
    </xf>
    <xf numFmtId="43" fontId="6" fillId="0" borderId="0" xfId="15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 horizontal="center" vertical="top" wrapText="1"/>
    </xf>
    <xf numFmtId="173" fontId="6" fillId="0" borderId="12" xfId="15" applyNumberFormat="1" applyFont="1" applyFill="1" applyBorder="1" applyAlignment="1">
      <alignment/>
    </xf>
    <xf numFmtId="173" fontId="6" fillId="0" borderId="13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 quotePrefix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73" fontId="6" fillId="0" borderId="0" xfId="15" applyNumberFormat="1" applyFont="1" applyFill="1" applyBorder="1" applyAlignment="1" quotePrefix="1">
      <alignment horizontal="left"/>
    </xf>
    <xf numFmtId="173" fontId="6" fillId="0" borderId="0" xfId="15" applyNumberFormat="1" applyFont="1" applyFill="1" applyBorder="1" applyAlignment="1">
      <alignment horizontal="center"/>
    </xf>
    <xf numFmtId="173" fontId="6" fillId="0" borderId="0" xfId="15" applyNumberFormat="1" applyFont="1" applyBorder="1" applyAlignment="1">
      <alignment horizontal="center"/>
    </xf>
    <xf numFmtId="173" fontId="6" fillId="0" borderId="0" xfId="0" applyNumberFormat="1" applyFont="1" applyAlignment="1">
      <alignment/>
    </xf>
    <xf numFmtId="173" fontId="5" fillId="0" borderId="0" xfId="15" applyNumberFormat="1" applyFont="1" applyBorder="1" applyAlignment="1">
      <alignment/>
    </xf>
    <xf numFmtId="17" fontId="6" fillId="0" borderId="0" xfId="0" applyNumberFormat="1" applyFont="1" applyAlignment="1">
      <alignment/>
    </xf>
    <xf numFmtId="0" fontId="7" fillId="0" borderId="0" xfId="0" applyFont="1" applyFill="1" applyAlignment="1" quotePrefix="1">
      <alignment horizontal="left"/>
    </xf>
    <xf numFmtId="173" fontId="6" fillId="0" borderId="6" xfId="15" applyNumberFormat="1" applyFont="1" applyFill="1" applyBorder="1" applyAlignment="1" quotePrefix="1">
      <alignment horizontal="left"/>
    </xf>
    <xf numFmtId="173" fontId="6" fillId="0" borderId="6" xfId="15" applyNumberFormat="1" applyFont="1" applyFill="1" applyBorder="1" applyAlignment="1">
      <alignment horizontal="center"/>
    </xf>
    <xf numFmtId="173" fontId="6" fillId="0" borderId="9" xfId="15" applyNumberFormat="1" applyFont="1" applyFill="1" applyBorder="1" applyAlignment="1">
      <alignment horizontal="center"/>
    </xf>
    <xf numFmtId="173" fontId="6" fillId="0" borderId="10" xfId="15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/>
    </xf>
    <xf numFmtId="0" fontId="6" fillId="0" borderId="6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173" fontId="6" fillId="0" borderId="3" xfId="15" applyNumberFormat="1" applyFont="1" applyFill="1" applyBorder="1" applyAlignment="1" quotePrefix="1">
      <alignment horizontal="left"/>
    </xf>
    <xf numFmtId="173" fontId="6" fillId="0" borderId="7" xfId="15" applyNumberFormat="1" applyFont="1" applyFill="1" applyBorder="1" applyAlignment="1">
      <alignment horizontal="center"/>
    </xf>
    <xf numFmtId="173" fontId="6" fillId="0" borderId="12" xfId="15" applyNumberFormat="1" applyFont="1" applyFill="1" applyBorder="1" applyAlignment="1">
      <alignment horizontal="center"/>
    </xf>
    <xf numFmtId="173" fontId="6" fillId="0" borderId="13" xfId="15" applyNumberFormat="1" applyFont="1" applyFill="1" applyBorder="1" applyAlignment="1">
      <alignment horizontal="center"/>
    </xf>
    <xf numFmtId="0" fontId="6" fillId="0" borderId="0" xfId="0" applyFont="1" applyAlignment="1" quotePrefix="1">
      <alignment horizontal="left"/>
    </xf>
    <xf numFmtId="173" fontId="6" fillId="0" borderId="14" xfId="15" applyNumberFormat="1" applyFont="1" applyFill="1" applyBorder="1" applyAlignment="1">
      <alignment/>
    </xf>
    <xf numFmtId="43" fontId="6" fillId="0" borderId="1" xfId="15" applyFont="1" applyFill="1" applyBorder="1" applyAlignment="1">
      <alignment/>
    </xf>
    <xf numFmtId="43" fontId="6" fillId="0" borderId="15" xfId="15" applyFont="1" applyFill="1" applyBorder="1" applyAlignment="1">
      <alignment horizontal="right"/>
    </xf>
    <xf numFmtId="173" fontId="6" fillId="0" borderId="15" xfId="15" applyNumberFormat="1" applyFont="1" applyFill="1" applyBorder="1" applyAlignment="1">
      <alignment horizontal="right"/>
    </xf>
    <xf numFmtId="173" fontId="6" fillId="0" borderId="12" xfId="15" applyNumberFormat="1" applyFont="1" applyFill="1" applyBorder="1" applyAlignment="1" quotePrefix="1">
      <alignment horizontal="fill"/>
    </xf>
    <xf numFmtId="0" fontId="10" fillId="0" borderId="0" xfId="0" applyFont="1" applyFill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 quotePrefix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5" fillId="0" borderId="0" xfId="0" applyFont="1" applyFill="1" applyAlignment="1" quotePrefix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114300</xdr:rowOff>
    </xdr:from>
    <xdr:to>
      <xdr:col>2</xdr:col>
      <xdr:colOff>800100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4086225" y="9525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4</xdr:row>
      <xdr:rowOff>123825</xdr:rowOff>
    </xdr:from>
    <xdr:to>
      <xdr:col>10</xdr:col>
      <xdr:colOff>800100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867650" y="9620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114300</xdr:rowOff>
    </xdr:from>
    <xdr:to>
      <xdr:col>2</xdr:col>
      <xdr:colOff>800100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4086225" y="72580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34</xdr:row>
      <xdr:rowOff>123825</xdr:rowOff>
    </xdr:from>
    <xdr:to>
      <xdr:col>10</xdr:col>
      <xdr:colOff>800100</xdr:colOff>
      <xdr:row>34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867650" y="72675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16" customWidth="1"/>
    <col min="2" max="2" width="3.140625" style="16" customWidth="1"/>
    <col min="3" max="3" width="9.140625" style="16" customWidth="1"/>
    <col min="4" max="4" width="15.28125" style="16" customWidth="1"/>
    <col min="5" max="5" width="14.28125" style="16" customWidth="1"/>
    <col min="6" max="6" width="1.421875" style="16" customWidth="1"/>
    <col min="7" max="7" width="14.28125" style="16" customWidth="1"/>
    <col min="8" max="8" width="1.421875" style="16" customWidth="1"/>
    <col min="9" max="9" width="14.28125" style="16" customWidth="1"/>
    <col min="10" max="10" width="1.421875" style="16" customWidth="1"/>
    <col min="11" max="11" width="14.28125" style="16" customWidth="1"/>
    <col min="12" max="12" width="13.421875" style="14" customWidth="1"/>
    <col min="13" max="13" width="2.28125" style="16" customWidth="1"/>
    <col min="14" max="16384" width="9.140625" style="16" customWidth="1"/>
  </cols>
  <sheetData>
    <row r="1" ht="16.5">
      <c r="A1" s="15" t="s">
        <v>0</v>
      </c>
    </row>
    <row r="2" spans="9:11" ht="16.5">
      <c r="I2" s="14"/>
      <c r="J2" s="14"/>
      <c r="K2" s="14"/>
    </row>
    <row r="3" spans="1:11" ht="16.5">
      <c r="A3" s="17" t="s">
        <v>111</v>
      </c>
      <c r="I3" s="14"/>
      <c r="J3" s="14"/>
      <c r="K3" s="14"/>
    </row>
    <row r="4" spans="9:11" ht="16.5">
      <c r="I4" s="14"/>
      <c r="J4" s="14"/>
      <c r="K4" s="14"/>
    </row>
    <row r="5" spans="5:11" ht="16.5" customHeight="1">
      <c r="E5" s="18" t="s">
        <v>56</v>
      </c>
      <c r="F5" s="19"/>
      <c r="G5" s="51" t="s">
        <v>113</v>
      </c>
      <c r="H5" s="19"/>
      <c r="I5" s="18" t="s">
        <v>56</v>
      </c>
      <c r="J5" s="19"/>
      <c r="K5" s="51" t="s">
        <v>113</v>
      </c>
    </row>
    <row r="6" spans="5:11" ht="16.5">
      <c r="E6" s="18" t="s">
        <v>21</v>
      </c>
      <c r="F6" s="19"/>
      <c r="G6" s="18" t="s">
        <v>1</v>
      </c>
      <c r="H6" s="20"/>
      <c r="I6" s="18" t="s">
        <v>21</v>
      </c>
      <c r="J6" s="19"/>
      <c r="K6" s="18" t="s">
        <v>1</v>
      </c>
    </row>
    <row r="7" spans="5:11" ht="16.5">
      <c r="E7" s="18" t="s">
        <v>57</v>
      </c>
      <c r="F7" s="19"/>
      <c r="G7" s="18" t="s">
        <v>24</v>
      </c>
      <c r="H7" s="20"/>
      <c r="I7" s="18" t="s">
        <v>57</v>
      </c>
      <c r="J7" s="19"/>
      <c r="K7" s="18" t="s">
        <v>24</v>
      </c>
    </row>
    <row r="8" spans="5:11" ht="16.5">
      <c r="E8" s="19" t="s">
        <v>112</v>
      </c>
      <c r="F8" s="19"/>
      <c r="G8" s="19" t="s">
        <v>112</v>
      </c>
      <c r="H8" s="19"/>
      <c r="I8" s="19" t="s">
        <v>114</v>
      </c>
      <c r="J8" s="19"/>
      <c r="K8" s="19" t="s">
        <v>114</v>
      </c>
    </row>
    <row r="9" spans="5:12" ht="16.5">
      <c r="E9" s="21" t="s">
        <v>5</v>
      </c>
      <c r="G9" s="19" t="s">
        <v>5</v>
      </c>
      <c r="H9" s="14"/>
      <c r="I9" s="19" t="s">
        <v>5</v>
      </c>
      <c r="J9" s="14"/>
      <c r="K9" s="19" t="s">
        <v>5</v>
      </c>
      <c r="L9" s="22"/>
    </row>
    <row r="10" spans="7:12" s="1" customFormat="1" ht="12.75">
      <c r="G10" s="2"/>
      <c r="H10" s="2"/>
      <c r="I10" s="2"/>
      <c r="J10" s="2"/>
      <c r="K10" s="2"/>
      <c r="L10" s="2"/>
    </row>
    <row r="11" spans="1:12" ht="17.25" thickBot="1">
      <c r="A11" s="15" t="s">
        <v>2</v>
      </c>
      <c r="E11" s="23">
        <v>108261</v>
      </c>
      <c r="F11" s="23"/>
      <c r="G11" s="24">
        <v>247168</v>
      </c>
      <c r="H11" s="24"/>
      <c r="I11" s="23">
        <v>116777</v>
      </c>
      <c r="J11" s="23"/>
      <c r="K11" s="24">
        <v>226574</v>
      </c>
      <c r="L11" s="25"/>
    </row>
    <row r="12" spans="5:12" s="1" customFormat="1" ht="12.75">
      <c r="E12" s="10"/>
      <c r="F12" s="10"/>
      <c r="G12" s="6"/>
      <c r="H12" s="6"/>
      <c r="I12" s="10"/>
      <c r="J12" s="10"/>
      <c r="K12" s="6"/>
      <c r="L12" s="2"/>
    </row>
    <row r="13" spans="1:11" ht="16.5">
      <c r="A13" s="16" t="s">
        <v>8</v>
      </c>
      <c r="E13" s="26"/>
      <c r="F13" s="26"/>
      <c r="G13" s="27"/>
      <c r="H13" s="27"/>
      <c r="I13" s="26"/>
      <c r="J13" s="26"/>
      <c r="K13" s="27"/>
    </row>
    <row r="14" spans="1:11" ht="16.5">
      <c r="A14" s="16" t="s">
        <v>58</v>
      </c>
      <c r="E14" s="26"/>
      <c r="F14" s="26"/>
      <c r="G14" s="27"/>
      <c r="H14" s="27"/>
      <c r="I14" s="26"/>
      <c r="J14" s="26"/>
      <c r="K14" s="27"/>
    </row>
    <row r="15" spans="5:44" s="1" customFormat="1" ht="12.75">
      <c r="E15" s="7"/>
      <c r="F15" s="7"/>
      <c r="G15" s="8"/>
      <c r="H15" s="8"/>
      <c r="I15" s="7"/>
      <c r="J15" s="7"/>
      <c r="K15" s="8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6.5">
      <c r="A16" s="16" t="s">
        <v>19</v>
      </c>
      <c r="E16" s="32">
        <v>30481</v>
      </c>
      <c r="F16" s="33"/>
      <c r="G16" s="37">
        <v>52434</v>
      </c>
      <c r="H16" s="29"/>
      <c r="I16" s="32">
        <v>22220</v>
      </c>
      <c r="J16" s="33"/>
      <c r="K16" s="37">
        <v>42349</v>
      </c>
      <c r="L16" s="25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7" spans="2:44" ht="16.5">
      <c r="B17" s="16" t="s">
        <v>17</v>
      </c>
      <c r="E17" s="34"/>
      <c r="F17" s="29"/>
      <c r="G17" s="93" t="s">
        <v>38</v>
      </c>
      <c r="H17" s="29"/>
      <c r="I17" s="34"/>
      <c r="J17" s="29"/>
      <c r="K17" s="93" t="s">
        <v>38</v>
      </c>
      <c r="L17" s="30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</row>
    <row r="18" spans="1:44" ht="16.5">
      <c r="A18" s="16" t="s">
        <v>18</v>
      </c>
      <c r="E18" s="35">
        <v>-13697</v>
      </c>
      <c r="F18" s="36"/>
      <c r="G18" s="53">
        <v>-26271</v>
      </c>
      <c r="H18" s="29"/>
      <c r="I18" s="35">
        <v>-12592</v>
      </c>
      <c r="J18" s="36"/>
      <c r="K18" s="53">
        <v>-24277</v>
      </c>
      <c r="L18" s="25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1:44" ht="16.5">
      <c r="A19" s="16" t="s">
        <v>14</v>
      </c>
      <c r="E19" s="32">
        <f>SUM(E16:E18)</f>
        <v>16784</v>
      </c>
      <c r="F19" s="33"/>
      <c r="G19" s="37">
        <f>SUM(G16:G18)</f>
        <v>26163</v>
      </c>
      <c r="H19" s="29"/>
      <c r="I19" s="32">
        <f>SUM(I16:I18)</f>
        <v>9628</v>
      </c>
      <c r="J19" s="33"/>
      <c r="K19" s="37">
        <f>SUM(K16:K18)</f>
        <v>18072</v>
      </c>
      <c r="L19" s="30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:44" ht="16.5">
      <c r="A20" s="16" t="s">
        <v>16</v>
      </c>
      <c r="E20" s="34">
        <v>3287</v>
      </c>
      <c r="F20" s="29"/>
      <c r="G20" s="52">
        <v>13276</v>
      </c>
      <c r="H20" s="29"/>
      <c r="I20" s="34">
        <v>13106</v>
      </c>
      <c r="J20" s="29"/>
      <c r="K20" s="52">
        <v>15705</v>
      </c>
      <c r="L20" s="25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:44" ht="16.5">
      <c r="A21" s="16" t="s">
        <v>59</v>
      </c>
      <c r="E21" s="34"/>
      <c r="F21" s="29"/>
      <c r="G21" s="52"/>
      <c r="H21" s="29"/>
      <c r="I21" s="34"/>
      <c r="J21" s="29"/>
      <c r="K21" s="52"/>
      <c r="L21" s="25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2:44" ht="16.5">
      <c r="B22" s="88" t="s">
        <v>39</v>
      </c>
      <c r="E22" s="35">
        <v>536</v>
      </c>
      <c r="F22" s="36"/>
      <c r="G22" s="53">
        <v>1311</v>
      </c>
      <c r="H22" s="29"/>
      <c r="I22" s="35">
        <v>684</v>
      </c>
      <c r="J22" s="36"/>
      <c r="K22" s="53">
        <v>1961</v>
      </c>
      <c r="L22" s="25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5:44" ht="16.5">
      <c r="E23" s="38">
        <f>SUM(E19:E22)</f>
        <v>20607</v>
      </c>
      <c r="F23" s="39"/>
      <c r="G23" s="40">
        <f>SUM(G19:G22)</f>
        <v>40750</v>
      </c>
      <c r="H23" s="29"/>
      <c r="I23" s="38">
        <f>SUM(I19:I22)</f>
        <v>23418</v>
      </c>
      <c r="J23" s="39"/>
      <c r="K23" s="40">
        <f>SUM(K19:K22)</f>
        <v>35738</v>
      </c>
      <c r="L23" s="30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5:44" ht="16.5">
      <c r="E24" s="28"/>
      <c r="F24" s="28"/>
      <c r="G24" s="29"/>
      <c r="H24" s="29"/>
      <c r="I24" s="29"/>
      <c r="J24" s="29"/>
      <c r="K24" s="29"/>
      <c r="L24" s="30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:44" ht="16.5">
      <c r="A25" s="16" t="s">
        <v>15</v>
      </c>
      <c r="E25" s="28">
        <v>102</v>
      </c>
      <c r="F25" s="28"/>
      <c r="G25" s="29">
        <v>12802</v>
      </c>
      <c r="H25" s="29"/>
      <c r="I25" s="28">
        <v>17288</v>
      </c>
      <c r="J25" s="28"/>
      <c r="K25" s="29">
        <v>17389</v>
      </c>
      <c r="L25" s="25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44" ht="16.5">
      <c r="A26" s="16" t="s">
        <v>9</v>
      </c>
      <c r="E26" s="41">
        <v>-69</v>
      </c>
      <c r="F26" s="41"/>
      <c r="G26" s="36">
        <v>-350</v>
      </c>
      <c r="H26" s="36"/>
      <c r="I26" s="41">
        <v>-76</v>
      </c>
      <c r="J26" s="41"/>
      <c r="K26" s="36">
        <v>-260</v>
      </c>
      <c r="L26" s="25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 ht="16.5">
      <c r="A27" s="15" t="s">
        <v>10</v>
      </c>
      <c r="E27" s="28">
        <f>SUM(E23:E26)</f>
        <v>20640</v>
      </c>
      <c r="F27" s="28"/>
      <c r="G27" s="29">
        <f>SUM(G23:G26)</f>
        <v>53202</v>
      </c>
      <c r="H27" s="29"/>
      <c r="I27" s="28">
        <f>SUM(I23:I26)</f>
        <v>40630</v>
      </c>
      <c r="J27" s="28"/>
      <c r="K27" s="29">
        <f>SUM(K23:K26)</f>
        <v>52867</v>
      </c>
      <c r="L27" s="30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1:44" ht="16.5">
      <c r="A28" s="21"/>
      <c r="E28" s="28"/>
      <c r="F28" s="28"/>
      <c r="G28" s="29"/>
      <c r="H28" s="29"/>
      <c r="I28" s="28"/>
      <c r="J28" s="28"/>
      <c r="K28" s="29"/>
      <c r="L28" s="30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1:44" ht="16.5">
      <c r="A29" s="16" t="s">
        <v>11</v>
      </c>
      <c r="E29" s="41">
        <v>936</v>
      </c>
      <c r="F29" s="41"/>
      <c r="G29" s="36">
        <v>2027</v>
      </c>
      <c r="H29" s="36"/>
      <c r="I29" s="41">
        <v>899</v>
      </c>
      <c r="J29" s="41"/>
      <c r="K29" s="36">
        <v>1958</v>
      </c>
      <c r="L29" s="25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1:44" ht="16.5">
      <c r="A30" s="21"/>
      <c r="E30" s="28"/>
      <c r="F30" s="28"/>
      <c r="G30" s="29"/>
      <c r="H30" s="29"/>
      <c r="I30" s="28"/>
      <c r="J30" s="28"/>
      <c r="K30" s="29"/>
      <c r="L30" s="30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1" spans="1:44" ht="16.5">
      <c r="A31" s="15" t="s">
        <v>7</v>
      </c>
      <c r="E31" s="28">
        <v>21576</v>
      </c>
      <c r="F31" s="28"/>
      <c r="G31" s="29">
        <v>55229</v>
      </c>
      <c r="H31" s="29"/>
      <c r="I31" s="28">
        <f>SUM(I27:I29)</f>
        <v>41529</v>
      </c>
      <c r="J31" s="28"/>
      <c r="K31" s="29">
        <f>SUM(K27:K29)</f>
        <v>54825</v>
      </c>
      <c r="L31" s="30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 ht="16.5">
      <c r="A32" s="16" t="s">
        <v>12</v>
      </c>
      <c r="E32" s="28">
        <v>-6376</v>
      </c>
      <c r="F32" s="28"/>
      <c r="G32" s="29">
        <v>-15927</v>
      </c>
      <c r="H32" s="29"/>
      <c r="I32" s="28">
        <v>-11511</v>
      </c>
      <c r="J32" s="28"/>
      <c r="K32" s="29">
        <v>-15615</v>
      </c>
      <c r="L32" s="25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</row>
    <row r="33" spans="5:44" ht="16.5">
      <c r="E33" s="28"/>
      <c r="F33" s="28"/>
      <c r="G33" s="29"/>
      <c r="H33" s="29"/>
      <c r="I33" s="28"/>
      <c r="J33" s="28"/>
      <c r="K33" s="29"/>
      <c r="L33" s="30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</row>
    <row r="34" spans="1:44" ht="17.25" thickBot="1">
      <c r="A34" s="15" t="s">
        <v>13</v>
      </c>
      <c r="E34" s="42">
        <f>SUM(E31:E32)</f>
        <v>15200</v>
      </c>
      <c r="F34" s="42"/>
      <c r="G34" s="43">
        <f>SUM(G31:G32)</f>
        <v>39302</v>
      </c>
      <c r="H34" s="43"/>
      <c r="I34" s="42">
        <f>SUM(I31:I32)</f>
        <v>30018</v>
      </c>
      <c r="J34" s="42"/>
      <c r="K34" s="43">
        <f>SUM(K31:K32)</f>
        <v>39210</v>
      </c>
      <c r="L34" s="30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</row>
    <row r="35" spans="1:44" ht="17.25" thickTop="1">
      <c r="A35" s="14"/>
      <c r="B35" s="14"/>
      <c r="C35" s="14"/>
      <c r="D35" s="14"/>
      <c r="E35" s="29"/>
      <c r="F35" s="29"/>
      <c r="G35" s="29"/>
      <c r="H35" s="29"/>
      <c r="I35" s="29"/>
      <c r="J35" s="29"/>
      <c r="K35" s="29"/>
      <c r="L35" s="30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</row>
    <row r="36" spans="1:44" ht="16.5">
      <c r="A36" s="56" t="s">
        <v>60</v>
      </c>
      <c r="B36" s="14"/>
      <c r="C36" s="14"/>
      <c r="D36" s="14"/>
      <c r="L36" s="30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</row>
    <row r="37" spans="1:44" ht="16.5">
      <c r="A37" s="14" t="s">
        <v>61</v>
      </c>
      <c r="B37" s="14"/>
      <c r="C37" s="14"/>
      <c r="D37" s="14"/>
      <c r="E37" s="29">
        <f>E34</f>
        <v>15200</v>
      </c>
      <c r="F37" s="29"/>
      <c r="G37" s="29">
        <f>G34</f>
        <v>39302</v>
      </c>
      <c r="H37" s="29"/>
      <c r="I37" s="29">
        <f>I34</f>
        <v>30018</v>
      </c>
      <c r="J37" s="29"/>
      <c r="K37" s="29">
        <f>K34</f>
        <v>39210</v>
      </c>
      <c r="L37" s="30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</row>
    <row r="38" spans="1:44" ht="16.5">
      <c r="A38" s="14"/>
      <c r="B38" s="14"/>
      <c r="C38" s="14"/>
      <c r="D38" s="14"/>
      <c r="E38" s="46"/>
      <c r="F38" s="46"/>
      <c r="G38" s="46"/>
      <c r="H38" s="46"/>
      <c r="I38" s="46"/>
      <c r="J38" s="46"/>
      <c r="K38" s="46"/>
      <c r="L38" s="30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ht="16.5">
      <c r="A39" s="25" t="s">
        <v>43</v>
      </c>
      <c r="B39" s="14"/>
      <c r="C39" s="14"/>
      <c r="D39" s="14"/>
      <c r="E39" s="29"/>
      <c r="F39" s="29"/>
      <c r="G39" s="29"/>
      <c r="H39" s="29"/>
      <c r="I39" s="29"/>
      <c r="J39" s="29"/>
      <c r="K39" s="29"/>
      <c r="L39" s="30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2:44" ht="17.25" thickBot="1">
      <c r="B40" s="25" t="s">
        <v>50</v>
      </c>
      <c r="C40" s="14"/>
      <c r="D40" s="14"/>
      <c r="E40" s="90">
        <v>11.01</v>
      </c>
      <c r="F40" s="90"/>
      <c r="G40" s="90">
        <v>28.46</v>
      </c>
      <c r="H40" s="24"/>
      <c r="I40" s="90">
        <v>22.25</v>
      </c>
      <c r="J40" s="90"/>
      <c r="K40" s="90">
        <v>29.06</v>
      </c>
      <c r="L40" s="30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2:44" ht="17.25" thickBot="1">
      <c r="B41" s="45" t="s">
        <v>51</v>
      </c>
      <c r="C41" s="14"/>
      <c r="D41" s="14"/>
      <c r="E41" s="91" t="s">
        <v>53</v>
      </c>
      <c r="F41" s="92"/>
      <c r="G41" s="91" t="s">
        <v>53</v>
      </c>
      <c r="H41" s="92"/>
      <c r="I41" s="91">
        <v>22.18</v>
      </c>
      <c r="J41" s="92"/>
      <c r="K41" s="91">
        <v>28.97</v>
      </c>
      <c r="L41" s="30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4" ht="16.5">
      <c r="A42" s="25" t="s">
        <v>38</v>
      </c>
      <c r="B42" s="14"/>
      <c r="C42" s="14"/>
      <c r="D42" s="14"/>
      <c r="L42" s="30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12" ht="16.5">
      <c r="A43" s="14" t="s">
        <v>62</v>
      </c>
      <c r="B43" s="14"/>
      <c r="C43" s="94" t="s">
        <v>110</v>
      </c>
      <c r="D43" s="94"/>
      <c r="E43" s="94"/>
      <c r="F43" s="94"/>
      <c r="G43" s="94"/>
      <c r="H43" s="94"/>
      <c r="I43" s="94"/>
      <c r="J43" s="94"/>
      <c r="K43" s="94"/>
      <c r="L43" s="16"/>
    </row>
    <row r="44" spans="3:12" ht="16.5">
      <c r="C44" s="94"/>
      <c r="D44" s="94"/>
      <c r="E44" s="94"/>
      <c r="F44" s="94"/>
      <c r="G44" s="94"/>
      <c r="H44" s="94"/>
      <c r="I44" s="94"/>
      <c r="J44" s="94"/>
      <c r="K44" s="94"/>
      <c r="L44" s="16"/>
    </row>
    <row r="45" spans="5:12" ht="16.5">
      <c r="E45" s="26"/>
      <c r="L45" s="16"/>
    </row>
    <row r="46" spans="1:12" ht="15.75" customHeight="1">
      <c r="A46" s="95" t="s">
        <v>3</v>
      </c>
      <c r="B46" s="95"/>
      <c r="C46" s="96" t="s">
        <v>55</v>
      </c>
      <c r="D46" s="97"/>
      <c r="E46" s="97"/>
      <c r="F46" s="97"/>
      <c r="G46" s="97"/>
      <c r="H46" s="97"/>
      <c r="I46" s="97"/>
      <c r="J46" s="97"/>
      <c r="K46" s="97"/>
      <c r="L46" s="16"/>
    </row>
    <row r="47" spans="2:12" ht="16.5">
      <c r="B47" s="15"/>
      <c r="C47" s="97"/>
      <c r="D47" s="97"/>
      <c r="E47" s="97"/>
      <c r="F47" s="97"/>
      <c r="G47" s="97"/>
      <c r="H47" s="97"/>
      <c r="I47" s="97"/>
      <c r="J47" s="97"/>
      <c r="K47" s="97"/>
      <c r="L47" s="16"/>
    </row>
    <row r="48" spans="1:4" ht="15.75" customHeight="1">
      <c r="A48" s="47"/>
      <c r="B48" s="47"/>
      <c r="C48" s="48"/>
      <c r="D48" s="49"/>
    </row>
    <row r="49" spans="2:4" ht="16.5">
      <c r="B49" s="15"/>
      <c r="C49" s="49"/>
      <c r="D49" s="49"/>
    </row>
  </sheetData>
  <mergeCells count="3">
    <mergeCell ref="C43:K44"/>
    <mergeCell ref="A46:B46"/>
    <mergeCell ref="C46:K47"/>
  </mergeCells>
  <printOptions horizontalCentered="1"/>
  <pageMargins left="0.5" right="0.5" top="0.75" bottom="0.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4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6" customWidth="1"/>
    <col min="2" max="2" width="37.140625" style="16" customWidth="1"/>
    <col min="3" max="3" width="10.7109375" style="16" customWidth="1"/>
    <col min="4" max="4" width="14.28125" style="16" customWidth="1"/>
    <col min="5" max="5" width="3.140625" style="16" customWidth="1"/>
    <col min="6" max="6" width="14.28125" style="16" customWidth="1"/>
    <col min="7" max="16384" width="9.140625" style="16" customWidth="1"/>
  </cols>
  <sheetData>
    <row r="1" spans="1:3" ht="16.5">
      <c r="A1" s="15" t="s">
        <v>0</v>
      </c>
      <c r="C1" s="21"/>
    </row>
    <row r="2" ht="16.5">
      <c r="C2" s="21"/>
    </row>
    <row r="3" spans="1:5" ht="16.5">
      <c r="A3" s="17" t="s">
        <v>115</v>
      </c>
      <c r="C3" s="19"/>
      <c r="E3" s="58"/>
    </row>
    <row r="4" spans="3:6" ht="16.5">
      <c r="C4" s="21"/>
      <c r="D4" s="14"/>
      <c r="E4" s="14"/>
      <c r="F4" s="14"/>
    </row>
    <row r="5" spans="3:6" ht="16.5">
      <c r="C5" s="21"/>
      <c r="D5" s="19" t="s">
        <v>23</v>
      </c>
      <c r="E5" s="19"/>
      <c r="F5" s="19" t="s">
        <v>23</v>
      </c>
    </row>
    <row r="6" spans="3:6" ht="16.5">
      <c r="C6" s="21"/>
      <c r="D6" s="19" t="s">
        <v>112</v>
      </c>
      <c r="E6" s="19"/>
      <c r="F6" s="19" t="s">
        <v>52</v>
      </c>
    </row>
    <row r="7" spans="3:6" ht="16.5">
      <c r="C7" s="21"/>
      <c r="D7" s="19"/>
      <c r="E7" s="19"/>
      <c r="F7" s="19"/>
    </row>
    <row r="8" spans="3:6" ht="16.5">
      <c r="C8" s="21" t="s">
        <v>27</v>
      </c>
      <c r="D8" s="59" t="s">
        <v>5</v>
      </c>
      <c r="E8" s="59"/>
      <c r="F8" s="59" t="s">
        <v>5</v>
      </c>
    </row>
    <row r="9" spans="3:6" ht="16.5">
      <c r="C9" s="21"/>
      <c r="D9" s="14"/>
      <c r="E9" s="14"/>
      <c r="F9" s="14"/>
    </row>
    <row r="10" spans="1:6" ht="16.5">
      <c r="A10" s="15" t="s">
        <v>126</v>
      </c>
      <c r="C10" s="21"/>
      <c r="D10" s="14"/>
      <c r="E10" s="14"/>
      <c r="F10" s="14"/>
    </row>
    <row r="11" spans="1:6" ht="16.5">
      <c r="A11" s="31" t="s">
        <v>28</v>
      </c>
      <c r="B11" s="31"/>
      <c r="C11" s="61" t="s">
        <v>34</v>
      </c>
      <c r="D11" s="29">
        <v>8748</v>
      </c>
      <c r="E11" s="29"/>
      <c r="F11" s="29">
        <v>12495</v>
      </c>
    </row>
    <row r="12" spans="1:6" ht="16.5">
      <c r="A12" s="31" t="s">
        <v>127</v>
      </c>
      <c r="B12" s="31"/>
      <c r="C12" s="61" t="s">
        <v>100</v>
      </c>
      <c r="D12" s="29">
        <v>8047</v>
      </c>
      <c r="E12" s="29"/>
      <c r="F12" s="29">
        <v>400</v>
      </c>
    </row>
    <row r="13" spans="1:6" ht="16.5">
      <c r="A13" s="31" t="s">
        <v>29</v>
      </c>
      <c r="B13" s="31"/>
      <c r="C13" s="61"/>
      <c r="D13" s="29">
        <v>206470</v>
      </c>
      <c r="E13" s="29"/>
      <c r="F13" s="29">
        <v>186894</v>
      </c>
    </row>
    <row r="14" spans="1:6" ht="16.5">
      <c r="A14" s="31" t="s">
        <v>30</v>
      </c>
      <c r="B14" s="31"/>
      <c r="C14" s="61"/>
      <c r="D14" s="29">
        <v>16128</v>
      </c>
      <c r="E14" s="29"/>
      <c r="F14" s="29">
        <v>15364</v>
      </c>
    </row>
    <row r="15" spans="1:6" ht="16.5">
      <c r="A15" s="31" t="s">
        <v>31</v>
      </c>
      <c r="C15" s="62"/>
      <c r="D15" s="29">
        <v>78119</v>
      </c>
      <c r="E15" s="29"/>
      <c r="F15" s="29">
        <v>52574</v>
      </c>
    </row>
    <row r="16" spans="1:6" ht="16.5">
      <c r="A16" s="31" t="s">
        <v>135</v>
      </c>
      <c r="C16" s="61"/>
      <c r="D16" s="29">
        <v>435649</v>
      </c>
      <c r="E16" s="29"/>
      <c r="F16" s="29">
        <v>443575</v>
      </c>
    </row>
    <row r="17" spans="1:6" ht="16.5">
      <c r="A17" s="31" t="s">
        <v>32</v>
      </c>
      <c r="C17" s="61"/>
      <c r="D17" s="36">
        <v>8347</v>
      </c>
      <c r="E17" s="29"/>
      <c r="F17" s="36">
        <v>5045</v>
      </c>
    </row>
    <row r="18" spans="1:6" ht="16.5">
      <c r="A18" s="60"/>
      <c r="B18" s="31"/>
      <c r="C18" s="61"/>
      <c r="D18" s="29"/>
      <c r="E18" s="29"/>
      <c r="F18" s="29"/>
    </row>
    <row r="19" spans="1:6" ht="17.25" thickBot="1">
      <c r="A19" s="60" t="s">
        <v>128</v>
      </c>
      <c r="B19" s="31"/>
      <c r="C19" s="61"/>
      <c r="D19" s="89">
        <f>SUM(D11:D17)</f>
        <v>761508</v>
      </c>
      <c r="E19" s="29"/>
      <c r="F19" s="89">
        <f>SUM(F11:F17)</f>
        <v>716347</v>
      </c>
    </row>
    <row r="20" spans="1:6" ht="17.25" thickTop="1">
      <c r="A20" s="60"/>
      <c r="B20" s="31"/>
      <c r="C20" s="61"/>
      <c r="D20" s="29"/>
      <c r="E20" s="29"/>
      <c r="F20" s="29"/>
    </row>
    <row r="21" spans="1:6" ht="16.5">
      <c r="A21" s="60" t="s">
        <v>66</v>
      </c>
      <c r="B21" s="31"/>
      <c r="C21" s="61"/>
      <c r="D21" s="29"/>
      <c r="E21" s="29"/>
      <c r="F21" s="29"/>
    </row>
    <row r="22" spans="1:6" ht="16.5">
      <c r="A22" s="31" t="s">
        <v>63</v>
      </c>
      <c r="B22" s="31"/>
      <c r="C22" s="61"/>
      <c r="D22" s="29">
        <v>138723</v>
      </c>
      <c r="E22" s="29"/>
      <c r="F22" s="29">
        <v>138723</v>
      </c>
    </row>
    <row r="23" spans="1:6" ht="16.5">
      <c r="A23" s="31" t="s">
        <v>26</v>
      </c>
      <c r="B23" s="31"/>
      <c r="C23" s="61"/>
      <c r="D23" s="29">
        <v>249870</v>
      </c>
      <c r="E23" s="29"/>
      <c r="F23" s="29">
        <v>255907</v>
      </c>
    </row>
    <row r="24" spans="1:6" ht="16.5">
      <c r="A24" s="31" t="s">
        <v>64</v>
      </c>
      <c r="B24" s="31"/>
      <c r="C24" s="61"/>
      <c r="D24" s="36">
        <v>-4430</v>
      </c>
      <c r="E24" s="29"/>
      <c r="F24" s="36">
        <v>-4430</v>
      </c>
    </row>
    <row r="25" spans="1:6" ht="16.5">
      <c r="A25" s="60" t="s">
        <v>132</v>
      </c>
      <c r="B25" s="60"/>
      <c r="C25" s="61"/>
      <c r="D25" s="29"/>
      <c r="E25" s="29"/>
      <c r="F25" s="29"/>
    </row>
    <row r="26" spans="1:6" ht="16.5">
      <c r="A26" s="60" t="s">
        <v>133</v>
      </c>
      <c r="C26" s="61"/>
      <c r="D26" s="36">
        <f>SUM(D22:D24)</f>
        <v>384163</v>
      </c>
      <c r="E26" s="29"/>
      <c r="F26" s="36">
        <f>SUM(F22:F24)</f>
        <v>390200</v>
      </c>
    </row>
    <row r="27" spans="1:6" ht="16.5">
      <c r="A27" s="60"/>
      <c r="B27" s="31"/>
      <c r="C27" s="61"/>
      <c r="D27" s="29"/>
      <c r="E27" s="29"/>
      <c r="F27" s="29"/>
    </row>
    <row r="28" spans="1:6" ht="16.5">
      <c r="A28" s="60" t="s">
        <v>129</v>
      </c>
      <c r="B28" s="31"/>
      <c r="C28" s="61"/>
      <c r="D28" s="29"/>
      <c r="E28" s="29"/>
      <c r="F28" s="29"/>
    </row>
    <row r="29" spans="1:6" ht="16.5">
      <c r="A29" s="31" t="s">
        <v>107</v>
      </c>
      <c r="B29" s="31"/>
      <c r="C29" s="61"/>
      <c r="D29" s="29">
        <v>392</v>
      </c>
      <c r="E29" s="29"/>
      <c r="F29" s="29">
        <v>0</v>
      </c>
    </row>
    <row r="30" spans="1:6" ht="16.5">
      <c r="A30" s="31" t="s">
        <v>45</v>
      </c>
      <c r="B30" s="31"/>
      <c r="C30" s="61"/>
      <c r="D30" s="29">
        <v>143518</v>
      </c>
      <c r="E30" s="29"/>
      <c r="F30" s="29">
        <v>129956</v>
      </c>
    </row>
    <row r="31" spans="1:6" ht="16.5">
      <c r="A31" s="31" t="s">
        <v>25</v>
      </c>
      <c r="C31" s="61"/>
      <c r="D31" s="29">
        <v>161111</v>
      </c>
      <c r="E31" s="29"/>
      <c r="F31" s="29">
        <v>149468</v>
      </c>
    </row>
    <row r="32" spans="1:6" ht="16.5">
      <c r="A32" s="31" t="s">
        <v>33</v>
      </c>
      <c r="C32" s="61"/>
      <c r="D32" s="29">
        <v>61483</v>
      </c>
      <c r="E32" s="29"/>
      <c r="F32" s="29">
        <v>40058</v>
      </c>
    </row>
    <row r="33" spans="1:6" ht="16.5">
      <c r="A33" s="31" t="s">
        <v>22</v>
      </c>
      <c r="C33" s="61"/>
      <c r="D33" s="36">
        <v>10841</v>
      </c>
      <c r="E33" s="29"/>
      <c r="F33" s="36">
        <v>6665</v>
      </c>
    </row>
    <row r="34" spans="1:6" ht="16.5">
      <c r="A34" s="31"/>
      <c r="C34" s="61"/>
      <c r="D34" s="29"/>
      <c r="E34" s="29"/>
      <c r="F34" s="29"/>
    </row>
    <row r="35" spans="1:6" ht="16.5">
      <c r="A35" s="60" t="s">
        <v>130</v>
      </c>
      <c r="B35" s="31"/>
      <c r="C35" s="61"/>
      <c r="D35" s="36">
        <f>SUM(D29:D33)</f>
        <v>377345</v>
      </c>
      <c r="E35" s="29"/>
      <c r="F35" s="36">
        <f>SUM(F29:F33)</f>
        <v>326147</v>
      </c>
    </row>
    <row r="36" spans="1:6" ht="16.5">
      <c r="A36" s="31"/>
      <c r="B36" s="31"/>
      <c r="C36" s="61"/>
      <c r="D36" s="29"/>
      <c r="E36" s="29"/>
      <c r="F36" s="29"/>
    </row>
    <row r="37" spans="1:6" ht="17.25" thickBot="1">
      <c r="A37" s="60" t="s">
        <v>131</v>
      </c>
      <c r="B37" s="31"/>
      <c r="C37" s="62"/>
      <c r="D37" s="89">
        <f>SUM(D26,D35)</f>
        <v>761508</v>
      </c>
      <c r="E37" s="29"/>
      <c r="F37" s="89">
        <f>SUM(F26,F35)</f>
        <v>716347</v>
      </c>
    </row>
    <row r="38" spans="1:6" ht="17.25" thickTop="1">
      <c r="A38" s="60"/>
      <c r="B38" s="31"/>
      <c r="C38" s="61"/>
      <c r="D38" s="29"/>
      <c r="E38" s="29"/>
      <c r="F38" s="29"/>
    </row>
    <row r="39" spans="1:6" ht="16.5">
      <c r="A39" s="60"/>
      <c r="B39" s="31"/>
      <c r="C39" s="61"/>
      <c r="D39" s="29"/>
      <c r="E39" s="29"/>
      <c r="F39" s="29"/>
    </row>
    <row r="40" spans="1:7" s="57" customFormat="1" ht="17.25">
      <c r="A40" s="63" t="s">
        <v>3</v>
      </c>
      <c r="B40" s="98" t="s">
        <v>65</v>
      </c>
      <c r="C40" s="99"/>
      <c r="D40" s="99"/>
      <c r="E40" s="99"/>
      <c r="F40" s="99"/>
      <c r="G40" s="54"/>
    </row>
    <row r="41" spans="1:7" s="57" customFormat="1" ht="17.25">
      <c r="A41" s="15"/>
      <c r="B41" s="99"/>
      <c r="C41" s="99"/>
      <c r="D41" s="99"/>
      <c r="E41" s="99"/>
      <c r="F41" s="99"/>
      <c r="G41" s="54"/>
    </row>
    <row r="42" spans="3:6" ht="16.5">
      <c r="C42" s="21"/>
      <c r="D42" s="26"/>
      <c r="E42" s="26"/>
      <c r="F42" s="26"/>
    </row>
    <row r="43" spans="3:6" ht="16.5">
      <c r="C43" s="21"/>
      <c r="D43" s="26"/>
      <c r="E43" s="26"/>
      <c r="F43" s="26"/>
    </row>
    <row r="44" spans="3:6" ht="16.5">
      <c r="C44" s="21"/>
      <c r="D44" s="26"/>
      <c r="E44" s="26"/>
      <c r="F44" s="26"/>
    </row>
    <row r="45" spans="3:6" ht="16.5">
      <c r="C45" s="21"/>
      <c r="D45" s="26"/>
      <c r="E45" s="26"/>
      <c r="F45" s="26"/>
    </row>
    <row r="46" spans="3:6" ht="16.5">
      <c r="C46" s="21"/>
      <c r="D46" s="26"/>
      <c r="E46" s="26"/>
      <c r="F46" s="26"/>
    </row>
    <row r="47" spans="3:6" ht="16.5">
      <c r="C47" s="21"/>
      <c r="D47" s="26"/>
      <c r="E47" s="26"/>
      <c r="F47" s="26"/>
    </row>
    <row r="48" spans="3:6" ht="16.5">
      <c r="C48" s="21"/>
      <c r="D48" s="26"/>
      <c r="E48" s="26"/>
      <c r="F48" s="26"/>
    </row>
    <row r="49" spans="3:6" ht="16.5">
      <c r="C49" s="21"/>
      <c r="D49" s="26"/>
      <c r="E49" s="26"/>
      <c r="F49" s="26"/>
    </row>
    <row r="50" spans="3:6" ht="16.5">
      <c r="C50" s="21"/>
      <c r="D50" s="26"/>
      <c r="E50" s="26"/>
      <c r="F50" s="26"/>
    </row>
    <row r="51" spans="3:6" ht="16.5">
      <c r="C51" s="21"/>
      <c r="D51" s="26"/>
      <c r="E51" s="26"/>
      <c r="F51" s="26"/>
    </row>
    <row r="52" spans="3:6" ht="16.5">
      <c r="C52" s="21"/>
      <c r="D52" s="26"/>
      <c r="E52" s="26"/>
      <c r="F52" s="26"/>
    </row>
    <row r="53" spans="3:6" ht="16.5">
      <c r="C53" s="21"/>
      <c r="D53" s="26"/>
      <c r="E53" s="26"/>
      <c r="F53" s="26"/>
    </row>
    <row r="54" spans="3:6" ht="16.5">
      <c r="C54" s="21"/>
      <c r="D54" s="26"/>
      <c r="E54" s="26"/>
      <c r="F54" s="26"/>
    </row>
    <row r="55" spans="3:6" ht="16.5">
      <c r="C55" s="21"/>
      <c r="D55" s="26"/>
      <c r="E55" s="26"/>
      <c r="F55" s="26"/>
    </row>
    <row r="56" spans="3:6" ht="16.5">
      <c r="C56" s="21"/>
      <c r="D56" s="26"/>
      <c r="E56" s="26"/>
      <c r="F56" s="26"/>
    </row>
    <row r="57" spans="3:6" ht="16.5">
      <c r="C57" s="21"/>
      <c r="D57" s="26"/>
      <c r="E57" s="26"/>
      <c r="F57" s="26"/>
    </row>
    <row r="58" spans="3:6" ht="16.5">
      <c r="C58" s="21"/>
      <c r="D58" s="26"/>
      <c r="E58" s="26"/>
      <c r="F58" s="26"/>
    </row>
    <row r="59" spans="3:6" ht="16.5">
      <c r="C59" s="21"/>
      <c r="D59" s="26"/>
      <c r="E59" s="26"/>
      <c r="F59" s="26"/>
    </row>
    <row r="60" spans="3:6" ht="16.5">
      <c r="C60" s="21"/>
      <c r="D60" s="26"/>
      <c r="E60" s="26"/>
      <c r="F60" s="26"/>
    </row>
    <row r="61" spans="3:6" ht="16.5">
      <c r="C61" s="21"/>
      <c r="D61" s="26"/>
      <c r="E61" s="26"/>
      <c r="F61" s="26"/>
    </row>
    <row r="62" spans="3:6" ht="16.5">
      <c r="C62" s="21"/>
      <c r="D62" s="26"/>
      <c r="E62" s="26"/>
      <c r="F62" s="26"/>
    </row>
    <row r="63" spans="3:6" ht="16.5">
      <c r="C63" s="21"/>
      <c r="D63" s="26"/>
      <c r="E63" s="26"/>
      <c r="F63" s="26"/>
    </row>
    <row r="64" spans="3:6" ht="16.5">
      <c r="C64" s="21"/>
      <c r="D64" s="26"/>
      <c r="E64" s="26"/>
      <c r="F64" s="26"/>
    </row>
    <row r="65" spans="3:6" ht="16.5">
      <c r="C65" s="21"/>
      <c r="D65" s="26"/>
      <c r="E65" s="26"/>
      <c r="F65" s="26"/>
    </row>
    <row r="66" spans="3:6" ht="16.5">
      <c r="C66" s="21"/>
      <c r="D66" s="26"/>
      <c r="E66" s="26"/>
      <c r="F66" s="26"/>
    </row>
    <row r="67" spans="3:6" ht="16.5">
      <c r="C67" s="21"/>
      <c r="D67" s="26"/>
      <c r="E67" s="26"/>
      <c r="F67" s="26"/>
    </row>
    <row r="68" spans="3:6" ht="16.5">
      <c r="C68" s="21"/>
      <c r="D68" s="26"/>
      <c r="E68" s="26"/>
      <c r="F68" s="26"/>
    </row>
    <row r="69" spans="3:6" ht="16.5">
      <c r="C69" s="21"/>
      <c r="D69" s="26"/>
      <c r="E69" s="26"/>
      <c r="F69" s="26"/>
    </row>
    <row r="70" spans="3:6" ht="16.5">
      <c r="C70" s="21"/>
      <c r="D70" s="26"/>
      <c r="E70" s="26"/>
      <c r="F70" s="26"/>
    </row>
    <row r="71" spans="3:6" ht="16.5">
      <c r="C71" s="21"/>
      <c r="D71" s="26"/>
      <c r="E71" s="26"/>
      <c r="F71" s="26"/>
    </row>
    <row r="72" spans="3:6" ht="16.5">
      <c r="C72" s="21"/>
      <c r="D72" s="26"/>
      <c r="E72" s="26"/>
      <c r="F72" s="26"/>
    </row>
    <row r="73" spans="3:6" ht="16.5">
      <c r="C73" s="21"/>
      <c r="D73" s="26"/>
      <c r="E73" s="26"/>
      <c r="F73" s="26"/>
    </row>
    <row r="74" spans="3:6" ht="16.5">
      <c r="C74" s="21"/>
      <c r="D74" s="26"/>
      <c r="E74" s="26"/>
      <c r="F74" s="26"/>
    </row>
    <row r="75" spans="3:6" ht="16.5">
      <c r="C75" s="21"/>
      <c r="D75" s="26"/>
      <c r="E75" s="26"/>
      <c r="F75" s="26"/>
    </row>
    <row r="76" ht="16.5">
      <c r="F76" s="26"/>
    </row>
    <row r="77" ht="16.5">
      <c r="F77" s="26"/>
    </row>
    <row r="78" ht="16.5">
      <c r="F78" s="26"/>
    </row>
    <row r="79" ht="16.5">
      <c r="F79" s="26"/>
    </row>
    <row r="80" ht="16.5">
      <c r="F80" s="26"/>
    </row>
    <row r="81" ht="16.5">
      <c r="F81" s="26"/>
    </row>
    <row r="82" ht="16.5">
      <c r="F82" s="26"/>
    </row>
    <row r="83" ht="16.5">
      <c r="F83" s="26"/>
    </row>
    <row r="84" ht="16.5">
      <c r="F84" s="26"/>
    </row>
    <row r="85" ht="16.5">
      <c r="F85" s="26"/>
    </row>
    <row r="86" ht="16.5">
      <c r="F86" s="26"/>
    </row>
    <row r="87" ht="16.5">
      <c r="F87" s="26"/>
    </row>
    <row r="88" ht="16.5">
      <c r="F88" s="26"/>
    </row>
    <row r="89" ht="16.5">
      <c r="F89" s="26"/>
    </row>
    <row r="90" ht="16.5">
      <c r="F90" s="26"/>
    </row>
    <row r="91" ht="16.5">
      <c r="F91" s="26"/>
    </row>
    <row r="92" ht="16.5">
      <c r="F92" s="26"/>
    </row>
    <row r="93" ht="16.5">
      <c r="F93" s="26"/>
    </row>
    <row r="94" ht="16.5">
      <c r="F94" s="26"/>
    </row>
    <row r="95" ht="16.5">
      <c r="F95" s="26"/>
    </row>
    <row r="96" ht="16.5">
      <c r="F96" s="26"/>
    </row>
    <row r="97" ht="16.5">
      <c r="F97" s="26"/>
    </row>
    <row r="98" ht="16.5">
      <c r="F98" s="26"/>
    </row>
    <row r="99" ht="16.5">
      <c r="F99" s="26"/>
    </row>
    <row r="100" ht="16.5">
      <c r="F100" s="26"/>
    </row>
    <row r="101" ht="16.5">
      <c r="F101" s="26"/>
    </row>
    <row r="102" ht="16.5">
      <c r="F102" s="26"/>
    </row>
    <row r="103" ht="16.5">
      <c r="F103" s="26"/>
    </row>
    <row r="104" ht="16.5">
      <c r="F104" s="26"/>
    </row>
    <row r="105" ht="16.5">
      <c r="F105" s="26"/>
    </row>
    <row r="106" ht="16.5">
      <c r="F106" s="26"/>
    </row>
    <row r="107" ht="16.5">
      <c r="F107" s="26"/>
    </row>
    <row r="108" ht="16.5">
      <c r="F108" s="26"/>
    </row>
    <row r="109" ht="16.5">
      <c r="F109" s="26"/>
    </row>
    <row r="110" ht="16.5">
      <c r="F110" s="26"/>
    </row>
    <row r="111" ht="16.5">
      <c r="F111" s="26"/>
    </row>
    <row r="112" ht="16.5">
      <c r="F112" s="26"/>
    </row>
    <row r="113" ht="16.5">
      <c r="F113" s="26"/>
    </row>
    <row r="114" ht="16.5">
      <c r="F114" s="26"/>
    </row>
    <row r="115" ht="16.5">
      <c r="F115" s="26"/>
    </row>
    <row r="116" ht="16.5">
      <c r="F116" s="26"/>
    </row>
    <row r="117" ht="16.5">
      <c r="F117" s="26"/>
    </row>
    <row r="118" ht="16.5">
      <c r="F118" s="26"/>
    </row>
    <row r="119" ht="16.5">
      <c r="F119" s="26"/>
    </row>
    <row r="120" ht="16.5">
      <c r="F120" s="26"/>
    </row>
    <row r="121" ht="16.5">
      <c r="F121" s="26"/>
    </row>
    <row r="122" ht="16.5">
      <c r="F122" s="26"/>
    </row>
    <row r="123" ht="16.5">
      <c r="F123" s="26"/>
    </row>
    <row r="124" ht="16.5">
      <c r="F124" s="26"/>
    </row>
    <row r="125" ht="16.5">
      <c r="F125" s="26"/>
    </row>
    <row r="126" ht="16.5">
      <c r="F126" s="26"/>
    </row>
    <row r="127" ht="16.5">
      <c r="F127" s="26"/>
    </row>
    <row r="128" ht="16.5">
      <c r="F128" s="26"/>
    </row>
    <row r="129" ht="16.5">
      <c r="F129" s="26"/>
    </row>
    <row r="130" ht="16.5">
      <c r="F130" s="26"/>
    </row>
    <row r="131" ht="16.5">
      <c r="F131" s="26"/>
    </row>
    <row r="132" ht="16.5">
      <c r="F132" s="26"/>
    </row>
    <row r="133" ht="16.5">
      <c r="F133" s="26"/>
    </row>
    <row r="134" ht="16.5">
      <c r="F134" s="26"/>
    </row>
    <row r="135" ht="16.5">
      <c r="F135" s="26"/>
    </row>
    <row r="136" ht="16.5">
      <c r="F136" s="26"/>
    </row>
    <row r="137" ht="16.5">
      <c r="F137" s="26"/>
    </row>
    <row r="138" ht="16.5">
      <c r="F138" s="26"/>
    </row>
    <row r="139" ht="16.5">
      <c r="F139" s="26"/>
    </row>
    <row r="140" ht="16.5">
      <c r="F140" s="26"/>
    </row>
    <row r="141" ht="16.5">
      <c r="F141" s="26"/>
    </row>
    <row r="142" ht="16.5">
      <c r="F142" s="26"/>
    </row>
    <row r="143" ht="16.5">
      <c r="F143" s="26"/>
    </row>
    <row r="144" ht="16.5">
      <c r="F144" s="26"/>
    </row>
    <row r="145" ht="16.5">
      <c r="F145" s="26"/>
    </row>
    <row r="146" ht="16.5">
      <c r="F146" s="26"/>
    </row>
    <row r="147" ht="16.5">
      <c r="F147" s="26"/>
    </row>
    <row r="148" ht="16.5">
      <c r="F148" s="26"/>
    </row>
    <row r="149" ht="16.5">
      <c r="F149" s="26"/>
    </row>
    <row r="150" ht="16.5">
      <c r="F150" s="26"/>
    </row>
    <row r="151" ht="16.5">
      <c r="F151" s="26"/>
    </row>
    <row r="152" ht="16.5">
      <c r="F152" s="26"/>
    </row>
    <row r="153" ht="16.5">
      <c r="F153" s="26"/>
    </row>
    <row r="154" ht="16.5">
      <c r="F154" s="26"/>
    </row>
    <row r="155" ht="16.5">
      <c r="F155" s="26"/>
    </row>
    <row r="156" ht="16.5">
      <c r="F156" s="26"/>
    </row>
    <row r="157" ht="16.5">
      <c r="F157" s="26"/>
    </row>
    <row r="158" ht="16.5">
      <c r="F158" s="26"/>
    </row>
    <row r="159" ht="16.5">
      <c r="F159" s="26"/>
    </row>
    <row r="160" ht="16.5">
      <c r="F160" s="26"/>
    </row>
    <row r="161" ht="16.5">
      <c r="F161" s="26"/>
    </row>
    <row r="162" ht="16.5">
      <c r="F162" s="26"/>
    </row>
    <row r="163" ht="16.5">
      <c r="F163" s="26"/>
    </row>
    <row r="164" ht="16.5">
      <c r="F164" s="26"/>
    </row>
    <row r="165" ht="16.5">
      <c r="F165" s="26"/>
    </row>
    <row r="166" ht="16.5">
      <c r="F166" s="26"/>
    </row>
    <row r="167" ht="16.5">
      <c r="F167" s="26"/>
    </row>
    <row r="168" ht="16.5">
      <c r="F168" s="26"/>
    </row>
    <row r="169" ht="16.5">
      <c r="F169" s="26"/>
    </row>
    <row r="170" ht="16.5">
      <c r="F170" s="26"/>
    </row>
    <row r="171" ht="16.5">
      <c r="F171" s="26"/>
    </row>
    <row r="172" ht="16.5">
      <c r="F172" s="26"/>
    </row>
    <row r="173" ht="16.5">
      <c r="F173" s="26"/>
    </row>
    <row r="174" ht="16.5">
      <c r="F174" s="26"/>
    </row>
    <row r="175" ht="16.5">
      <c r="F175" s="26"/>
    </row>
    <row r="176" ht="16.5">
      <c r="F176" s="26"/>
    </row>
    <row r="177" ht="16.5">
      <c r="F177" s="26"/>
    </row>
    <row r="178" ht="16.5">
      <c r="F178" s="26"/>
    </row>
    <row r="179" ht="16.5">
      <c r="F179" s="26"/>
    </row>
    <row r="180" ht="16.5">
      <c r="F180" s="26"/>
    </row>
    <row r="181" ht="16.5">
      <c r="F181" s="26"/>
    </row>
    <row r="182" ht="16.5">
      <c r="F182" s="26"/>
    </row>
    <row r="183" ht="16.5">
      <c r="F183" s="26"/>
    </row>
    <row r="184" ht="16.5">
      <c r="F184" s="26"/>
    </row>
    <row r="185" ht="16.5">
      <c r="F185" s="26"/>
    </row>
    <row r="186" ht="16.5">
      <c r="F186" s="26"/>
    </row>
    <row r="187" ht="16.5">
      <c r="F187" s="26"/>
    </row>
    <row r="188" ht="16.5">
      <c r="F188" s="26"/>
    </row>
    <row r="189" ht="16.5">
      <c r="F189" s="26"/>
    </row>
    <row r="190" ht="16.5">
      <c r="F190" s="26"/>
    </row>
    <row r="191" ht="16.5">
      <c r="F191" s="26"/>
    </row>
    <row r="192" ht="16.5">
      <c r="F192" s="26"/>
    </row>
    <row r="193" ht="16.5">
      <c r="F193" s="26"/>
    </row>
    <row r="194" ht="16.5">
      <c r="F194" s="26"/>
    </row>
    <row r="195" ht="16.5">
      <c r="F195" s="26"/>
    </row>
    <row r="196" ht="16.5">
      <c r="F196" s="26"/>
    </row>
    <row r="197" ht="16.5">
      <c r="F197" s="26"/>
    </row>
    <row r="198" ht="16.5">
      <c r="F198" s="26"/>
    </row>
    <row r="199" ht="16.5">
      <c r="F199" s="26"/>
    </row>
    <row r="200" ht="16.5">
      <c r="F200" s="26"/>
    </row>
    <row r="201" ht="16.5">
      <c r="F201" s="26"/>
    </row>
    <row r="202" ht="16.5">
      <c r="F202" s="26"/>
    </row>
    <row r="203" ht="16.5">
      <c r="F203" s="26"/>
    </row>
    <row r="204" ht="16.5">
      <c r="F204" s="26"/>
    </row>
    <row r="205" ht="16.5">
      <c r="F205" s="26"/>
    </row>
    <row r="206" ht="16.5">
      <c r="F206" s="26"/>
    </row>
    <row r="207" ht="16.5">
      <c r="F207" s="26"/>
    </row>
    <row r="208" ht="16.5">
      <c r="F208" s="26"/>
    </row>
    <row r="209" ht="16.5">
      <c r="F209" s="26"/>
    </row>
    <row r="210" ht="16.5">
      <c r="F210" s="26"/>
    </row>
    <row r="211" ht="16.5">
      <c r="F211" s="26"/>
    </row>
    <row r="212" ht="16.5">
      <c r="F212" s="26"/>
    </row>
    <row r="213" ht="16.5">
      <c r="F213" s="26"/>
    </row>
    <row r="214" ht="16.5">
      <c r="F214" s="26"/>
    </row>
    <row r="215" ht="16.5">
      <c r="F215" s="26"/>
    </row>
    <row r="216" ht="16.5">
      <c r="F216" s="26"/>
    </row>
    <row r="217" ht="16.5">
      <c r="F217" s="26"/>
    </row>
    <row r="218" ht="16.5">
      <c r="F218" s="26"/>
    </row>
    <row r="219" ht="16.5">
      <c r="F219" s="26"/>
    </row>
    <row r="220" ht="16.5">
      <c r="F220" s="26"/>
    </row>
    <row r="221" ht="16.5">
      <c r="F221" s="26"/>
    </row>
    <row r="222" ht="16.5">
      <c r="F222" s="26"/>
    </row>
    <row r="223" ht="16.5">
      <c r="F223" s="26"/>
    </row>
    <row r="224" ht="16.5">
      <c r="F224" s="26"/>
    </row>
    <row r="225" ht="16.5">
      <c r="F225" s="26"/>
    </row>
    <row r="226" ht="16.5">
      <c r="F226" s="26"/>
    </row>
    <row r="227" ht="16.5">
      <c r="F227" s="26"/>
    </row>
    <row r="228" ht="16.5">
      <c r="F228" s="26"/>
    </row>
    <row r="229" ht="16.5">
      <c r="F229" s="26"/>
    </row>
    <row r="230" ht="16.5">
      <c r="F230" s="26"/>
    </row>
    <row r="231" ht="16.5">
      <c r="F231" s="26"/>
    </row>
    <row r="232" ht="16.5">
      <c r="F232" s="26"/>
    </row>
    <row r="233" ht="16.5">
      <c r="F233" s="26"/>
    </row>
    <row r="234" ht="16.5">
      <c r="F234" s="26"/>
    </row>
    <row r="235" ht="16.5">
      <c r="F235" s="26"/>
    </row>
    <row r="236" ht="16.5">
      <c r="F236" s="26"/>
    </row>
    <row r="237" ht="16.5">
      <c r="F237" s="26"/>
    </row>
    <row r="238" ht="16.5">
      <c r="F238" s="26"/>
    </row>
    <row r="239" ht="16.5">
      <c r="F239" s="26"/>
    </row>
    <row r="240" ht="16.5">
      <c r="F240" s="26"/>
    </row>
    <row r="241" ht="16.5">
      <c r="F241" s="26"/>
    </row>
    <row r="242" ht="16.5">
      <c r="F242" s="26"/>
    </row>
    <row r="243" ht="16.5">
      <c r="F243" s="26"/>
    </row>
    <row r="244" ht="16.5">
      <c r="F244" s="26"/>
    </row>
    <row r="245" ht="16.5">
      <c r="F245" s="26"/>
    </row>
    <row r="246" ht="16.5">
      <c r="F246" s="26"/>
    </row>
    <row r="247" ht="16.5">
      <c r="F247" s="26"/>
    </row>
    <row r="248" ht="16.5">
      <c r="F248" s="26"/>
    </row>
    <row r="249" ht="16.5">
      <c r="F249" s="26"/>
    </row>
    <row r="250" ht="16.5">
      <c r="F250" s="26"/>
    </row>
    <row r="251" ht="16.5">
      <c r="F251" s="26"/>
    </row>
    <row r="252" ht="16.5">
      <c r="F252" s="26"/>
    </row>
    <row r="253" ht="16.5">
      <c r="F253" s="26"/>
    </row>
    <row r="254" ht="16.5">
      <c r="F254" s="26"/>
    </row>
    <row r="255" ht="16.5">
      <c r="F255" s="26"/>
    </row>
    <row r="256" ht="16.5">
      <c r="F256" s="26"/>
    </row>
    <row r="257" ht="16.5">
      <c r="F257" s="26"/>
    </row>
    <row r="258" ht="16.5">
      <c r="F258" s="26"/>
    </row>
    <row r="259" ht="16.5">
      <c r="F259" s="26"/>
    </row>
    <row r="260" ht="16.5">
      <c r="F260" s="26"/>
    </row>
    <row r="261" ht="16.5">
      <c r="F261" s="26"/>
    </row>
    <row r="262" ht="16.5">
      <c r="F262" s="26"/>
    </row>
    <row r="263" ht="16.5">
      <c r="F263" s="26"/>
    </row>
    <row r="264" ht="16.5">
      <c r="F264" s="26"/>
    </row>
    <row r="265" ht="16.5">
      <c r="F265" s="26"/>
    </row>
    <row r="266" ht="16.5">
      <c r="F266" s="26"/>
    </row>
    <row r="267" ht="16.5">
      <c r="F267" s="26"/>
    </row>
    <row r="268" ht="16.5">
      <c r="F268" s="26"/>
    </row>
    <row r="269" ht="16.5">
      <c r="F269" s="26"/>
    </row>
    <row r="270" ht="16.5">
      <c r="F270" s="26"/>
    </row>
    <row r="271" ht="16.5">
      <c r="F271" s="26"/>
    </row>
    <row r="272" ht="16.5">
      <c r="F272" s="26"/>
    </row>
    <row r="273" ht="16.5">
      <c r="F273" s="26"/>
    </row>
    <row r="274" ht="16.5">
      <c r="F274" s="26"/>
    </row>
    <row r="275" ht="16.5">
      <c r="F275" s="26"/>
    </row>
    <row r="276" ht="16.5">
      <c r="F276" s="26"/>
    </row>
    <row r="277" ht="16.5">
      <c r="F277" s="26"/>
    </row>
    <row r="278" ht="16.5">
      <c r="F278" s="26"/>
    </row>
    <row r="279" ht="16.5">
      <c r="F279" s="26"/>
    </row>
    <row r="280" ht="16.5">
      <c r="F280" s="26"/>
    </row>
    <row r="281" ht="16.5">
      <c r="F281" s="26"/>
    </row>
    <row r="282" ht="16.5">
      <c r="F282" s="26"/>
    </row>
    <row r="283" ht="16.5">
      <c r="F283" s="26"/>
    </row>
    <row r="284" ht="16.5">
      <c r="F284" s="26"/>
    </row>
    <row r="285" ht="16.5">
      <c r="F285" s="26"/>
    </row>
    <row r="286" ht="16.5">
      <c r="F286" s="26"/>
    </row>
    <row r="287" ht="16.5">
      <c r="F287" s="26"/>
    </row>
    <row r="288" ht="16.5">
      <c r="F288" s="26"/>
    </row>
    <row r="289" ht="16.5">
      <c r="F289" s="26"/>
    </row>
    <row r="290" ht="16.5">
      <c r="F290" s="26"/>
    </row>
    <row r="291" ht="16.5">
      <c r="F291" s="26"/>
    </row>
    <row r="292" ht="16.5">
      <c r="F292" s="26"/>
    </row>
    <row r="293" ht="16.5">
      <c r="F293" s="26"/>
    </row>
    <row r="294" ht="16.5">
      <c r="F294" s="26"/>
    </row>
    <row r="295" ht="16.5">
      <c r="F295" s="26"/>
    </row>
    <row r="296" ht="16.5">
      <c r="F296" s="26"/>
    </row>
    <row r="297" ht="16.5">
      <c r="F297" s="26"/>
    </row>
    <row r="298" ht="16.5">
      <c r="F298" s="26"/>
    </row>
    <row r="299" ht="16.5">
      <c r="F299" s="26"/>
    </row>
    <row r="300" ht="16.5">
      <c r="F300" s="26"/>
    </row>
    <row r="301" ht="16.5">
      <c r="F301" s="26"/>
    </row>
    <row r="302" ht="16.5">
      <c r="F302" s="26"/>
    </row>
    <row r="303" ht="16.5">
      <c r="F303" s="26"/>
    </row>
    <row r="304" ht="16.5">
      <c r="F304" s="26"/>
    </row>
    <row r="305" ht="16.5">
      <c r="F305" s="26"/>
    </row>
    <row r="306" ht="16.5">
      <c r="F306" s="26"/>
    </row>
    <row r="307" ht="16.5">
      <c r="F307" s="26"/>
    </row>
    <row r="308" ht="16.5">
      <c r="F308" s="26"/>
    </row>
    <row r="309" ht="16.5">
      <c r="F309" s="26"/>
    </row>
    <row r="310" ht="16.5">
      <c r="F310" s="26"/>
    </row>
    <row r="311" ht="16.5">
      <c r="F311" s="26"/>
    </row>
    <row r="312" ht="16.5">
      <c r="F312" s="26"/>
    </row>
    <row r="313" ht="16.5">
      <c r="F313" s="26"/>
    </row>
    <row r="314" ht="16.5">
      <c r="F314" s="26"/>
    </row>
    <row r="315" ht="16.5">
      <c r="F315" s="26"/>
    </row>
    <row r="316" ht="16.5">
      <c r="F316" s="26"/>
    </row>
    <row r="317" ht="16.5">
      <c r="F317" s="26"/>
    </row>
    <row r="318" ht="16.5">
      <c r="F318" s="26"/>
    </row>
    <row r="319" ht="16.5">
      <c r="F319" s="26"/>
    </row>
    <row r="320" ht="16.5">
      <c r="F320" s="26"/>
    </row>
    <row r="321" ht="16.5">
      <c r="F321" s="26"/>
    </row>
    <row r="322" ht="16.5">
      <c r="F322" s="26"/>
    </row>
    <row r="323" ht="16.5">
      <c r="F323" s="26"/>
    </row>
    <row r="324" ht="16.5">
      <c r="F324" s="26"/>
    </row>
    <row r="325" ht="16.5">
      <c r="F325" s="26"/>
    </row>
    <row r="326" ht="16.5">
      <c r="F326" s="26"/>
    </row>
    <row r="327" ht="16.5">
      <c r="F327" s="26"/>
    </row>
    <row r="328" ht="16.5">
      <c r="F328" s="26"/>
    </row>
    <row r="329" ht="16.5">
      <c r="F329" s="26"/>
    </row>
    <row r="330" ht="16.5">
      <c r="F330" s="26"/>
    </row>
    <row r="331" ht="16.5">
      <c r="F331" s="26"/>
    </row>
    <row r="332" ht="16.5">
      <c r="F332" s="26"/>
    </row>
    <row r="333" ht="16.5">
      <c r="F333" s="26"/>
    </row>
    <row r="334" ht="16.5">
      <c r="F334" s="26"/>
    </row>
    <row r="335" ht="16.5">
      <c r="F335" s="26"/>
    </row>
    <row r="336" ht="16.5">
      <c r="F336" s="26"/>
    </row>
    <row r="337" ht="16.5">
      <c r="F337" s="26"/>
    </row>
    <row r="338" ht="16.5">
      <c r="F338" s="26"/>
    </row>
    <row r="339" ht="16.5">
      <c r="F339" s="26"/>
    </row>
    <row r="340" ht="16.5">
      <c r="F340" s="26"/>
    </row>
    <row r="341" ht="16.5">
      <c r="F341" s="26"/>
    </row>
    <row r="342" ht="16.5">
      <c r="F342" s="26"/>
    </row>
    <row r="343" ht="16.5">
      <c r="F343" s="26"/>
    </row>
    <row r="344" ht="16.5">
      <c r="F344" s="26"/>
    </row>
    <row r="345" ht="16.5">
      <c r="F345" s="26"/>
    </row>
    <row r="346" ht="16.5">
      <c r="F346" s="26"/>
    </row>
    <row r="347" ht="16.5">
      <c r="F347" s="26"/>
    </row>
    <row r="348" ht="16.5">
      <c r="F348" s="26"/>
    </row>
    <row r="349" ht="16.5">
      <c r="F349" s="26"/>
    </row>
    <row r="350" ht="16.5">
      <c r="F350" s="26"/>
    </row>
    <row r="351" ht="16.5">
      <c r="F351" s="26"/>
    </row>
    <row r="352" ht="16.5">
      <c r="F352" s="26"/>
    </row>
    <row r="353" ht="16.5">
      <c r="F353" s="26"/>
    </row>
    <row r="354" ht="16.5">
      <c r="F354" s="26"/>
    </row>
    <row r="355" ht="16.5">
      <c r="F355" s="26"/>
    </row>
    <row r="356" ht="16.5">
      <c r="F356" s="26"/>
    </row>
    <row r="357" ht="16.5">
      <c r="F357" s="26"/>
    </row>
    <row r="358" ht="16.5">
      <c r="F358" s="26"/>
    </row>
    <row r="359" ht="16.5">
      <c r="F359" s="26"/>
    </row>
    <row r="360" ht="16.5">
      <c r="F360" s="26"/>
    </row>
    <row r="361" ht="16.5">
      <c r="F361" s="26"/>
    </row>
    <row r="362" ht="16.5">
      <c r="F362" s="26"/>
    </row>
    <row r="363" ht="16.5">
      <c r="F363" s="26"/>
    </row>
    <row r="364" ht="16.5">
      <c r="F364" s="26"/>
    </row>
    <row r="365" ht="16.5">
      <c r="F365" s="26"/>
    </row>
    <row r="366" ht="16.5">
      <c r="F366" s="26"/>
    </row>
    <row r="367" ht="16.5">
      <c r="F367" s="26"/>
    </row>
    <row r="368" ht="16.5">
      <c r="F368" s="26"/>
    </row>
    <row r="369" ht="16.5">
      <c r="F369" s="26"/>
    </row>
    <row r="370" ht="16.5">
      <c r="F370" s="26"/>
    </row>
    <row r="371" ht="16.5">
      <c r="F371" s="26"/>
    </row>
    <row r="372" ht="16.5">
      <c r="F372" s="26"/>
    </row>
    <row r="373" ht="16.5">
      <c r="F373" s="26"/>
    </row>
    <row r="374" ht="16.5">
      <c r="F374" s="26"/>
    </row>
    <row r="375" ht="16.5">
      <c r="F375" s="26"/>
    </row>
    <row r="376" ht="16.5">
      <c r="F376" s="26"/>
    </row>
    <row r="377" ht="16.5">
      <c r="F377" s="26"/>
    </row>
    <row r="378" ht="16.5">
      <c r="F378" s="26"/>
    </row>
    <row r="379" ht="16.5">
      <c r="F379" s="26"/>
    </row>
    <row r="380" ht="16.5">
      <c r="F380" s="26"/>
    </row>
    <row r="381" ht="16.5">
      <c r="F381" s="26"/>
    </row>
    <row r="382" ht="16.5">
      <c r="F382" s="26"/>
    </row>
    <row r="383" ht="16.5">
      <c r="F383" s="26"/>
    </row>
    <row r="384" ht="16.5">
      <c r="F384" s="26"/>
    </row>
    <row r="385" ht="16.5">
      <c r="F385" s="26"/>
    </row>
    <row r="386" ht="16.5">
      <c r="F386" s="26"/>
    </row>
    <row r="387" ht="16.5">
      <c r="F387" s="26"/>
    </row>
    <row r="388" ht="16.5">
      <c r="F388" s="26"/>
    </row>
    <row r="389" ht="16.5">
      <c r="F389" s="26"/>
    </row>
    <row r="390" ht="16.5">
      <c r="F390" s="26"/>
    </row>
    <row r="391" ht="16.5">
      <c r="F391" s="26"/>
    </row>
    <row r="392" ht="16.5">
      <c r="F392" s="26"/>
    </row>
    <row r="393" ht="16.5">
      <c r="F393" s="26"/>
    </row>
    <row r="394" ht="16.5">
      <c r="F394" s="26"/>
    </row>
    <row r="395" ht="16.5">
      <c r="F395" s="26"/>
    </row>
    <row r="396" ht="16.5">
      <c r="F396" s="26"/>
    </row>
    <row r="397" ht="16.5">
      <c r="F397" s="26"/>
    </row>
    <row r="398" ht="16.5">
      <c r="F398" s="26"/>
    </row>
    <row r="399" ht="16.5">
      <c r="F399" s="26"/>
    </row>
    <row r="400" ht="16.5">
      <c r="F400" s="26"/>
    </row>
    <row r="401" ht="16.5">
      <c r="F401" s="26"/>
    </row>
    <row r="402" ht="16.5">
      <c r="F402" s="26"/>
    </row>
    <row r="403" ht="16.5">
      <c r="F403" s="26"/>
    </row>
    <row r="404" ht="16.5">
      <c r="F404" s="26"/>
    </row>
    <row r="405" ht="16.5">
      <c r="F405" s="26"/>
    </row>
    <row r="406" ht="16.5">
      <c r="F406" s="26"/>
    </row>
    <row r="407" ht="16.5">
      <c r="F407" s="26"/>
    </row>
    <row r="408" ht="16.5">
      <c r="F408" s="26"/>
    </row>
    <row r="409" ht="16.5">
      <c r="F409" s="26"/>
    </row>
    <row r="410" ht="16.5">
      <c r="F410" s="26"/>
    </row>
    <row r="411" ht="16.5">
      <c r="F411" s="26"/>
    </row>
    <row r="412" ht="16.5">
      <c r="F412" s="26"/>
    </row>
    <row r="413" ht="16.5">
      <c r="F413" s="26"/>
    </row>
    <row r="414" ht="16.5">
      <c r="F414" s="26"/>
    </row>
    <row r="415" ht="16.5">
      <c r="F415" s="26"/>
    </row>
    <row r="416" ht="16.5">
      <c r="F416" s="26"/>
    </row>
    <row r="417" ht="16.5">
      <c r="F417" s="26"/>
    </row>
    <row r="418" ht="16.5">
      <c r="F418" s="26"/>
    </row>
    <row r="419" ht="16.5">
      <c r="F419" s="26"/>
    </row>
    <row r="420" ht="16.5">
      <c r="F420" s="26"/>
    </row>
    <row r="421" ht="16.5">
      <c r="F421" s="26"/>
    </row>
    <row r="422" ht="16.5">
      <c r="F422" s="26"/>
    </row>
    <row r="423" ht="16.5">
      <c r="F423" s="26"/>
    </row>
    <row r="424" ht="16.5">
      <c r="F424" s="26"/>
    </row>
    <row r="425" ht="16.5">
      <c r="F425" s="26"/>
    </row>
    <row r="426" ht="16.5">
      <c r="F426" s="26"/>
    </row>
    <row r="427" ht="16.5">
      <c r="F427" s="26"/>
    </row>
    <row r="428" ht="16.5">
      <c r="F428" s="26"/>
    </row>
    <row r="429" ht="16.5">
      <c r="F429" s="26"/>
    </row>
    <row r="430" ht="16.5">
      <c r="F430" s="26"/>
    </row>
    <row r="431" ht="16.5">
      <c r="F431" s="26"/>
    </row>
    <row r="432" ht="16.5">
      <c r="F432" s="26"/>
    </row>
    <row r="433" ht="16.5">
      <c r="F433" s="26"/>
    </row>
    <row r="434" ht="16.5">
      <c r="F434" s="26"/>
    </row>
    <row r="435" ht="16.5">
      <c r="F435" s="26"/>
    </row>
    <row r="436" ht="16.5">
      <c r="F436" s="26"/>
    </row>
    <row r="437" ht="16.5">
      <c r="F437" s="26"/>
    </row>
    <row r="438" ht="16.5">
      <c r="F438" s="26"/>
    </row>
    <row r="439" ht="16.5">
      <c r="F439" s="26"/>
    </row>
    <row r="440" ht="16.5">
      <c r="F440" s="26"/>
    </row>
    <row r="441" ht="16.5">
      <c r="F441" s="26"/>
    </row>
    <row r="442" ht="16.5">
      <c r="F442" s="26"/>
    </row>
    <row r="443" ht="16.5">
      <c r="F443" s="26"/>
    </row>
    <row r="444" ht="16.5">
      <c r="F444" s="26"/>
    </row>
    <row r="445" ht="16.5">
      <c r="F445" s="26"/>
    </row>
    <row r="446" ht="16.5">
      <c r="F446" s="26"/>
    </row>
    <row r="447" ht="16.5">
      <c r="F447" s="26"/>
    </row>
    <row r="448" ht="16.5">
      <c r="F448" s="26"/>
    </row>
    <row r="449" ht="16.5">
      <c r="F449" s="26"/>
    </row>
    <row r="450" ht="16.5">
      <c r="F450" s="26"/>
    </row>
    <row r="451" ht="16.5">
      <c r="F451" s="26"/>
    </row>
    <row r="452" ht="16.5">
      <c r="F452" s="26"/>
    </row>
    <row r="453" ht="16.5">
      <c r="F453" s="26"/>
    </row>
    <row r="454" ht="16.5">
      <c r="F454" s="26"/>
    </row>
  </sheetData>
  <mergeCells count="1">
    <mergeCell ref="B40:F41"/>
  </mergeCells>
  <printOptions/>
  <pageMargins left="0.75" right="0.5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BD284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16" customWidth="1"/>
    <col min="2" max="2" width="52.140625" style="16" customWidth="1"/>
    <col min="3" max="3" width="12.140625" style="16" customWidth="1"/>
    <col min="4" max="4" width="1.421875" style="16" customWidth="1"/>
    <col min="5" max="5" width="12.140625" style="16" customWidth="1"/>
    <col min="6" max="6" width="1.421875" style="16" customWidth="1"/>
    <col min="7" max="7" width="12.8515625" style="16" customWidth="1"/>
    <col min="8" max="8" width="1.421875" style="16" customWidth="1"/>
    <col min="9" max="9" width="12.8515625" style="16" customWidth="1"/>
    <col min="10" max="10" width="1.421875" style="16" customWidth="1"/>
    <col min="11" max="11" width="12.140625" style="16" customWidth="1"/>
    <col min="12" max="12" width="1.421875" style="16" customWidth="1"/>
    <col min="13" max="13" width="12.140625" style="16" bestFit="1" customWidth="1"/>
    <col min="14" max="14" width="14.28125" style="16" customWidth="1"/>
    <col min="15" max="15" width="2.421875" style="16" customWidth="1"/>
    <col min="16" max="16384" width="9.140625" style="16" customWidth="1"/>
  </cols>
  <sheetData>
    <row r="1" spans="1:14" ht="16.5">
      <c r="A1" s="15" t="s">
        <v>0</v>
      </c>
      <c r="M1" s="25"/>
      <c r="N1" s="14"/>
    </row>
    <row r="2" ht="16.5">
      <c r="N2" s="14"/>
    </row>
    <row r="3" spans="1:14" ht="16.5">
      <c r="A3" s="73" t="s">
        <v>116</v>
      </c>
      <c r="J3" s="58"/>
      <c r="K3" s="14"/>
      <c r="N3" s="14"/>
    </row>
    <row r="4" spans="1:14" ht="16.5">
      <c r="A4" s="14"/>
      <c r="B4" s="14"/>
      <c r="N4" s="14"/>
    </row>
    <row r="5" spans="1:14" ht="16.5">
      <c r="A5" s="14"/>
      <c r="B5" s="14"/>
      <c r="C5" s="100" t="s">
        <v>69</v>
      </c>
      <c r="D5" s="100"/>
      <c r="E5" s="100"/>
      <c r="F5" s="100"/>
      <c r="G5" s="100"/>
      <c r="H5" s="100"/>
      <c r="I5" s="100"/>
      <c r="J5" s="100"/>
      <c r="K5" s="100"/>
      <c r="L5" s="100"/>
      <c r="N5" s="14"/>
    </row>
    <row r="6" spans="1:14" ht="16.5">
      <c r="A6" s="14"/>
      <c r="B6" s="14"/>
      <c r="C6" s="19" t="s">
        <v>35</v>
      </c>
      <c r="E6" s="19" t="s">
        <v>48</v>
      </c>
      <c r="G6" s="19" t="s">
        <v>40</v>
      </c>
      <c r="H6" s="19"/>
      <c r="I6" s="19" t="s">
        <v>40</v>
      </c>
      <c r="J6" s="19"/>
      <c r="K6" s="19" t="s">
        <v>36</v>
      </c>
      <c r="L6" s="19"/>
      <c r="M6" s="19" t="s">
        <v>4</v>
      </c>
      <c r="N6" s="14"/>
    </row>
    <row r="7" spans="1:14" ht="16.5">
      <c r="A7" s="14"/>
      <c r="B7" s="14"/>
      <c r="C7" s="19" t="s">
        <v>49</v>
      </c>
      <c r="E7" s="19" t="s">
        <v>67</v>
      </c>
      <c r="G7" s="19" t="s">
        <v>41</v>
      </c>
      <c r="H7" s="19"/>
      <c r="I7" s="19" t="s">
        <v>41</v>
      </c>
      <c r="J7" s="19"/>
      <c r="K7" s="19" t="s">
        <v>68</v>
      </c>
      <c r="L7" s="19"/>
      <c r="M7" s="19" t="s">
        <v>66</v>
      </c>
      <c r="N7" s="14"/>
    </row>
    <row r="8" spans="1:14" ht="16.5">
      <c r="A8" s="14"/>
      <c r="B8" s="14"/>
      <c r="C8" s="19"/>
      <c r="E8" s="19"/>
      <c r="G8" s="64" t="s">
        <v>106</v>
      </c>
      <c r="H8" s="19"/>
      <c r="I8" s="64" t="s">
        <v>42</v>
      </c>
      <c r="J8" s="19"/>
      <c r="K8" s="19"/>
      <c r="L8" s="19"/>
      <c r="M8" s="19"/>
      <c r="N8" s="14"/>
    </row>
    <row r="9" spans="1:14" ht="16.5">
      <c r="A9" s="14"/>
      <c r="B9" s="14"/>
      <c r="C9" s="21" t="s">
        <v>5</v>
      </c>
      <c r="D9" s="63"/>
      <c r="E9" s="21" t="s">
        <v>5</v>
      </c>
      <c r="F9" s="63"/>
      <c r="G9" s="21" t="s">
        <v>5</v>
      </c>
      <c r="H9" s="21"/>
      <c r="I9" s="19" t="s">
        <v>5</v>
      </c>
      <c r="J9" s="19"/>
      <c r="K9" s="19" t="s">
        <v>5</v>
      </c>
      <c r="L9" s="19"/>
      <c r="M9" s="19" t="s">
        <v>5</v>
      </c>
      <c r="N9" s="14"/>
    </row>
    <row r="10" spans="1:14" ht="16.5">
      <c r="A10" s="14"/>
      <c r="B10" s="14"/>
      <c r="C10" s="21"/>
      <c r="D10" s="63"/>
      <c r="E10" s="21"/>
      <c r="F10" s="63"/>
      <c r="G10" s="21"/>
      <c r="H10" s="21"/>
      <c r="I10" s="19"/>
      <c r="J10" s="19"/>
      <c r="K10" s="19"/>
      <c r="L10" s="19"/>
      <c r="M10" s="19"/>
      <c r="N10" s="14"/>
    </row>
    <row r="11" spans="1:14" ht="16.5">
      <c r="A11" s="50" t="s">
        <v>117</v>
      </c>
      <c r="B11" s="14"/>
      <c r="C11" s="21"/>
      <c r="D11" s="63"/>
      <c r="E11" s="21"/>
      <c r="F11" s="63"/>
      <c r="G11" s="21"/>
      <c r="H11" s="21"/>
      <c r="I11" s="19"/>
      <c r="J11" s="19"/>
      <c r="K11" s="19"/>
      <c r="L11" s="19"/>
      <c r="M11" s="19"/>
      <c r="N11" s="14"/>
    </row>
    <row r="12" spans="1:14" ht="16.5">
      <c r="A12" s="25"/>
      <c r="B12" s="65"/>
      <c r="C12" s="66"/>
      <c r="D12" s="66"/>
      <c r="E12" s="66"/>
      <c r="F12" s="66"/>
      <c r="G12" s="28"/>
      <c r="H12" s="28"/>
      <c r="I12" s="28"/>
      <c r="J12" s="28"/>
      <c r="K12" s="28"/>
      <c r="L12" s="28"/>
      <c r="M12" s="28"/>
      <c r="N12" s="14"/>
    </row>
    <row r="13" spans="1:28" ht="16.5">
      <c r="A13" s="44" t="s">
        <v>76</v>
      </c>
      <c r="B13" s="14"/>
      <c r="C13" s="27">
        <v>138723</v>
      </c>
      <c r="D13" s="14"/>
      <c r="E13" s="27">
        <v>-4430</v>
      </c>
      <c r="F13" s="14"/>
      <c r="G13" s="67">
        <v>109973</v>
      </c>
      <c r="H13" s="29"/>
      <c r="I13" s="29">
        <v>918</v>
      </c>
      <c r="J13" s="29"/>
      <c r="K13" s="29">
        <v>145016</v>
      </c>
      <c r="L13" s="29"/>
      <c r="M13" s="68">
        <f>SUM(C13:L13)</f>
        <v>390200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6.5">
      <c r="A14" s="44" t="s">
        <v>104</v>
      </c>
      <c r="B14" s="14"/>
      <c r="C14" s="27"/>
      <c r="D14" s="14"/>
      <c r="E14" s="27"/>
      <c r="F14" s="14"/>
      <c r="G14" s="67"/>
      <c r="H14" s="29"/>
      <c r="I14" s="29"/>
      <c r="J14" s="29"/>
      <c r="K14" s="29"/>
      <c r="L14" s="29"/>
      <c r="M14" s="6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6.5">
      <c r="A15" s="44" t="s">
        <v>70</v>
      </c>
      <c r="B15" s="14"/>
      <c r="C15" s="32">
        <v>0</v>
      </c>
      <c r="D15" s="83"/>
      <c r="E15" s="33">
        <v>0</v>
      </c>
      <c r="F15" s="83"/>
      <c r="G15" s="84">
        <v>0</v>
      </c>
      <c r="H15" s="33"/>
      <c r="I15" s="33">
        <v>0</v>
      </c>
      <c r="J15" s="33"/>
      <c r="K15" s="33">
        <v>4303</v>
      </c>
      <c r="L15" s="33"/>
      <c r="M15" s="85">
        <f>SUM(C15,E15,G15,I15,K15)</f>
        <v>4303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16.5">
      <c r="A16" s="44" t="s">
        <v>108</v>
      </c>
      <c r="B16" s="14"/>
      <c r="C16" s="34"/>
      <c r="D16" s="30"/>
      <c r="E16" s="29"/>
      <c r="F16" s="30"/>
      <c r="G16" s="67"/>
      <c r="H16" s="29"/>
      <c r="I16" s="29"/>
      <c r="J16" s="29"/>
      <c r="K16" s="29"/>
      <c r="L16" s="29"/>
      <c r="M16" s="8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16.5">
      <c r="A17" s="44" t="s">
        <v>109</v>
      </c>
      <c r="B17" s="14"/>
      <c r="C17" s="35">
        <v>0</v>
      </c>
      <c r="D17" s="82"/>
      <c r="E17" s="36">
        <v>0</v>
      </c>
      <c r="F17" s="82"/>
      <c r="G17" s="74">
        <v>0</v>
      </c>
      <c r="H17" s="36"/>
      <c r="I17" s="36">
        <v>0</v>
      </c>
      <c r="J17" s="36"/>
      <c r="K17" s="36">
        <v>-392</v>
      </c>
      <c r="L17" s="36"/>
      <c r="M17" s="87">
        <f>SUM(C17,E17,G17,I17,K17)</f>
        <v>-392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16.5">
      <c r="A18" s="44"/>
      <c r="B18" s="14"/>
      <c r="C18" s="27">
        <f>SUM(C15:C17)</f>
        <v>0</v>
      </c>
      <c r="D18" s="14"/>
      <c r="E18" s="27">
        <f>SUM(E15:E17)</f>
        <v>0</v>
      </c>
      <c r="F18" s="14"/>
      <c r="G18" s="27">
        <f>SUM(G15:G17)</f>
        <v>0</v>
      </c>
      <c r="H18" s="29"/>
      <c r="I18" s="27">
        <f>SUM(I15:I17)</f>
        <v>0</v>
      </c>
      <c r="J18" s="29"/>
      <c r="K18" s="27">
        <f>SUM(K15:K17)</f>
        <v>3911</v>
      </c>
      <c r="L18" s="29"/>
      <c r="M18" s="27">
        <f>SUM(M15:M17)</f>
        <v>3911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6.5">
      <c r="A19" s="44"/>
      <c r="B19" s="14"/>
      <c r="C19" s="36"/>
      <c r="D19" s="14"/>
      <c r="E19" s="36"/>
      <c r="F19" s="14"/>
      <c r="G19" s="74"/>
      <c r="H19" s="29"/>
      <c r="I19" s="36"/>
      <c r="J19" s="29"/>
      <c r="K19" s="36"/>
      <c r="L19" s="29"/>
      <c r="M19" s="75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6.5">
      <c r="A20" s="44" t="s">
        <v>71</v>
      </c>
      <c r="B20" s="14"/>
      <c r="C20" s="27">
        <f>SUM(C13,C18)</f>
        <v>138723</v>
      </c>
      <c r="D20" s="14"/>
      <c r="E20" s="27">
        <f>SUM(E13,E18)</f>
        <v>-4430</v>
      </c>
      <c r="F20" s="14"/>
      <c r="G20" s="27">
        <f>SUM(G13,G18)</f>
        <v>109973</v>
      </c>
      <c r="H20" s="29"/>
      <c r="I20" s="27">
        <f>SUM(I13,I18)</f>
        <v>918</v>
      </c>
      <c r="J20" s="29"/>
      <c r="K20" s="27">
        <f>SUM(K13,K18)</f>
        <v>148927</v>
      </c>
      <c r="L20" s="29"/>
      <c r="M20" s="27">
        <f>SUM(M13,M18)</f>
        <v>394111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6.5">
      <c r="A21" s="44"/>
      <c r="B21" s="14"/>
      <c r="C21" s="27"/>
      <c r="D21" s="14"/>
      <c r="E21" s="27"/>
      <c r="F21" s="14"/>
      <c r="G21" s="27"/>
      <c r="H21" s="29"/>
      <c r="I21" s="27"/>
      <c r="J21" s="29"/>
      <c r="K21" s="27"/>
      <c r="L21" s="29"/>
      <c r="M21" s="27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16.5">
      <c r="A22" s="78" t="s">
        <v>118</v>
      </c>
      <c r="B22" s="14"/>
      <c r="C22" s="27"/>
      <c r="D22" s="14"/>
      <c r="E22" s="27"/>
      <c r="F22" s="14"/>
      <c r="G22" s="27"/>
      <c r="H22" s="29"/>
      <c r="I22" s="27"/>
      <c r="J22" s="29"/>
      <c r="K22" s="27"/>
      <c r="L22" s="29"/>
      <c r="M22" s="27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16.5">
      <c r="A23" s="44"/>
      <c r="B23" s="14"/>
      <c r="C23" s="27"/>
      <c r="D23" s="14"/>
      <c r="E23" s="27"/>
      <c r="F23" s="14"/>
      <c r="G23" s="27"/>
      <c r="H23" s="29"/>
      <c r="I23" s="27"/>
      <c r="J23" s="29"/>
      <c r="K23" s="27"/>
      <c r="L23" s="29"/>
      <c r="M23" s="27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14" ht="16.5">
      <c r="A24" s="14" t="s">
        <v>6</v>
      </c>
      <c r="B24" s="14"/>
      <c r="C24" s="38">
        <v>0</v>
      </c>
      <c r="D24" s="39"/>
      <c r="E24" s="39">
        <v>0</v>
      </c>
      <c r="F24" s="39"/>
      <c r="G24" s="39">
        <v>460</v>
      </c>
      <c r="H24" s="39"/>
      <c r="I24" s="76">
        <v>0</v>
      </c>
      <c r="J24" s="39"/>
      <c r="K24" s="76">
        <v>0</v>
      </c>
      <c r="L24" s="76"/>
      <c r="M24" s="77">
        <v>460</v>
      </c>
      <c r="N24" s="14"/>
    </row>
    <row r="25" spans="1:14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6.5">
      <c r="A26" s="14" t="s">
        <v>72</v>
      </c>
      <c r="B26" s="14"/>
      <c r="C26" s="27">
        <v>0</v>
      </c>
      <c r="D26" s="14"/>
      <c r="E26" s="27">
        <v>0</v>
      </c>
      <c r="F26" s="14"/>
      <c r="G26" s="27">
        <f>+G24</f>
        <v>460</v>
      </c>
      <c r="H26" s="27"/>
      <c r="I26" s="27">
        <v>0</v>
      </c>
      <c r="J26" s="27"/>
      <c r="K26" s="27">
        <v>0</v>
      </c>
      <c r="L26" s="26"/>
      <c r="M26" s="68">
        <f>SUM(C26:L26)</f>
        <v>460</v>
      </c>
      <c r="N26" s="14"/>
    </row>
    <row r="27" spans="1:14" ht="16.5">
      <c r="A27" s="14" t="s">
        <v>74</v>
      </c>
      <c r="B27" s="14"/>
      <c r="C27" s="36">
        <v>0</v>
      </c>
      <c r="D27" s="14"/>
      <c r="E27" s="36">
        <v>0</v>
      </c>
      <c r="F27" s="14"/>
      <c r="G27" s="36">
        <v>0</v>
      </c>
      <c r="H27" s="27"/>
      <c r="I27" s="75">
        <v>0</v>
      </c>
      <c r="J27" s="27"/>
      <c r="K27" s="75">
        <v>39302</v>
      </c>
      <c r="L27" s="69"/>
      <c r="M27" s="75">
        <f>SUM(C27:L27)</f>
        <v>39302</v>
      </c>
      <c r="N27" s="14"/>
    </row>
    <row r="28" spans="1:14" ht="16.5">
      <c r="A28" s="14" t="s">
        <v>105</v>
      </c>
      <c r="B28" s="14"/>
      <c r="C28" s="27">
        <f>SUM(C26:C27)</f>
        <v>0</v>
      </c>
      <c r="D28" s="14"/>
      <c r="E28" s="27">
        <f>SUM(E26:E27)</f>
        <v>0</v>
      </c>
      <c r="F28" s="14"/>
      <c r="G28" s="27">
        <f>SUM(G26:G27)</f>
        <v>460</v>
      </c>
      <c r="H28" s="27"/>
      <c r="I28" s="27">
        <f>SUM(I26:I27)</f>
        <v>0</v>
      </c>
      <c r="J28" s="27"/>
      <c r="K28" s="27">
        <f>SUM(K26:K27)</f>
        <v>39302</v>
      </c>
      <c r="L28" s="69"/>
      <c r="M28" s="27">
        <f>SUM(M26:M27)</f>
        <v>39762</v>
      </c>
      <c r="N28" s="14"/>
    </row>
    <row r="29" spans="1:14" ht="16.5">
      <c r="A29" s="14"/>
      <c r="B29" s="14"/>
      <c r="C29" s="27"/>
      <c r="D29" s="14"/>
      <c r="E29" s="27"/>
      <c r="F29" s="14"/>
      <c r="G29" s="27"/>
      <c r="H29" s="27"/>
      <c r="I29" s="68"/>
      <c r="J29" s="27"/>
      <c r="K29" s="68"/>
      <c r="L29" s="69"/>
      <c r="M29" s="69"/>
      <c r="N29" s="14"/>
    </row>
    <row r="30" spans="1:14" ht="16.5">
      <c r="A30" s="14"/>
      <c r="B30" s="14"/>
      <c r="C30" s="27"/>
      <c r="D30" s="14"/>
      <c r="E30" s="27"/>
      <c r="F30" s="14"/>
      <c r="G30" s="27"/>
      <c r="H30" s="27"/>
      <c r="I30" s="68"/>
      <c r="J30" s="27"/>
      <c r="K30" s="68"/>
      <c r="L30" s="69"/>
      <c r="M30" s="69"/>
      <c r="N30" s="14"/>
    </row>
    <row r="31" spans="1:14" ht="16.5">
      <c r="A31" s="14" t="s">
        <v>73</v>
      </c>
      <c r="B31" s="14"/>
      <c r="C31" s="27">
        <v>0</v>
      </c>
      <c r="D31" s="14"/>
      <c r="E31" s="27">
        <v>0</v>
      </c>
      <c r="F31" s="14"/>
      <c r="G31" s="27">
        <v>0</v>
      </c>
      <c r="H31" s="27"/>
      <c r="I31" s="68">
        <v>0</v>
      </c>
      <c r="J31" s="27"/>
      <c r="K31" s="68">
        <v>-49710</v>
      </c>
      <c r="L31" s="69"/>
      <c r="M31" s="75">
        <f>SUM(C31:L31)</f>
        <v>-49710</v>
      </c>
      <c r="N31" s="14"/>
    </row>
    <row r="32" spans="1:14" ht="17.25" thickBot="1">
      <c r="A32" s="25" t="s">
        <v>119</v>
      </c>
      <c r="B32" s="14"/>
      <c r="C32" s="43">
        <f>SUM(C20,C28,C31)</f>
        <v>138723</v>
      </c>
      <c r="D32" s="14"/>
      <c r="E32" s="43">
        <f>SUM(E20,E28,E31)</f>
        <v>-4430</v>
      </c>
      <c r="F32" s="14"/>
      <c r="G32" s="43">
        <f>SUM(G20,G28,G31)</f>
        <v>110433</v>
      </c>
      <c r="I32" s="43">
        <f>SUM(I20,I28,I31)</f>
        <v>918</v>
      </c>
      <c r="K32" s="43">
        <f>SUM(K20,K28,K31)</f>
        <v>138519</v>
      </c>
      <c r="M32" s="43">
        <f>SUM(M20,M28,M31)</f>
        <v>384163</v>
      </c>
      <c r="N32" s="25"/>
    </row>
    <row r="33" spans="1:14" ht="17.25" thickTop="1">
      <c r="A33" s="73" t="s">
        <v>120</v>
      </c>
      <c r="J33" s="58"/>
      <c r="K33" s="14"/>
      <c r="N33" s="14"/>
    </row>
    <row r="34" spans="1:14" ht="16.5">
      <c r="A34" s="14"/>
      <c r="B34" s="14"/>
      <c r="N34" s="14"/>
    </row>
    <row r="35" spans="1:14" ht="16.5">
      <c r="A35" s="14"/>
      <c r="B35" s="14"/>
      <c r="C35" s="100" t="s">
        <v>69</v>
      </c>
      <c r="D35" s="100"/>
      <c r="E35" s="100"/>
      <c r="F35" s="100"/>
      <c r="G35" s="100"/>
      <c r="H35" s="100"/>
      <c r="I35" s="100"/>
      <c r="J35" s="100"/>
      <c r="K35" s="100"/>
      <c r="L35" s="100"/>
      <c r="N35" s="14"/>
    </row>
    <row r="36" spans="1:14" ht="16.5">
      <c r="A36" s="14"/>
      <c r="B36" s="14"/>
      <c r="C36" s="19" t="s">
        <v>35</v>
      </c>
      <c r="E36" s="19" t="s">
        <v>48</v>
      </c>
      <c r="G36" s="19" t="s">
        <v>40</v>
      </c>
      <c r="H36" s="19"/>
      <c r="I36" s="19" t="s">
        <v>40</v>
      </c>
      <c r="J36" s="19"/>
      <c r="K36" s="19" t="s">
        <v>36</v>
      </c>
      <c r="L36" s="19"/>
      <c r="M36" s="19" t="s">
        <v>4</v>
      </c>
      <c r="N36" s="14"/>
    </row>
    <row r="37" spans="1:14" ht="16.5">
      <c r="A37" s="14"/>
      <c r="B37" s="14"/>
      <c r="C37" s="19" t="s">
        <v>49</v>
      </c>
      <c r="E37" s="19" t="s">
        <v>67</v>
      </c>
      <c r="G37" s="19" t="s">
        <v>41</v>
      </c>
      <c r="H37" s="19"/>
      <c r="I37" s="19" t="s">
        <v>41</v>
      </c>
      <c r="J37" s="19"/>
      <c r="K37" s="19" t="s">
        <v>68</v>
      </c>
      <c r="L37" s="19"/>
      <c r="M37" s="19" t="s">
        <v>66</v>
      </c>
      <c r="N37" s="14"/>
    </row>
    <row r="38" spans="1:14" ht="16.5">
      <c r="A38" s="14"/>
      <c r="B38" s="14"/>
      <c r="C38" s="19"/>
      <c r="E38" s="19"/>
      <c r="G38" s="64" t="s">
        <v>106</v>
      </c>
      <c r="H38" s="19"/>
      <c r="I38" s="64" t="s">
        <v>42</v>
      </c>
      <c r="J38" s="19"/>
      <c r="K38" s="19"/>
      <c r="L38" s="19"/>
      <c r="M38" s="19"/>
      <c r="N38" s="14"/>
    </row>
    <row r="39" spans="1:14" ht="16.5">
      <c r="A39" s="14"/>
      <c r="B39" s="14"/>
      <c r="C39" s="21" t="s">
        <v>5</v>
      </c>
      <c r="D39" s="63"/>
      <c r="E39" s="21" t="s">
        <v>5</v>
      </c>
      <c r="F39" s="63"/>
      <c r="G39" s="21" t="s">
        <v>5</v>
      </c>
      <c r="H39" s="21"/>
      <c r="I39" s="19" t="s">
        <v>5</v>
      </c>
      <c r="J39" s="19"/>
      <c r="K39" s="19" t="s">
        <v>5</v>
      </c>
      <c r="L39" s="19"/>
      <c r="M39" s="19" t="s">
        <v>5</v>
      </c>
      <c r="N39" s="14"/>
    </row>
    <row r="40" spans="1:14" ht="16.5">
      <c r="A40" s="14"/>
      <c r="B40" s="14"/>
      <c r="C40" s="21"/>
      <c r="D40" s="63"/>
      <c r="E40" s="21"/>
      <c r="F40" s="63"/>
      <c r="G40" s="21"/>
      <c r="H40" s="21"/>
      <c r="I40" s="19"/>
      <c r="J40" s="19"/>
      <c r="K40" s="19"/>
      <c r="L40" s="19"/>
      <c r="M40" s="19"/>
      <c r="N40" s="14"/>
    </row>
    <row r="41" spans="1:14" ht="16.5">
      <c r="A41" s="73" t="s">
        <v>121</v>
      </c>
      <c r="B41" s="14"/>
      <c r="I41" s="70"/>
      <c r="N41" s="14"/>
    </row>
    <row r="42" spans="1:37" s="1" customFormat="1" ht="12.75">
      <c r="A42" s="2"/>
      <c r="B42" s="12"/>
      <c r="C42" s="13"/>
      <c r="D42" s="13"/>
      <c r="E42" s="13"/>
      <c r="F42" s="13"/>
      <c r="G42" s="7"/>
      <c r="H42" s="7"/>
      <c r="I42" s="7"/>
      <c r="J42" s="7"/>
      <c r="K42" s="7"/>
      <c r="L42" s="7"/>
      <c r="M42" s="7"/>
      <c r="N42" s="7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6.5">
      <c r="A43" s="44" t="s">
        <v>77</v>
      </c>
      <c r="B43" s="14"/>
      <c r="C43" s="27">
        <v>128901</v>
      </c>
      <c r="D43" s="14"/>
      <c r="E43" s="27">
        <v>0</v>
      </c>
      <c r="F43" s="14"/>
      <c r="G43" s="29">
        <v>79385</v>
      </c>
      <c r="H43" s="29"/>
      <c r="I43" s="29">
        <v>918</v>
      </c>
      <c r="J43" s="29"/>
      <c r="K43" s="29">
        <v>148672</v>
      </c>
      <c r="L43" s="29"/>
      <c r="M43" s="68">
        <f>SUM(C43:L43)</f>
        <v>357876</v>
      </c>
      <c r="N43" s="28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</row>
    <row r="44" spans="1:37" s="1" customFormat="1" ht="12.75">
      <c r="A44" s="9"/>
      <c r="B44" s="2"/>
      <c r="C44" s="6"/>
      <c r="D44" s="2"/>
      <c r="E44" s="6"/>
      <c r="F44" s="2"/>
      <c r="G44" s="8"/>
      <c r="H44" s="8"/>
      <c r="I44" s="8"/>
      <c r="J44" s="8"/>
      <c r="K44" s="8"/>
      <c r="L44" s="8"/>
      <c r="M44" s="11"/>
      <c r="N44" s="7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16.5">
      <c r="A45" s="78" t="s">
        <v>122</v>
      </c>
      <c r="B45" s="14"/>
      <c r="C45" s="27"/>
      <c r="D45" s="14"/>
      <c r="E45" s="27"/>
      <c r="F45" s="14"/>
      <c r="G45" s="29"/>
      <c r="H45" s="29"/>
      <c r="I45" s="29"/>
      <c r="J45" s="29"/>
      <c r="K45" s="29"/>
      <c r="L45" s="29"/>
      <c r="M45" s="68"/>
      <c r="N45" s="28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</row>
    <row r="46" spans="1:37" s="1" customFormat="1" ht="12.75">
      <c r="A46" s="9"/>
      <c r="B46" s="2"/>
      <c r="C46" s="6"/>
      <c r="D46" s="2"/>
      <c r="E46" s="6"/>
      <c r="F46" s="2"/>
      <c r="G46" s="8"/>
      <c r="H46" s="8"/>
      <c r="I46" s="8"/>
      <c r="J46" s="8"/>
      <c r="K46" s="8"/>
      <c r="L46" s="8"/>
      <c r="M46" s="11"/>
      <c r="N46" s="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56" ht="16.5">
      <c r="A47" s="14" t="s">
        <v>20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29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</row>
    <row r="48" spans="1:56" ht="16.5">
      <c r="A48" s="14"/>
      <c r="B48" s="25" t="s">
        <v>37</v>
      </c>
      <c r="C48" s="27">
        <v>512</v>
      </c>
      <c r="D48" s="27"/>
      <c r="E48" s="27">
        <v>0</v>
      </c>
      <c r="F48" s="27"/>
      <c r="G48" s="27">
        <v>1173</v>
      </c>
      <c r="H48" s="27"/>
      <c r="I48" s="68">
        <v>0</v>
      </c>
      <c r="J48" s="27"/>
      <c r="K48" s="68">
        <v>0</v>
      </c>
      <c r="L48" s="68"/>
      <c r="M48" s="68">
        <f aca="true" t="shared" si="0" ref="M48:M59">SUM(C48:L48)</f>
        <v>1685</v>
      </c>
      <c r="N48" s="29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</row>
    <row r="49" spans="1:56" ht="16.5">
      <c r="A49" s="14"/>
      <c r="B49" s="25" t="s">
        <v>44</v>
      </c>
      <c r="C49" s="27">
        <v>1010</v>
      </c>
      <c r="D49" s="27"/>
      <c r="E49" s="27">
        <v>0</v>
      </c>
      <c r="F49" s="27"/>
      <c r="G49" s="27">
        <v>2787</v>
      </c>
      <c r="H49" s="27"/>
      <c r="I49" s="68">
        <v>0</v>
      </c>
      <c r="J49" s="27"/>
      <c r="K49" s="68">
        <v>0</v>
      </c>
      <c r="L49" s="68"/>
      <c r="M49" s="68">
        <f t="shared" si="0"/>
        <v>3797</v>
      </c>
      <c r="N49" s="29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</row>
    <row r="50" spans="1:56" ht="16.5">
      <c r="A50" s="14"/>
      <c r="B50" s="25" t="s">
        <v>46</v>
      </c>
      <c r="C50" s="27">
        <v>5526</v>
      </c>
      <c r="D50" s="27"/>
      <c r="E50" s="27">
        <v>0</v>
      </c>
      <c r="F50" s="27"/>
      <c r="G50" s="27">
        <v>14699</v>
      </c>
      <c r="H50" s="27"/>
      <c r="I50" s="68">
        <v>0</v>
      </c>
      <c r="J50" s="27"/>
      <c r="K50" s="68">
        <v>0</v>
      </c>
      <c r="L50" s="68"/>
      <c r="M50" s="68">
        <f t="shared" si="0"/>
        <v>20225</v>
      </c>
      <c r="N50" s="29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</row>
    <row r="51" spans="1:56" ht="16.5">
      <c r="A51" s="14"/>
      <c r="B51" s="25" t="s">
        <v>47</v>
      </c>
      <c r="C51" s="27">
        <v>189</v>
      </c>
      <c r="D51" s="27"/>
      <c r="E51" s="27">
        <v>0</v>
      </c>
      <c r="F51" s="27"/>
      <c r="G51" s="27">
        <v>623</v>
      </c>
      <c r="H51" s="27"/>
      <c r="I51" s="68">
        <v>0</v>
      </c>
      <c r="J51" s="27"/>
      <c r="K51" s="68">
        <v>0</v>
      </c>
      <c r="L51" s="68"/>
      <c r="M51" s="68">
        <f t="shared" si="0"/>
        <v>812</v>
      </c>
      <c r="N51" s="29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</row>
    <row r="52" spans="1:56" ht="16.5">
      <c r="A52" s="14"/>
      <c r="B52" s="25" t="s">
        <v>134</v>
      </c>
      <c r="C52" s="27">
        <v>108</v>
      </c>
      <c r="D52" s="27"/>
      <c r="E52" s="27">
        <v>0</v>
      </c>
      <c r="F52" s="27"/>
      <c r="G52" s="27">
        <v>534</v>
      </c>
      <c r="H52" s="27"/>
      <c r="I52" s="68">
        <v>0</v>
      </c>
      <c r="J52" s="27"/>
      <c r="K52" s="68">
        <v>0</v>
      </c>
      <c r="L52" s="68"/>
      <c r="M52" s="68">
        <f t="shared" si="0"/>
        <v>642</v>
      </c>
      <c r="N52" s="29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</row>
    <row r="53" spans="1:56" s="1" customFormat="1" ht="12.75">
      <c r="A53" s="2"/>
      <c r="B53" s="9"/>
      <c r="C53" s="6"/>
      <c r="D53" s="6"/>
      <c r="E53" s="6"/>
      <c r="F53" s="6"/>
      <c r="G53" s="6"/>
      <c r="H53" s="6"/>
      <c r="I53" s="11"/>
      <c r="J53" s="6"/>
      <c r="K53" s="11"/>
      <c r="L53" s="11"/>
      <c r="M53" s="11"/>
      <c r="N53" s="8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37" ht="16.5">
      <c r="A54" s="14" t="s">
        <v>54</v>
      </c>
      <c r="B54" s="14"/>
      <c r="C54" s="27">
        <v>0</v>
      </c>
      <c r="D54" s="14"/>
      <c r="E54" s="27">
        <v>-4430</v>
      </c>
      <c r="F54" s="14"/>
      <c r="G54" s="27">
        <v>0</v>
      </c>
      <c r="H54" s="27"/>
      <c r="I54" s="68">
        <v>0</v>
      </c>
      <c r="J54" s="27"/>
      <c r="K54" s="68">
        <v>0</v>
      </c>
      <c r="L54" s="68"/>
      <c r="M54" s="68">
        <f t="shared" si="0"/>
        <v>-4430</v>
      </c>
      <c r="N54" s="29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1:56" s="1" customFormat="1" ht="12.75">
      <c r="A55" s="2"/>
      <c r="B55" s="9"/>
      <c r="C55" s="6"/>
      <c r="D55" s="6"/>
      <c r="E55" s="6"/>
      <c r="F55" s="6"/>
      <c r="G55" s="6"/>
      <c r="H55" s="6"/>
      <c r="I55" s="11"/>
      <c r="J55" s="6"/>
      <c r="K55" s="11"/>
      <c r="L55" s="11"/>
      <c r="M55" s="11"/>
      <c r="N55" s="8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37" ht="16.5">
      <c r="A56" s="14" t="s">
        <v>6</v>
      </c>
      <c r="B56" s="14"/>
      <c r="C56" s="38">
        <v>0</v>
      </c>
      <c r="D56" s="39"/>
      <c r="E56" s="39">
        <v>0</v>
      </c>
      <c r="F56" s="39"/>
      <c r="G56" s="39">
        <v>-354</v>
      </c>
      <c r="H56" s="39"/>
      <c r="I56" s="76">
        <v>0</v>
      </c>
      <c r="J56" s="39"/>
      <c r="K56" s="76">
        <v>0</v>
      </c>
      <c r="L56" s="76"/>
      <c r="M56" s="77">
        <f t="shared" si="0"/>
        <v>-354</v>
      </c>
      <c r="N56" s="28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</row>
    <row r="57" spans="1:37" s="1" customFormat="1" ht="12.75">
      <c r="A57" s="2"/>
      <c r="B57" s="2"/>
      <c r="C57" s="2"/>
      <c r="D57" s="2"/>
      <c r="E57" s="2"/>
      <c r="F57" s="2"/>
      <c r="G57" s="6"/>
      <c r="H57" s="6"/>
      <c r="I57" s="11"/>
      <c r="J57" s="6"/>
      <c r="K57" s="11"/>
      <c r="L57" s="11"/>
      <c r="M57" s="11"/>
      <c r="N57" s="8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6.5">
      <c r="A58" s="14" t="s">
        <v>78</v>
      </c>
      <c r="B58" s="14"/>
      <c r="C58" s="27">
        <v>0</v>
      </c>
      <c r="D58" s="14"/>
      <c r="E58" s="27">
        <v>0</v>
      </c>
      <c r="F58" s="14"/>
      <c r="G58" s="27">
        <f>+G56</f>
        <v>-354</v>
      </c>
      <c r="H58" s="27"/>
      <c r="I58" s="27">
        <v>0</v>
      </c>
      <c r="J58" s="27"/>
      <c r="K58" s="27">
        <v>0</v>
      </c>
      <c r="L58" s="27"/>
      <c r="M58" s="68">
        <f t="shared" si="0"/>
        <v>-354</v>
      </c>
      <c r="N58" s="29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</row>
    <row r="59" spans="1:37" ht="16.5">
      <c r="A59" s="14" t="s">
        <v>74</v>
      </c>
      <c r="B59" s="14"/>
      <c r="C59" s="36">
        <v>0</v>
      </c>
      <c r="D59" s="14"/>
      <c r="E59" s="36">
        <v>0</v>
      </c>
      <c r="F59" s="14"/>
      <c r="G59" s="36">
        <v>0</v>
      </c>
      <c r="H59" s="27"/>
      <c r="I59" s="75">
        <v>0</v>
      </c>
      <c r="J59" s="27"/>
      <c r="K59" s="75">
        <v>39210</v>
      </c>
      <c r="L59" s="68"/>
      <c r="M59" s="75">
        <f t="shared" si="0"/>
        <v>39210</v>
      </c>
      <c r="N59" s="29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</row>
    <row r="60" spans="1:37" ht="16.5">
      <c r="A60" s="14" t="s">
        <v>75</v>
      </c>
      <c r="B60" s="14"/>
      <c r="C60" s="27">
        <f>SUM(C48:C54,C58,C59)</f>
        <v>7345</v>
      </c>
      <c r="D60" s="14"/>
      <c r="E60" s="27">
        <f>SUM(E48:E54,E58,E59)</f>
        <v>-4430</v>
      </c>
      <c r="F60" s="14"/>
      <c r="G60" s="27">
        <f>SUM(G48:G54,G58,G59)</f>
        <v>19462</v>
      </c>
      <c r="H60" s="27"/>
      <c r="I60" s="27">
        <f>SUM(I48:I54,I58,I59)</f>
        <v>0</v>
      </c>
      <c r="J60" s="27"/>
      <c r="K60" s="27">
        <f>SUM(K48:K54,K58,K59)</f>
        <v>39210</v>
      </c>
      <c r="L60" s="68"/>
      <c r="M60" s="27">
        <f>SUM(M48:M54,M58,M59)</f>
        <v>61587</v>
      </c>
      <c r="N60" s="29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</row>
    <row r="61" spans="1:37" s="1" customFormat="1" ht="12.75">
      <c r="A61" s="2"/>
      <c r="B61" s="2"/>
      <c r="C61" s="6"/>
      <c r="D61" s="2"/>
      <c r="E61" s="6"/>
      <c r="F61" s="2"/>
      <c r="G61" s="6"/>
      <c r="H61" s="6"/>
      <c r="I61" s="11"/>
      <c r="J61" s="6"/>
      <c r="K61" s="11"/>
      <c r="L61" s="11"/>
      <c r="M61" s="6"/>
      <c r="N61" s="8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6.5">
      <c r="A62" s="14" t="s">
        <v>73</v>
      </c>
      <c r="B62" s="14"/>
      <c r="C62" s="27">
        <v>0</v>
      </c>
      <c r="D62" s="14"/>
      <c r="E62" s="27">
        <v>0</v>
      </c>
      <c r="F62" s="14"/>
      <c r="G62" s="27">
        <v>0</v>
      </c>
      <c r="H62" s="27"/>
      <c r="I62" s="68">
        <v>0</v>
      </c>
      <c r="J62" s="27"/>
      <c r="K62" s="68">
        <v>-58670</v>
      </c>
      <c r="L62" s="68"/>
      <c r="M62" s="68">
        <v>-58670</v>
      </c>
      <c r="N62" s="29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</row>
    <row r="63" spans="1:37" ht="17.25" thickBot="1">
      <c r="A63" s="25" t="s">
        <v>123</v>
      </c>
      <c r="B63" s="14"/>
      <c r="C63" s="43">
        <f>SUM(C43,C60,C62)</f>
        <v>136246</v>
      </c>
      <c r="D63" s="14"/>
      <c r="E63" s="43">
        <f>SUM(E43,E60,E62)</f>
        <v>-4430</v>
      </c>
      <c r="F63" s="14"/>
      <c r="G63" s="43">
        <f>SUM(G43,G60,G62)</f>
        <v>98847</v>
      </c>
      <c r="H63" s="14"/>
      <c r="I63" s="43">
        <f>SUM(I43,I60,I62)</f>
        <v>918</v>
      </c>
      <c r="J63" s="14"/>
      <c r="K63" s="43">
        <f>SUM(K43,K60,K62)</f>
        <v>129212</v>
      </c>
      <c r="L63" s="14"/>
      <c r="M63" s="43">
        <f>SUM(M43,M60,M62)</f>
        <v>360793</v>
      </c>
      <c r="N63" s="29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</row>
    <row r="64" spans="1:37" ht="17.25" thickTop="1">
      <c r="A64" s="30"/>
      <c r="B64" s="30"/>
      <c r="C64" s="31"/>
      <c r="D64" s="31"/>
      <c r="E64" s="31"/>
      <c r="F64" s="31"/>
      <c r="G64" s="31"/>
      <c r="H64" s="31"/>
      <c r="I64" s="31"/>
      <c r="J64" s="31"/>
      <c r="K64" s="28"/>
      <c r="L64" s="28"/>
      <c r="M64" s="28"/>
      <c r="N64" s="28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</row>
    <row r="65" spans="1:37" s="54" customFormat="1" ht="17.25" customHeight="1">
      <c r="A65" s="56" t="s">
        <v>79</v>
      </c>
      <c r="B65" s="98" t="s">
        <v>80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29"/>
      <c r="O65" s="27"/>
      <c r="P65" s="27"/>
      <c r="Q65" s="27"/>
      <c r="R65" s="27"/>
      <c r="S65" s="27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</row>
    <row r="66" spans="1:37" s="54" customFormat="1" ht="17.25">
      <c r="A66" s="14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29"/>
      <c r="O66" s="27"/>
      <c r="P66" s="27"/>
      <c r="Q66" s="27"/>
      <c r="R66" s="27"/>
      <c r="S66" s="27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</row>
    <row r="67" spans="1:37" ht="16.5">
      <c r="A67" s="56"/>
      <c r="B67" s="56"/>
      <c r="C67" s="15"/>
      <c r="D67" s="15"/>
      <c r="E67" s="15"/>
      <c r="F67" s="15"/>
      <c r="G67" s="15"/>
      <c r="H67" s="15"/>
      <c r="I67" s="15"/>
      <c r="J67" s="15"/>
      <c r="K67" s="71"/>
      <c r="L67" s="71"/>
      <c r="M67" s="71"/>
      <c r="N67" s="28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</row>
    <row r="68" spans="1:37" ht="16.5">
      <c r="A68" s="14"/>
      <c r="B68" s="56"/>
      <c r="C68" s="15"/>
      <c r="D68" s="15"/>
      <c r="E68" s="15"/>
      <c r="F68" s="15"/>
      <c r="K68" s="28"/>
      <c r="L68" s="28"/>
      <c r="M68" s="28"/>
      <c r="N68" s="28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</row>
    <row r="69" spans="11:37" ht="16.5">
      <c r="K69" s="28"/>
      <c r="L69" s="28"/>
      <c r="M69" s="28"/>
      <c r="N69" s="28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</row>
    <row r="70" spans="1:37" ht="16.5">
      <c r="A70" s="72"/>
      <c r="K70" s="28"/>
      <c r="L70" s="28"/>
      <c r="M70" s="28"/>
      <c r="N70" s="28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</row>
    <row r="71" spans="11:37" ht="16.5">
      <c r="K71" s="28"/>
      <c r="L71" s="28"/>
      <c r="M71" s="28"/>
      <c r="N71" s="28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</row>
    <row r="72" spans="11:37" ht="16.5">
      <c r="K72" s="28"/>
      <c r="L72" s="28"/>
      <c r="M72" s="28"/>
      <c r="N72" s="28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</row>
    <row r="73" spans="11:37" ht="16.5">
      <c r="K73" s="28"/>
      <c r="L73" s="28"/>
      <c r="M73" s="28"/>
      <c r="N73" s="28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</row>
    <row r="74" spans="11:37" ht="16.5">
      <c r="K74" s="28"/>
      <c r="L74" s="28"/>
      <c r="M74" s="28"/>
      <c r="N74" s="28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</row>
    <row r="75" spans="11:37" ht="16.5">
      <c r="K75" s="28"/>
      <c r="L75" s="28"/>
      <c r="M75" s="28"/>
      <c r="N75" s="28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</row>
    <row r="76" spans="11:37" ht="16.5">
      <c r="K76" s="28"/>
      <c r="L76" s="28"/>
      <c r="M76" s="28"/>
      <c r="N76" s="28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</row>
    <row r="77" spans="11:37" ht="16.5">
      <c r="K77" s="28"/>
      <c r="L77" s="28"/>
      <c r="M77" s="28"/>
      <c r="N77" s="28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</row>
    <row r="78" spans="11:37" ht="16.5">
      <c r="K78" s="28"/>
      <c r="L78" s="28"/>
      <c r="M78" s="28"/>
      <c r="N78" s="28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</row>
    <row r="79" spans="11:37" ht="16.5">
      <c r="K79" s="28"/>
      <c r="L79" s="28"/>
      <c r="M79" s="28"/>
      <c r="N79" s="28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</row>
    <row r="80" spans="11:37" ht="16.5">
      <c r="K80" s="28"/>
      <c r="L80" s="28"/>
      <c r="M80" s="28"/>
      <c r="N80" s="28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</row>
    <row r="81" spans="11:37" ht="16.5">
      <c r="K81" s="28"/>
      <c r="L81" s="28"/>
      <c r="M81" s="28"/>
      <c r="N81" s="28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</row>
    <row r="82" spans="11:37" ht="16.5">
      <c r="K82" s="28"/>
      <c r="L82" s="28"/>
      <c r="M82" s="28"/>
      <c r="N82" s="28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</row>
    <row r="83" spans="11:37" ht="16.5">
      <c r="K83" s="28"/>
      <c r="L83" s="28"/>
      <c r="M83" s="28"/>
      <c r="N83" s="28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</row>
    <row r="84" spans="11:37" ht="16.5">
      <c r="K84" s="28"/>
      <c r="L84" s="28"/>
      <c r="M84" s="28"/>
      <c r="N84" s="28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</row>
    <row r="85" spans="11:37" ht="16.5">
      <c r="K85" s="28"/>
      <c r="L85" s="28"/>
      <c r="M85" s="28"/>
      <c r="N85" s="28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</row>
    <row r="86" spans="11:37" ht="16.5">
      <c r="K86" s="28"/>
      <c r="L86" s="28"/>
      <c r="M86" s="28"/>
      <c r="N86" s="28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</row>
    <row r="87" spans="11:37" ht="16.5">
      <c r="K87" s="28"/>
      <c r="L87" s="28"/>
      <c r="M87" s="28"/>
      <c r="N87" s="28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</row>
    <row r="88" spans="11:37" ht="16.5">
      <c r="K88" s="28"/>
      <c r="L88" s="28"/>
      <c r="M88" s="28"/>
      <c r="N88" s="28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</row>
    <row r="89" spans="11:37" ht="16.5">
      <c r="K89" s="28"/>
      <c r="L89" s="28"/>
      <c r="M89" s="28"/>
      <c r="N89" s="28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</row>
    <row r="90" spans="11:37" ht="16.5">
      <c r="K90" s="28"/>
      <c r="L90" s="28"/>
      <c r="M90" s="28"/>
      <c r="N90" s="28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</row>
    <row r="91" spans="11:37" ht="16.5">
      <c r="K91" s="28"/>
      <c r="L91" s="28"/>
      <c r="M91" s="28"/>
      <c r="N91" s="28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</row>
    <row r="92" spans="11:37" ht="16.5">
      <c r="K92" s="28"/>
      <c r="L92" s="28"/>
      <c r="M92" s="28"/>
      <c r="N92" s="28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</row>
    <row r="93" spans="11:37" ht="16.5">
      <c r="K93" s="28"/>
      <c r="L93" s="28"/>
      <c r="M93" s="28"/>
      <c r="N93" s="28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</row>
    <row r="94" spans="11:37" ht="16.5">
      <c r="K94" s="28"/>
      <c r="L94" s="28"/>
      <c r="M94" s="28"/>
      <c r="N94" s="28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</row>
    <row r="95" spans="11:37" ht="16.5">
      <c r="K95" s="28"/>
      <c r="L95" s="28"/>
      <c r="M95" s="28"/>
      <c r="N95" s="28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</row>
    <row r="96" spans="11:37" ht="16.5">
      <c r="K96" s="28"/>
      <c r="L96" s="28"/>
      <c r="M96" s="28"/>
      <c r="N96" s="28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</row>
    <row r="97" spans="11:37" ht="16.5">
      <c r="K97" s="28"/>
      <c r="L97" s="28"/>
      <c r="M97" s="28"/>
      <c r="N97" s="28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</row>
    <row r="98" spans="11:37" ht="16.5">
      <c r="K98" s="28"/>
      <c r="L98" s="28"/>
      <c r="M98" s="28"/>
      <c r="N98" s="28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</row>
    <row r="99" spans="11:37" ht="16.5">
      <c r="K99" s="28"/>
      <c r="L99" s="28"/>
      <c r="M99" s="28"/>
      <c r="N99" s="28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</row>
    <row r="100" spans="11:37" ht="16.5">
      <c r="K100" s="28"/>
      <c r="L100" s="28"/>
      <c r="M100" s="28"/>
      <c r="N100" s="28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</row>
    <row r="101" spans="11:37" ht="16.5">
      <c r="K101" s="28"/>
      <c r="L101" s="28"/>
      <c r="M101" s="28"/>
      <c r="N101" s="28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</row>
    <row r="102" spans="11:37" ht="16.5">
      <c r="K102" s="28"/>
      <c r="L102" s="28"/>
      <c r="M102" s="28"/>
      <c r="N102" s="28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</row>
    <row r="103" spans="11:37" ht="16.5">
      <c r="K103" s="28"/>
      <c r="L103" s="28"/>
      <c r="M103" s="28"/>
      <c r="N103" s="28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</row>
    <row r="104" spans="11:37" ht="16.5">
      <c r="K104" s="28"/>
      <c r="L104" s="28"/>
      <c r="M104" s="28"/>
      <c r="N104" s="28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</row>
    <row r="105" spans="11:37" ht="16.5">
      <c r="K105" s="28"/>
      <c r="L105" s="28"/>
      <c r="M105" s="28"/>
      <c r="N105" s="28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</row>
    <row r="106" spans="11:37" ht="16.5">
      <c r="K106" s="28"/>
      <c r="L106" s="28"/>
      <c r="M106" s="28"/>
      <c r="N106" s="28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</row>
    <row r="107" spans="11:37" ht="16.5">
      <c r="K107" s="28"/>
      <c r="L107" s="28"/>
      <c r="M107" s="28"/>
      <c r="N107" s="28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</row>
    <row r="108" spans="11:37" ht="16.5">
      <c r="K108" s="28"/>
      <c r="L108" s="28"/>
      <c r="M108" s="28"/>
      <c r="N108" s="28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</row>
    <row r="109" spans="11:37" ht="16.5">
      <c r="K109" s="28"/>
      <c r="L109" s="28"/>
      <c r="M109" s="28"/>
      <c r="N109" s="28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</row>
    <row r="110" spans="11:37" ht="16.5">
      <c r="K110" s="28"/>
      <c r="L110" s="28"/>
      <c r="M110" s="28"/>
      <c r="N110" s="28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</row>
    <row r="111" spans="11:37" ht="16.5">
      <c r="K111" s="28"/>
      <c r="L111" s="28"/>
      <c r="M111" s="28"/>
      <c r="N111" s="28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</row>
    <row r="112" spans="11:37" ht="16.5">
      <c r="K112" s="28"/>
      <c r="L112" s="28"/>
      <c r="M112" s="28"/>
      <c r="N112" s="28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</row>
    <row r="113" spans="11:37" ht="16.5">
      <c r="K113" s="28"/>
      <c r="L113" s="28"/>
      <c r="M113" s="28"/>
      <c r="N113" s="28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</row>
    <row r="114" spans="11:37" ht="16.5">
      <c r="K114" s="28"/>
      <c r="L114" s="28"/>
      <c r="M114" s="28"/>
      <c r="N114" s="28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</row>
    <row r="115" spans="11:37" ht="16.5">
      <c r="K115" s="28"/>
      <c r="L115" s="28"/>
      <c r="M115" s="28"/>
      <c r="N115" s="28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</row>
    <row r="116" spans="11:37" ht="16.5">
      <c r="K116" s="28"/>
      <c r="L116" s="28"/>
      <c r="M116" s="28"/>
      <c r="N116" s="28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</row>
    <row r="117" spans="11:37" ht="16.5">
      <c r="K117" s="28"/>
      <c r="L117" s="28"/>
      <c r="M117" s="28"/>
      <c r="N117" s="28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</row>
    <row r="118" spans="11:37" ht="16.5">
      <c r="K118" s="28"/>
      <c r="L118" s="28"/>
      <c r="M118" s="28"/>
      <c r="N118" s="28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</row>
    <row r="119" spans="11:37" ht="16.5">
      <c r="K119" s="28"/>
      <c r="L119" s="28"/>
      <c r="M119" s="28"/>
      <c r="N119" s="28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</row>
    <row r="120" spans="11:37" ht="16.5">
      <c r="K120" s="28"/>
      <c r="L120" s="28"/>
      <c r="M120" s="28"/>
      <c r="N120" s="28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</row>
    <row r="121" spans="11:37" ht="16.5">
      <c r="K121" s="28"/>
      <c r="L121" s="28"/>
      <c r="M121" s="28"/>
      <c r="N121" s="28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</row>
    <row r="122" spans="11:37" ht="16.5">
      <c r="K122" s="28"/>
      <c r="L122" s="28"/>
      <c r="M122" s="28"/>
      <c r="N122" s="28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</row>
    <row r="123" spans="11:37" ht="16.5">
      <c r="K123" s="28"/>
      <c r="L123" s="28"/>
      <c r="M123" s="28"/>
      <c r="N123" s="28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</row>
    <row r="124" spans="11:37" ht="16.5">
      <c r="K124" s="28"/>
      <c r="L124" s="28"/>
      <c r="M124" s="28"/>
      <c r="N124" s="28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</row>
    <row r="125" spans="11:37" ht="16.5">
      <c r="K125" s="28"/>
      <c r="L125" s="28"/>
      <c r="M125" s="28"/>
      <c r="N125" s="28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</row>
    <row r="126" spans="11:37" ht="16.5">
      <c r="K126" s="28"/>
      <c r="L126" s="28"/>
      <c r="M126" s="28"/>
      <c r="N126" s="28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</row>
    <row r="127" spans="11:37" ht="16.5">
      <c r="K127" s="28"/>
      <c r="L127" s="28"/>
      <c r="M127" s="28"/>
      <c r="N127" s="28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</row>
    <row r="128" spans="11:37" ht="16.5">
      <c r="K128" s="28"/>
      <c r="L128" s="28"/>
      <c r="M128" s="28"/>
      <c r="N128" s="28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</row>
    <row r="129" spans="11:37" ht="16.5">
      <c r="K129" s="28"/>
      <c r="L129" s="28"/>
      <c r="M129" s="28"/>
      <c r="N129" s="28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</row>
    <row r="130" spans="11:37" ht="16.5">
      <c r="K130" s="28"/>
      <c r="L130" s="28"/>
      <c r="M130" s="28"/>
      <c r="N130" s="28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</row>
    <row r="131" spans="11:37" ht="16.5">
      <c r="K131" s="28"/>
      <c r="L131" s="28"/>
      <c r="M131" s="28"/>
      <c r="N131" s="28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</row>
    <row r="132" spans="11:37" ht="16.5">
      <c r="K132" s="28"/>
      <c r="L132" s="28"/>
      <c r="M132" s="28"/>
      <c r="N132" s="28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</row>
    <row r="133" spans="11:37" ht="16.5">
      <c r="K133" s="28"/>
      <c r="L133" s="28"/>
      <c r="M133" s="28"/>
      <c r="N133" s="28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</row>
    <row r="134" spans="11:37" ht="16.5">
      <c r="K134" s="28"/>
      <c r="L134" s="28"/>
      <c r="M134" s="28"/>
      <c r="N134" s="28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</row>
    <row r="135" spans="11:37" ht="16.5">
      <c r="K135" s="28"/>
      <c r="L135" s="28"/>
      <c r="M135" s="28"/>
      <c r="N135" s="28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</row>
    <row r="136" spans="11:37" ht="16.5">
      <c r="K136" s="28"/>
      <c r="L136" s="28"/>
      <c r="M136" s="28"/>
      <c r="N136" s="28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</row>
    <row r="137" spans="11:37" ht="16.5">
      <c r="K137" s="28"/>
      <c r="L137" s="28"/>
      <c r="M137" s="28"/>
      <c r="N137" s="28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</row>
    <row r="138" spans="11:37" ht="16.5">
      <c r="K138" s="28"/>
      <c r="L138" s="28"/>
      <c r="M138" s="28"/>
      <c r="N138" s="28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</row>
    <row r="139" spans="11:37" ht="16.5">
      <c r="K139" s="28"/>
      <c r="L139" s="28"/>
      <c r="M139" s="28"/>
      <c r="N139" s="28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</row>
    <row r="140" spans="11:37" ht="16.5">
      <c r="K140" s="28"/>
      <c r="L140" s="28"/>
      <c r="M140" s="28"/>
      <c r="N140" s="28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</row>
    <row r="141" spans="11:37" ht="16.5">
      <c r="K141" s="28"/>
      <c r="L141" s="28"/>
      <c r="M141" s="28"/>
      <c r="N141" s="28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</row>
    <row r="142" spans="11:37" ht="16.5">
      <c r="K142" s="28"/>
      <c r="L142" s="28"/>
      <c r="M142" s="28"/>
      <c r="N142" s="28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</row>
    <row r="143" spans="11:37" ht="16.5">
      <c r="K143" s="28"/>
      <c r="L143" s="28"/>
      <c r="M143" s="28"/>
      <c r="N143" s="28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</row>
    <row r="144" spans="11:37" ht="16.5">
      <c r="K144" s="28"/>
      <c r="L144" s="28"/>
      <c r="M144" s="28"/>
      <c r="N144" s="28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</row>
    <row r="145" spans="11:37" ht="16.5">
      <c r="K145" s="28"/>
      <c r="L145" s="28"/>
      <c r="M145" s="28"/>
      <c r="N145" s="28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</row>
    <row r="146" spans="11:37" ht="16.5">
      <c r="K146" s="28"/>
      <c r="L146" s="28"/>
      <c r="M146" s="28"/>
      <c r="N146" s="28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</row>
    <row r="147" spans="11:37" ht="16.5">
      <c r="K147" s="28"/>
      <c r="L147" s="28"/>
      <c r="M147" s="28"/>
      <c r="N147" s="28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</row>
    <row r="148" spans="11:37" ht="16.5">
      <c r="K148" s="28"/>
      <c r="L148" s="28"/>
      <c r="M148" s="28"/>
      <c r="N148" s="28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</row>
    <row r="149" spans="11:37" ht="16.5">
      <c r="K149" s="28"/>
      <c r="L149" s="28"/>
      <c r="M149" s="28"/>
      <c r="N149" s="28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</row>
    <row r="150" spans="11:37" ht="16.5">
      <c r="K150" s="28"/>
      <c r="L150" s="28"/>
      <c r="M150" s="28"/>
      <c r="N150" s="28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</row>
    <row r="151" spans="11:37" ht="16.5">
      <c r="K151" s="28"/>
      <c r="L151" s="28"/>
      <c r="M151" s="28"/>
      <c r="N151" s="28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</row>
    <row r="152" spans="11:37" ht="16.5">
      <c r="K152" s="28"/>
      <c r="L152" s="28"/>
      <c r="M152" s="28"/>
      <c r="N152" s="28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</row>
    <row r="153" spans="11:37" ht="16.5">
      <c r="K153" s="28"/>
      <c r="L153" s="28"/>
      <c r="M153" s="28"/>
      <c r="N153" s="28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</row>
    <row r="154" spans="11:37" ht="16.5">
      <c r="K154" s="28"/>
      <c r="L154" s="28"/>
      <c r="M154" s="28"/>
      <c r="N154" s="28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</row>
    <row r="155" spans="11:37" ht="16.5">
      <c r="K155" s="28"/>
      <c r="L155" s="28"/>
      <c r="M155" s="28"/>
      <c r="N155" s="28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</row>
    <row r="156" spans="11:37" ht="16.5">
      <c r="K156" s="28"/>
      <c r="L156" s="28"/>
      <c r="M156" s="28"/>
      <c r="N156" s="28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</row>
    <row r="157" spans="11:37" ht="16.5">
      <c r="K157" s="28"/>
      <c r="L157" s="28"/>
      <c r="M157" s="28"/>
      <c r="N157" s="28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</row>
    <row r="158" spans="11:37" ht="16.5">
      <c r="K158" s="28"/>
      <c r="L158" s="28"/>
      <c r="M158" s="28"/>
      <c r="N158" s="28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</row>
    <row r="159" spans="11:37" ht="16.5">
      <c r="K159" s="28"/>
      <c r="L159" s="28"/>
      <c r="M159" s="28"/>
      <c r="N159" s="28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</row>
    <row r="160" spans="11:37" ht="16.5">
      <c r="K160" s="28"/>
      <c r="L160" s="28"/>
      <c r="M160" s="28"/>
      <c r="N160" s="28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</row>
    <row r="161" spans="11:37" ht="16.5">
      <c r="K161" s="28"/>
      <c r="L161" s="28"/>
      <c r="M161" s="28"/>
      <c r="N161" s="28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</row>
    <row r="162" spans="11:37" ht="16.5">
      <c r="K162" s="28"/>
      <c r="L162" s="28"/>
      <c r="M162" s="28"/>
      <c r="N162" s="28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</row>
    <row r="163" spans="11:37" ht="16.5">
      <c r="K163" s="28"/>
      <c r="L163" s="28"/>
      <c r="M163" s="28"/>
      <c r="N163" s="28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</row>
    <row r="164" spans="11:37" ht="16.5">
      <c r="K164" s="28"/>
      <c r="L164" s="28"/>
      <c r="M164" s="28"/>
      <c r="N164" s="28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</row>
    <row r="165" spans="11:37" ht="16.5">
      <c r="K165" s="28"/>
      <c r="L165" s="28"/>
      <c r="M165" s="28"/>
      <c r="N165" s="28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</row>
    <row r="166" spans="11:37" ht="16.5">
      <c r="K166" s="28"/>
      <c r="L166" s="28"/>
      <c r="M166" s="28"/>
      <c r="N166" s="28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</row>
    <row r="167" spans="11:37" ht="16.5">
      <c r="K167" s="28"/>
      <c r="L167" s="28"/>
      <c r="M167" s="28"/>
      <c r="N167" s="28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</row>
    <row r="168" spans="11:37" ht="16.5">
      <c r="K168" s="28"/>
      <c r="L168" s="28"/>
      <c r="M168" s="28"/>
      <c r="N168" s="28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</row>
    <row r="169" spans="11:37" ht="16.5">
      <c r="K169" s="28"/>
      <c r="L169" s="28"/>
      <c r="M169" s="28"/>
      <c r="N169" s="28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</row>
    <row r="170" spans="11:37" ht="16.5">
      <c r="K170" s="28"/>
      <c r="L170" s="28"/>
      <c r="M170" s="28"/>
      <c r="N170" s="28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</row>
    <row r="171" spans="11:37" ht="16.5">
      <c r="K171" s="28"/>
      <c r="L171" s="28"/>
      <c r="M171" s="28"/>
      <c r="N171" s="28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</row>
    <row r="172" spans="11:37" ht="16.5">
      <c r="K172" s="28"/>
      <c r="L172" s="28"/>
      <c r="M172" s="28"/>
      <c r="N172" s="28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</row>
    <row r="173" spans="11:37" ht="16.5">
      <c r="K173" s="28"/>
      <c r="L173" s="28"/>
      <c r="M173" s="28"/>
      <c r="N173" s="28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</row>
    <row r="174" spans="11:37" ht="16.5">
      <c r="K174" s="28"/>
      <c r="L174" s="28"/>
      <c r="M174" s="28"/>
      <c r="N174" s="28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</row>
    <row r="175" spans="11:37" ht="16.5">
      <c r="K175" s="28"/>
      <c r="L175" s="28"/>
      <c r="M175" s="28"/>
      <c r="N175" s="28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</row>
    <row r="176" spans="11:37" ht="16.5">
      <c r="K176" s="28"/>
      <c r="L176" s="28"/>
      <c r="M176" s="28"/>
      <c r="N176" s="28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</row>
    <row r="177" spans="11:37" ht="16.5">
      <c r="K177" s="28"/>
      <c r="L177" s="28"/>
      <c r="M177" s="28"/>
      <c r="N177" s="28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</row>
    <row r="178" spans="11:37" ht="16.5">
      <c r="K178" s="28"/>
      <c r="L178" s="28"/>
      <c r="M178" s="28"/>
      <c r="N178" s="28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</row>
    <row r="179" spans="11:37" ht="16.5">
      <c r="K179" s="28"/>
      <c r="L179" s="28"/>
      <c r="M179" s="28"/>
      <c r="N179" s="28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</row>
    <row r="180" spans="11:37" ht="16.5">
      <c r="K180" s="28"/>
      <c r="L180" s="28"/>
      <c r="M180" s="28"/>
      <c r="N180" s="28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</row>
    <row r="181" spans="11:37" ht="16.5">
      <c r="K181" s="28"/>
      <c r="L181" s="28"/>
      <c r="M181" s="28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</row>
    <row r="182" spans="11:37" ht="16.5">
      <c r="K182" s="28"/>
      <c r="L182" s="28"/>
      <c r="M182" s="28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</row>
    <row r="183" spans="11:37" ht="16.5">
      <c r="K183" s="28"/>
      <c r="L183" s="28"/>
      <c r="M183" s="28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</row>
    <row r="184" spans="11:37" ht="16.5">
      <c r="K184" s="28"/>
      <c r="L184" s="28"/>
      <c r="M184" s="28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</row>
    <row r="185" spans="11:37" ht="16.5">
      <c r="K185" s="28"/>
      <c r="L185" s="28"/>
      <c r="M185" s="28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</row>
    <row r="186" spans="11:37" ht="16.5">
      <c r="K186" s="28"/>
      <c r="L186" s="28"/>
      <c r="M186" s="28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</row>
    <row r="187" spans="11:37" ht="16.5">
      <c r="K187" s="28"/>
      <c r="L187" s="28"/>
      <c r="M187" s="28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</row>
    <row r="188" spans="11:37" ht="16.5">
      <c r="K188" s="28"/>
      <c r="L188" s="28"/>
      <c r="M188" s="28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</row>
    <row r="189" spans="11:37" ht="16.5">
      <c r="K189" s="28"/>
      <c r="L189" s="28"/>
      <c r="M189" s="28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</row>
    <row r="190" spans="11:37" ht="16.5">
      <c r="K190" s="28"/>
      <c r="L190" s="28"/>
      <c r="M190" s="28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</row>
    <row r="191" spans="11:37" ht="16.5">
      <c r="K191" s="28"/>
      <c r="L191" s="28"/>
      <c r="M191" s="28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</row>
    <row r="192" spans="11:37" ht="16.5">
      <c r="K192" s="28"/>
      <c r="L192" s="28"/>
      <c r="M192" s="28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</row>
    <row r="193" spans="11:37" ht="16.5">
      <c r="K193" s="28"/>
      <c r="L193" s="28"/>
      <c r="M193" s="28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</row>
    <row r="194" spans="11:37" ht="16.5">
      <c r="K194" s="28"/>
      <c r="L194" s="28"/>
      <c r="M194" s="28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</row>
    <row r="195" spans="11:37" ht="16.5">
      <c r="K195" s="28"/>
      <c r="L195" s="28"/>
      <c r="M195" s="28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</row>
    <row r="196" spans="11:37" ht="16.5">
      <c r="K196" s="28"/>
      <c r="L196" s="28"/>
      <c r="M196" s="28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</row>
    <row r="197" spans="11:37" ht="16.5">
      <c r="K197" s="28"/>
      <c r="L197" s="28"/>
      <c r="M197" s="28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</row>
    <row r="198" spans="11:37" ht="16.5">
      <c r="K198" s="28"/>
      <c r="L198" s="28"/>
      <c r="M198" s="28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</row>
    <row r="199" spans="11:37" ht="16.5">
      <c r="K199" s="28"/>
      <c r="L199" s="28"/>
      <c r="M199" s="28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</row>
    <row r="200" spans="11:37" ht="16.5">
      <c r="K200" s="28"/>
      <c r="L200" s="28"/>
      <c r="M200" s="28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</row>
    <row r="201" spans="11:37" ht="16.5">
      <c r="K201" s="28"/>
      <c r="L201" s="28"/>
      <c r="M201" s="28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</row>
    <row r="202" spans="11:37" ht="16.5">
      <c r="K202" s="28"/>
      <c r="L202" s="28"/>
      <c r="M202" s="28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</row>
    <row r="203" spans="11:37" ht="16.5">
      <c r="K203" s="28"/>
      <c r="L203" s="28"/>
      <c r="M203" s="28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</row>
    <row r="204" spans="11:37" ht="16.5">
      <c r="K204" s="28"/>
      <c r="L204" s="28"/>
      <c r="M204" s="28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</row>
    <row r="205" spans="11:37" ht="16.5">
      <c r="K205" s="28"/>
      <c r="L205" s="28"/>
      <c r="M205" s="28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</row>
    <row r="206" spans="11:37" ht="16.5">
      <c r="K206" s="28"/>
      <c r="L206" s="28"/>
      <c r="M206" s="28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</row>
    <row r="207" spans="11:37" ht="16.5">
      <c r="K207" s="28"/>
      <c r="L207" s="28"/>
      <c r="M207" s="28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</row>
    <row r="208" spans="11:37" ht="16.5">
      <c r="K208" s="28"/>
      <c r="L208" s="28"/>
      <c r="M208" s="28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</row>
    <row r="209" spans="11:37" ht="16.5">
      <c r="K209" s="28"/>
      <c r="L209" s="28"/>
      <c r="M209" s="28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</row>
    <row r="210" spans="11:37" ht="16.5">
      <c r="K210" s="28"/>
      <c r="L210" s="28"/>
      <c r="M210" s="28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</row>
    <row r="211" spans="11:37" ht="16.5">
      <c r="K211" s="28"/>
      <c r="L211" s="28"/>
      <c r="M211" s="28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</row>
    <row r="212" spans="11:37" ht="16.5">
      <c r="K212" s="28"/>
      <c r="L212" s="28"/>
      <c r="M212" s="28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</row>
    <row r="213" spans="11:37" ht="16.5">
      <c r="K213" s="28"/>
      <c r="L213" s="28"/>
      <c r="M213" s="28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</row>
    <row r="214" spans="11:37" ht="16.5">
      <c r="K214" s="28"/>
      <c r="L214" s="28"/>
      <c r="M214" s="28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</row>
    <row r="215" spans="11:37" ht="16.5">
      <c r="K215" s="28"/>
      <c r="L215" s="28"/>
      <c r="M215" s="28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</row>
    <row r="216" spans="11:37" ht="16.5">
      <c r="K216" s="28"/>
      <c r="L216" s="28"/>
      <c r="M216" s="28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</row>
    <row r="217" spans="11:37" ht="16.5">
      <c r="K217" s="28"/>
      <c r="L217" s="28"/>
      <c r="M217" s="28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</row>
    <row r="218" spans="11:37" ht="16.5">
      <c r="K218" s="28"/>
      <c r="L218" s="28"/>
      <c r="M218" s="28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</row>
    <row r="219" spans="11:37" ht="16.5">
      <c r="K219" s="28"/>
      <c r="L219" s="28"/>
      <c r="M219" s="28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</row>
    <row r="220" spans="11:37" ht="16.5">
      <c r="K220" s="28"/>
      <c r="L220" s="28"/>
      <c r="M220" s="28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</row>
    <row r="221" spans="11:37" ht="16.5">
      <c r="K221" s="28"/>
      <c r="L221" s="28"/>
      <c r="M221" s="28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</row>
    <row r="222" spans="11:37" ht="16.5">
      <c r="K222" s="28"/>
      <c r="L222" s="28"/>
      <c r="M222" s="28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</row>
    <row r="223" spans="11:37" ht="16.5">
      <c r="K223" s="28"/>
      <c r="L223" s="28"/>
      <c r="M223" s="28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</row>
    <row r="224" spans="11:37" ht="16.5">
      <c r="K224" s="28"/>
      <c r="L224" s="28"/>
      <c r="M224" s="28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</row>
    <row r="225" spans="11:37" ht="16.5">
      <c r="K225" s="28"/>
      <c r="L225" s="28"/>
      <c r="M225" s="28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</row>
    <row r="226" spans="11:37" ht="16.5">
      <c r="K226" s="28"/>
      <c r="L226" s="28"/>
      <c r="M226" s="28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</row>
    <row r="227" spans="11:37" ht="16.5">
      <c r="K227" s="28"/>
      <c r="L227" s="28"/>
      <c r="M227" s="28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</row>
    <row r="228" spans="11:37" ht="16.5">
      <c r="K228" s="28"/>
      <c r="L228" s="28"/>
      <c r="M228" s="28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</row>
    <row r="229" spans="11:37" ht="16.5">
      <c r="K229" s="28"/>
      <c r="L229" s="28"/>
      <c r="M229" s="28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</row>
    <row r="230" spans="11:37" ht="16.5">
      <c r="K230" s="28"/>
      <c r="L230" s="28"/>
      <c r="M230" s="28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</row>
    <row r="231" spans="11:37" ht="16.5">
      <c r="K231" s="28"/>
      <c r="L231" s="28"/>
      <c r="M231" s="28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</row>
    <row r="232" spans="11:37" ht="16.5">
      <c r="K232" s="28"/>
      <c r="L232" s="28"/>
      <c r="M232" s="28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</row>
    <row r="233" spans="11:37" ht="16.5">
      <c r="K233" s="28"/>
      <c r="L233" s="28"/>
      <c r="M233" s="28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</row>
    <row r="234" spans="11:37" ht="16.5">
      <c r="K234" s="28"/>
      <c r="L234" s="28"/>
      <c r="M234" s="28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</row>
    <row r="235" spans="11:37" ht="16.5">
      <c r="K235" s="28"/>
      <c r="L235" s="28"/>
      <c r="M235" s="28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</row>
    <row r="236" spans="11:37" ht="16.5">
      <c r="K236" s="28"/>
      <c r="L236" s="28"/>
      <c r="M236" s="28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</row>
    <row r="237" spans="11:37" ht="16.5">
      <c r="K237" s="28"/>
      <c r="L237" s="28"/>
      <c r="M237" s="28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</row>
    <row r="238" spans="11:37" ht="16.5">
      <c r="K238" s="28"/>
      <c r="L238" s="28"/>
      <c r="M238" s="28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</row>
    <row r="239" spans="11:37" ht="16.5">
      <c r="K239" s="28"/>
      <c r="L239" s="28"/>
      <c r="M239" s="28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</row>
    <row r="240" spans="11:37" ht="16.5">
      <c r="K240" s="31"/>
      <c r="L240" s="31"/>
      <c r="M240" s="31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</row>
    <row r="241" spans="11:13" ht="16.5">
      <c r="K241" s="31"/>
      <c r="L241" s="31"/>
      <c r="M241" s="31"/>
    </row>
    <row r="242" spans="11:13" ht="16.5">
      <c r="K242" s="31"/>
      <c r="L242" s="31"/>
      <c r="M242" s="31"/>
    </row>
    <row r="243" spans="11:13" ht="16.5">
      <c r="K243" s="31"/>
      <c r="L243" s="31"/>
      <c r="M243" s="31"/>
    </row>
    <row r="244" spans="11:13" ht="16.5">
      <c r="K244" s="31"/>
      <c r="L244" s="31"/>
      <c r="M244" s="31"/>
    </row>
    <row r="245" spans="11:13" ht="16.5">
      <c r="K245" s="31"/>
      <c r="L245" s="31"/>
      <c r="M245" s="31"/>
    </row>
    <row r="246" spans="11:13" ht="16.5">
      <c r="K246" s="31"/>
      <c r="L246" s="31"/>
      <c r="M246" s="31"/>
    </row>
    <row r="247" spans="11:13" ht="16.5">
      <c r="K247" s="31"/>
      <c r="L247" s="31"/>
      <c r="M247" s="31"/>
    </row>
    <row r="248" spans="11:13" ht="16.5">
      <c r="K248" s="31"/>
      <c r="L248" s="31"/>
      <c r="M248" s="31"/>
    </row>
    <row r="249" spans="11:13" ht="16.5">
      <c r="K249" s="31"/>
      <c r="L249" s="31"/>
      <c r="M249" s="31"/>
    </row>
    <row r="250" spans="11:13" ht="16.5">
      <c r="K250" s="31"/>
      <c r="L250" s="31"/>
      <c r="M250" s="31"/>
    </row>
    <row r="251" spans="11:13" ht="16.5">
      <c r="K251" s="31"/>
      <c r="L251" s="31"/>
      <c r="M251" s="31"/>
    </row>
    <row r="252" spans="11:13" ht="16.5">
      <c r="K252" s="31"/>
      <c r="L252" s="31"/>
      <c r="M252" s="31"/>
    </row>
    <row r="253" spans="11:13" ht="16.5">
      <c r="K253" s="31"/>
      <c r="L253" s="31"/>
      <c r="M253" s="31"/>
    </row>
    <row r="254" spans="11:13" ht="16.5">
      <c r="K254" s="31"/>
      <c r="L254" s="31"/>
      <c r="M254" s="31"/>
    </row>
    <row r="255" spans="11:13" ht="16.5">
      <c r="K255" s="31"/>
      <c r="L255" s="31"/>
      <c r="M255" s="31"/>
    </row>
    <row r="256" spans="11:13" ht="16.5">
      <c r="K256" s="31"/>
      <c r="L256" s="31"/>
      <c r="M256" s="31"/>
    </row>
    <row r="257" spans="11:13" ht="16.5">
      <c r="K257" s="31"/>
      <c r="L257" s="31"/>
      <c r="M257" s="31"/>
    </row>
    <row r="258" spans="11:13" ht="16.5">
      <c r="K258" s="31"/>
      <c r="L258" s="31"/>
      <c r="M258" s="31"/>
    </row>
    <row r="259" spans="11:13" ht="16.5">
      <c r="K259" s="31"/>
      <c r="L259" s="31"/>
      <c r="M259" s="31"/>
    </row>
    <row r="260" spans="11:13" ht="16.5">
      <c r="K260" s="31"/>
      <c r="L260" s="31"/>
      <c r="M260" s="31"/>
    </row>
    <row r="261" spans="11:13" ht="16.5">
      <c r="K261" s="31"/>
      <c r="L261" s="31"/>
      <c r="M261" s="31"/>
    </row>
    <row r="262" spans="11:13" ht="16.5">
      <c r="K262" s="31"/>
      <c r="L262" s="31"/>
      <c r="M262" s="31"/>
    </row>
    <row r="263" spans="11:13" ht="16.5">
      <c r="K263" s="31"/>
      <c r="L263" s="31"/>
      <c r="M263" s="31"/>
    </row>
    <row r="264" spans="11:13" ht="16.5">
      <c r="K264" s="31"/>
      <c r="L264" s="31"/>
      <c r="M264" s="31"/>
    </row>
    <row r="265" spans="11:13" ht="16.5">
      <c r="K265" s="31"/>
      <c r="L265" s="31"/>
      <c r="M265" s="31"/>
    </row>
    <row r="266" spans="11:13" ht="16.5">
      <c r="K266" s="31"/>
      <c r="L266" s="31"/>
      <c r="M266" s="31"/>
    </row>
    <row r="267" spans="11:13" ht="16.5">
      <c r="K267" s="31"/>
      <c r="L267" s="31"/>
      <c r="M267" s="31"/>
    </row>
    <row r="268" spans="11:13" ht="16.5">
      <c r="K268" s="31"/>
      <c r="L268" s="31"/>
      <c r="M268" s="31"/>
    </row>
    <row r="269" spans="11:13" ht="16.5">
      <c r="K269" s="31"/>
      <c r="L269" s="31"/>
      <c r="M269" s="31"/>
    </row>
    <row r="270" spans="11:13" ht="16.5">
      <c r="K270" s="31"/>
      <c r="L270" s="31"/>
      <c r="M270" s="31"/>
    </row>
    <row r="271" spans="11:13" ht="16.5">
      <c r="K271" s="31"/>
      <c r="L271" s="31"/>
      <c r="M271" s="31"/>
    </row>
    <row r="272" spans="11:13" ht="16.5">
      <c r="K272" s="31"/>
      <c r="L272" s="31"/>
      <c r="M272" s="31"/>
    </row>
    <row r="273" spans="11:13" ht="16.5">
      <c r="K273" s="31"/>
      <c r="L273" s="31"/>
      <c r="M273" s="31"/>
    </row>
    <row r="274" spans="11:13" ht="16.5">
      <c r="K274" s="31"/>
      <c r="L274" s="31"/>
      <c r="M274" s="31"/>
    </row>
    <row r="275" spans="11:13" ht="16.5">
      <c r="K275" s="31"/>
      <c r="L275" s="31"/>
      <c r="M275" s="31"/>
    </row>
    <row r="276" spans="11:13" ht="16.5">
      <c r="K276" s="31"/>
      <c r="L276" s="31"/>
      <c r="M276" s="31"/>
    </row>
    <row r="277" spans="11:13" ht="16.5">
      <c r="K277" s="31"/>
      <c r="L277" s="31"/>
      <c r="M277" s="31"/>
    </row>
    <row r="278" spans="11:13" ht="16.5">
      <c r="K278" s="31"/>
      <c r="L278" s="31"/>
      <c r="M278" s="31"/>
    </row>
    <row r="279" spans="11:13" ht="16.5">
      <c r="K279" s="31"/>
      <c r="L279" s="31"/>
      <c r="M279" s="31"/>
    </row>
    <row r="280" spans="11:13" ht="16.5">
      <c r="K280" s="31"/>
      <c r="L280" s="31"/>
      <c r="M280" s="31"/>
    </row>
    <row r="281" spans="11:13" ht="16.5">
      <c r="K281" s="31"/>
      <c r="L281" s="31"/>
      <c r="M281" s="31"/>
    </row>
    <row r="282" spans="11:13" ht="16.5">
      <c r="K282" s="31"/>
      <c r="L282" s="31"/>
      <c r="M282" s="31"/>
    </row>
    <row r="283" spans="11:13" ht="16.5">
      <c r="K283" s="31"/>
      <c r="L283" s="31"/>
      <c r="M283" s="31"/>
    </row>
    <row r="284" spans="11:13" ht="16.5">
      <c r="K284" s="31"/>
      <c r="L284" s="31"/>
      <c r="M284" s="31"/>
    </row>
  </sheetData>
  <mergeCells count="3">
    <mergeCell ref="C5:L5"/>
    <mergeCell ref="C35:L35"/>
    <mergeCell ref="B65:M66"/>
  </mergeCells>
  <printOptions horizontalCentered="1"/>
  <pageMargins left="0.25" right="0.25" top="0.75" bottom="0.25" header="0.36" footer="0.5"/>
  <pageSetup horizontalDpi="600" verticalDpi="600" orientation="landscape" paperSize="9" scale="97" r:id="rId2"/>
  <rowBreaks count="1" manualBreakCount="1">
    <brk id="3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9"/>
  <sheetViews>
    <sheetView workbookViewId="0" topLeftCell="A1">
      <selection activeCell="A1" sqref="A1"/>
    </sheetView>
  </sheetViews>
  <sheetFormatPr defaultColWidth="9.140625" defaultRowHeight="12.75"/>
  <cols>
    <col min="1" max="1" width="7.28125" style="14" customWidth="1"/>
    <col min="2" max="2" width="48.421875" style="14" customWidth="1"/>
    <col min="3" max="3" width="14.28125" style="14" customWidth="1"/>
    <col min="4" max="4" width="1.421875" style="14" customWidth="1"/>
    <col min="5" max="5" width="14.28125" style="14" customWidth="1"/>
    <col min="6" max="16384" width="9.140625" style="14" customWidth="1"/>
  </cols>
  <sheetData>
    <row r="1" spans="1:6" ht="17.25">
      <c r="A1" s="56" t="s">
        <v>0</v>
      </c>
      <c r="F1" s="54"/>
    </row>
    <row r="3" ht="16.5">
      <c r="A3" s="73" t="s">
        <v>124</v>
      </c>
    </row>
    <row r="4" ht="16.5">
      <c r="A4" s="73"/>
    </row>
    <row r="6" spans="3:5" ht="16.5">
      <c r="C6" s="64" t="s">
        <v>125</v>
      </c>
      <c r="D6" s="19"/>
      <c r="E6" s="64" t="s">
        <v>125</v>
      </c>
    </row>
    <row r="7" spans="3:5" ht="16.5">
      <c r="C7" s="19" t="s">
        <v>57</v>
      </c>
      <c r="D7" s="19"/>
      <c r="E7" s="19" t="s">
        <v>57</v>
      </c>
    </row>
    <row r="8" spans="3:5" ht="16.5">
      <c r="C8" s="79" t="s">
        <v>112</v>
      </c>
      <c r="D8" s="19"/>
      <c r="E8" s="79" t="s">
        <v>114</v>
      </c>
    </row>
    <row r="9" spans="3:5" ht="16.5">
      <c r="C9" s="79"/>
      <c r="D9" s="19"/>
      <c r="E9" s="79"/>
    </row>
    <row r="10" spans="3:5" ht="16.5">
      <c r="C10" s="59" t="s">
        <v>5</v>
      </c>
      <c r="D10" s="59"/>
      <c r="E10" s="59" t="s">
        <v>5</v>
      </c>
    </row>
    <row r="12" spans="1:5" ht="16.5">
      <c r="A12" s="30" t="s">
        <v>81</v>
      </c>
      <c r="B12" s="30"/>
      <c r="C12" s="29">
        <v>55229</v>
      </c>
      <c r="D12" s="29"/>
      <c r="E12" s="29">
        <v>54825</v>
      </c>
    </row>
    <row r="13" spans="1:4" ht="16.5">
      <c r="A13" s="30"/>
      <c r="B13" s="30"/>
      <c r="D13" s="29"/>
    </row>
    <row r="14" spans="1:5" ht="16.5">
      <c r="A14" s="30" t="s">
        <v>82</v>
      </c>
      <c r="B14" s="30"/>
      <c r="C14" s="29"/>
      <c r="D14" s="29"/>
      <c r="E14" s="29"/>
    </row>
    <row r="15" spans="1:5" ht="16.5">
      <c r="A15" s="30" t="s">
        <v>83</v>
      </c>
      <c r="B15" s="30"/>
      <c r="C15" s="29">
        <v>26416</v>
      </c>
      <c r="D15" s="29"/>
      <c r="E15" s="29">
        <v>29728</v>
      </c>
    </row>
    <row r="16" spans="1:5" ht="16.5">
      <c r="A16" s="30" t="s">
        <v>84</v>
      </c>
      <c r="B16" s="30"/>
      <c r="C16" s="29">
        <v>-28113</v>
      </c>
      <c r="D16" s="29"/>
      <c r="E16" s="29">
        <v>-14764</v>
      </c>
    </row>
    <row r="17" spans="1:5" ht="16.5">
      <c r="A17" s="30"/>
      <c r="B17" s="30"/>
      <c r="C17" s="36"/>
      <c r="D17" s="29"/>
      <c r="E17" s="36"/>
    </row>
    <row r="18" spans="1:5" ht="16.5">
      <c r="A18" s="30" t="s">
        <v>85</v>
      </c>
      <c r="B18" s="30"/>
      <c r="C18" s="29">
        <f>SUM(C12:C16)</f>
        <v>53532</v>
      </c>
      <c r="D18" s="29"/>
      <c r="E18" s="29">
        <f>SUM(E12:E16)</f>
        <v>69789</v>
      </c>
    </row>
    <row r="19" spans="1:5" ht="16.5">
      <c r="A19" s="30"/>
      <c r="B19" s="30"/>
      <c r="C19" s="29"/>
      <c r="D19" s="29"/>
      <c r="E19" s="29"/>
    </row>
    <row r="20" spans="1:5" ht="16.5">
      <c r="A20" s="30" t="s">
        <v>86</v>
      </c>
      <c r="B20" s="30"/>
      <c r="C20" s="29"/>
      <c r="D20" s="29"/>
      <c r="E20" s="29"/>
    </row>
    <row r="21" spans="1:5" ht="16.5">
      <c r="A21" s="30" t="s">
        <v>87</v>
      </c>
      <c r="C21" s="29">
        <v>-28779</v>
      </c>
      <c r="D21" s="29"/>
      <c r="E21" s="29">
        <v>-45554</v>
      </c>
    </row>
    <row r="22" spans="1:5" ht="16.5">
      <c r="A22" s="30" t="s">
        <v>88</v>
      </c>
      <c r="C22" s="29">
        <v>13974</v>
      </c>
      <c r="D22" s="29"/>
      <c r="E22" s="29">
        <v>-4780</v>
      </c>
    </row>
    <row r="23" spans="1:5" ht="16.5">
      <c r="A23" s="30" t="s">
        <v>84</v>
      </c>
      <c r="B23" s="30"/>
      <c r="C23" s="29">
        <v>14796</v>
      </c>
      <c r="D23" s="29"/>
      <c r="E23" s="29">
        <v>16556</v>
      </c>
    </row>
    <row r="24" spans="1:5" ht="16.5">
      <c r="A24" s="80" t="s">
        <v>103</v>
      </c>
      <c r="B24" s="30"/>
      <c r="C24" s="39">
        <f>SUM(C18:C23)</f>
        <v>53523</v>
      </c>
      <c r="D24" s="29"/>
      <c r="E24" s="39">
        <f>SUM(E18:E23)</f>
        <v>36011</v>
      </c>
    </row>
    <row r="25" spans="1:5" ht="16.5">
      <c r="A25" s="30"/>
      <c r="B25" s="30"/>
      <c r="C25" s="29"/>
      <c r="D25" s="29"/>
      <c r="E25" s="29"/>
    </row>
    <row r="26" spans="1:5" ht="16.5">
      <c r="A26" s="30" t="s">
        <v>89</v>
      </c>
      <c r="B26" s="30"/>
      <c r="C26" s="29"/>
      <c r="D26" s="29"/>
      <c r="E26" s="29"/>
    </row>
    <row r="27" spans="1:5" ht="16.5">
      <c r="A27" s="30"/>
      <c r="B27" s="81" t="s">
        <v>90</v>
      </c>
      <c r="C27" s="29">
        <v>-971</v>
      </c>
      <c r="D27" s="29"/>
      <c r="E27" s="29">
        <v>-1475</v>
      </c>
    </row>
    <row r="28" spans="1:5" ht="16.5">
      <c r="A28" s="80" t="s">
        <v>91</v>
      </c>
      <c r="B28" s="81"/>
      <c r="C28" s="39">
        <f>SUM(C27:C27)</f>
        <v>-971</v>
      </c>
      <c r="D28" s="29"/>
      <c r="E28" s="39">
        <f>SUM(E27:E27)</f>
        <v>-1475</v>
      </c>
    </row>
    <row r="29" spans="1:5" ht="16.5">
      <c r="A29" s="30"/>
      <c r="B29" s="81"/>
      <c r="C29" s="29"/>
      <c r="D29" s="29"/>
      <c r="E29" s="29"/>
    </row>
    <row r="30" spans="1:5" ht="16.5">
      <c r="A30" s="30" t="s">
        <v>92</v>
      </c>
      <c r="B30" s="30"/>
      <c r="C30" s="29"/>
      <c r="D30" s="29"/>
      <c r="E30" s="29"/>
    </row>
    <row r="31" spans="1:5" ht="16.5">
      <c r="A31" s="30"/>
      <c r="B31" s="81" t="s">
        <v>93</v>
      </c>
      <c r="C31" s="29">
        <v>0</v>
      </c>
      <c r="D31" s="29"/>
      <c r="E31" s="29">
        <v>27161</v>
      </c>
    </row>
    <row r="32" spans="1:5" ht="16.5">
      <c r="A32" s="30"/>
      <c r="B32" s="81" t="s">
        <v>94</v>
      </c>
      <c r="C32" s="29">
        <v>-49710</v>
      </c>
      <c r="D32" s="29"/>
      <c r="E32" s="29">
        <v>-58670</v>
      </c>
    </row>
    <row r="33" spans="1:5" ht="16.5">
      <c r="A33" s="30"/>
      <c r="B33" s="81" t="s">
        <v>95</v>
      </c>
      <c r="C33" s="29">
        <v>0</v>
      </c>
      <c r="D33" s="29"/>
      <c r="E33" s="29">
        <v>-4430</v>
      </c>
    </row>
    <row r="34" spans="1:5" ht="16.5">
      <c r="A34" s="80" t="s">
        <v>102</v>
      </c>
      <c r="B34" s="81"/>
      <c r="C34" s="39">
        <f>SUM(C31:C33)</f>
        <v>-49710</v>
      </c>
      <c r="D34" s="29"/>
      <c r="E34" s="39">
        <f>SUM(E31:E33)</f>
        <v>-35939</v>
      </c>
    </row>
    <row r="35" spans="1:5" ht="16.5">
      <c r="A35" s="30"/>
      <c r="B35" s="30"/>
      <c r="C35" s="29"/>
      <c r="D35" s="29"/>
      <c r="E35" s="29"/>
    </row>
    <row r="36" spans="1:5" ht="16.5">
      <c r="A36" s="30" t="s">
        <v>101</v>
      </c>
      <c r="B36" s="30"/>
      <c r="C36" s="29">
        <v>2842</v>
      </c>
      <c r="D36" s="29"/>
      <c r="E36" s="29">
        <f>E24+E28+E34</f>
        <v>-1403</v>
      </c>
    </row>
    <row r="37" spans="1:5" ht="16.5">
      <c r="A37" s="30"/>
      <c r="B37" s="30"/>
      <c r="C37" s="29"/>
      <c r="D37" s="29"/>
      <c r="E37" s="29"/>
    </row>
    <row r="38" spans="1:5" ht="16.5">
      <c r="A38" s="80" t="s">
        <v>96</v>
      </c>
      <c r="B38" s="30"/>
      <c r="C38" s="29">
        <v>5045</v>
      </c>
      <c r="D38" s="29"/>
      <c r="E38" s="29">
        <v>6751</v>
      </c>
    </row>
    <row r="39" spans="1:5" ht="16.5">
      <c r="A39" s="30"/>
      <c r="B39" s="30"/>
      <c r="C39" s="29"/>
      <c r="D39" s="29"/>
      <c r="E39" s="29"/>
    </row>
    <row r="40" spans="1:5" ht="16.5">
      <c r="A40" s="30" t="s">
        <v>97</v>
      </c>
      <c r="B40" s="30"/>
      <c r="C40" s="29">
        <v>460</v>
      </c>
      <c r="D40" s="29"/>
      <c r="E40" s="29">
        <v>-354</v>
      </c>
    </row>
    <row r="41" spans="1:5" ht="16.5">
      <c r="A41" s="30"/>
      <c r="B41" s="30"/>
      <c r="C41" s="29"/>
      <c r="D41" s="29"/>
      <c r="E41" s="29"/>
    </row>
    <row r="42" spans="1:5" ht="16.5">
      <c r="A42" s="80" t="s">
        <v>98</v>
      </c>
      <c r="B42" s="30"/>
      <c r="C42" s="39">
        <f>C36+C40+C38</f>
        <v>8347</v>
      </c>
      <c r="D42" s="29"/>
      <c r="E42" s="39">
        <f>E36+E40+E38</f>
        <v>4994</v>
      </c>
    </row>
    <row r="43" spans="1:5" ht="16.5">
      <c r="A43" s="30"/>
      <c r="B43" s="30"/>
      <c r="C43" s="29"/>
      <c r="D43" s="29"/>
      <c r="E43" s="29"/>
    </row>
    <row r="44" spans="3:5" ht="16.5">
      <c r="C44" s="29"/>
      <c r="D44" s="29"/>
      <c r="E44" s="29"/>
    </row>
    <row r="45" spans="1:5" ht="16.5">
      <c r="A45" s="20" t="s">
        <v>3</v>
      </c>
      <c r="B45" s="101" t="s">
        <v>99</v>
      </c>
      <c r="C45" s="101"/>
      <c r="D45" s="101"/>
      <c r="E45" s="101"/>
    </row>
    <row r="46" spans="1:5" ht="16.5">
      <c r="A46" s="56"/>
      <c r="B46" s="101"/>
      <c r="C46" s="101"/>
      <c r="D46" s="101"/>
      <c r="E46" s="101"/>
    </row>
    <row r="47" spans="2:5" ht="16.5">
      <c r="B47" s="101"/>
      <c r="C47" s="101"/>
      <c r="D47" s="101"/>
      <c r="E47" s="101"/>
    </row>
    <row r="48" spans="3:5" ht="16.5">
      <c r="C48" s="29"/>
      <c r="D48" s="29"/>
      <c r="E48" s="29"/>
    </row>
    <row r="49" spans="3:5" ht="16.5">
      <c r="C49" s="29"/>
      <c r="D49" s="29"/>
      <c r="E49" s="29"/>
    </row>
    <row r="50" spans="3:5" ht="16.5">
      <c r="C50" s="29"/>
      <c r="D50" s="29"/>
      <c r="E50" s="29"/>
    </row>
    <row r="51" spans="3:5" ht="16.5">
      <c r="C51" s="29"/>
      <c r="D51" s="29"/>
      <c r="E51" s="29"/>
    </row>
    <row r="52" spans="3:5" ht="16.5">
      <c r="C52" s="29"/>
      <c r="D52" s="29"/>
      <c r="E52" s="29"/>
    </row>
    <row r="53" spans="3:5" ht="16.5">
      <c r="C53" s="29"/>
      <c r="D53" s="29"/>
      <c r="E53" s="29"/>
    </row>
    <row r="54" spans="3:5" ht="16.5">
      <c r="C54" s="29"/>
      <c r="D54" s="29"/>
      <c r="E54" s="29"/>
    </row>
    <row r="55" spans="3:5" ht="16.5">
      <c r="C55" s="29"/>
      <c r="D55" s="29"/>
      <c r="E55" s="29"/>
    </row>
    <row r="56" spans="3:5" ht="16.5">
      <c r="C56" s="29"/>
      <c r="D56" s="29"/>
      <c r="E56" s="29"/>
    </row>
    <row r="57" spans="3:5" ht="16.5">
      <c r="C57" s="29"/>
      <c r="D57" s="29"/>
      <c r="E57" s="29"/>
    </row>
    <row r="58" spans="3:5" ht="16.5">
      <c r="C58" s="29"/>
      <c r="D58" s="29"/>
      <c r="E58" s="29"/>
    </row>
    <row r="59" spans="3:5" ht="16.5">
      <c r="C59" s="29"/>
      <c r="D59" s="29"/>
      <c r="E59" s="29"/>
    </row>
    <row r="60" spans="3:5" ht="16.5">
      <c r="C60" s="29"/>
      <c r="D60" s="29"/>
      <c r="E60" s="29"/>
    </row>
    <row r="61" spans="3:5" ht="16.5">
      <c r="C61" s="29"/>
      <c r="D61" s="29"/>
      <c r="E61" s="29"/>
    </row>
    <row r="62" spans="3:5" ht="16.5">
      <c r="C62" s="29"/>
      <c r="D62" s="29"/>
      <c r="E62" s="29"/>
    </row>
    <row r="63" spans="3:5" ht="16.5">
      <c r="C63" s="29"/>
      <c r="D63" s="29"/>
      <c r="E63" s="29"/>
    </row>
    <row r="64" spans="3:5" ht="16.5">
      <c r="C64" s="29"/>
      <c r="D64" s="29"/>
      <c r="E64" s="29"/>
    </row>
    <row r="65" spans="3:5" ht="16.5">
      <c r="C65" s="29"/>
      <c r="D65" s="29"/>
      <c r="E65" s="29"/>
    </row>
    <row r="66" spans="3:5" ht="16.5">
      <c r="C66" s="29"/>
      <c r="D66" s="29"/>
      <c r="E66" s="29"/>
    </row>
    <row r="67" spans="3:5" ht="16.5">
      <c r="C67" s="29"/>
      <c r="D67" s="29"/>
      <c r="E67" s="29"/>
    </row>
    <row r="68" spans="3:5" ht="16.5">
      <c r="C68" s="29"/>
      <c r="D68" s="29"/>
      <c r="E68" s="29"/>
    </row>
    <row r="69" spans="3:5" ht="16.5">
      <c r="C69" s="29"/>
      <c r="D69" s="29"/>
      <c r="E69" s="29"/>
    </row>
    <row r="70" spans="3:5" ht="16.5">
      <c r="C70" s="29"/>
      <c r="D70" s="29"/>
      <c r="E70" s="29"/>
    </row>
    <row r="71" spans="3:5" ht="16.5">
      <c r="C71" s="29"/>
      <c r="D71" s="29"/>
      <c r="E71" s="29"/>
    </row>
    <row r="72" spans="3:5" ht="16.5">
      <c r="C72" s="29"/>
      <c r="D72" s="29"/>
      <c r="E72" s="29"/>
    </row>
    <row r="73" spans="3:5" ht="16.5">
      <c r="C73" s="29"/>
      <c r="D73" s="29"/>
      <c r="E73" s="29"/>
    </row>
    <row r="74" spans="3:5" ht="16.5">
      <c r="C74" s="29"/>
      <c r="D74" s="29"/>
      <c r="E74" s="29"/>
    </row>
    <row r="75" spans="3:5" ht="16.5">
      <c r="C75" s="29"/>
      <c r="D75" s="29"/>
      <c r="E75" s="29"/>
    </row>
    <row r="76" spans="3:5" ht="16.5">
      <c r="C76" s="29"/>
      <c r="D76" s="29"/>
      <c r="E76" s="29"/>
    </row>
    <row r="77" spans="3:5" ht="16.5">
      <c r="C77" s="29"/>
      <c r="D77" s="29"/>
      <c r="E77" s="29"/>
    </row>
    <row r="78" spans="3:5" ht="16.5">
      <c r="C78" s="29"/>
      <c r="D78" s="29"/>
      <c r="E78" s="29"/>
    </row>
    <row r="79" spans="3:5" ht="16.5">
      <c r="C79" s="29"/>
      <c r="D79" s="29"/>
      <c r="E79" s="29"/>
    </row>
    <row r="80" spans="3:5" ht="16.5">
      <c r="C80" s="29"/>
      <c r="D80" s="29"/>
      <c r="E80" s="29"/>
    </row>
    <row r="81" spans="3:5" ht="16.5">
      <c r="C81" s="29"/>
      <c r="D81" s="29"/>
      <c r="E81" s="29"/>
    </row>
    <row r="82" spans="3:5" ht="16.5">
      <c r="C82" s="29"/>
      <c r="D82" s="29"/>
      <c r="E82" s="29"/>
    </row>
    <row r="83" spans="3:5" ht="16.5">
      <c r="C83" s="29"/>
      <c r="D83" s="29"/>
      <c r="E83" s="29"/>
    </row>
    <row r="84" spans="3:5" ht="16.5">
      <c r="C84" s="29"/>
      <c r="D84" s="29"/>
      <c r="E84" s="29"/>
    </row>
    <row r="85" spans="3:5" ht="16.5">
      <c r="C85" s="29"/>
      <c r="D85" s="29"/>
      <c r="E85" s="29"/>
    </row>
    <row r="86" spans="3:5" ht="16.5">
      <c r="C86" s="29"/>
      <c r="D86" s="29"/>
      <c r="E86" s="29"/>
    </row>
    <row r="87" spans="3:5" ht="16.5">
      <c r="C87" s="29"/>
      <c r="D87" s="29"/>
      <c r="E87" s="29"/>
    </row>
    <row r="88" spans="3:5" ht="16.5">
      <c r="C88" s="29"/>
      <c r="D88" s="29"/>
      <c r="E88" s="29"/>
    </row>
    <row r="89" spans="3:5" ht="16.5">
      <c r="C89" s="29"/>
      <c r="D89" s="29"/>
      <c r="E89" s="29"/>
    </row>
    <row r="90" spans="3:5" ht="16.5">
      <c r="C90" s="29"/>
      <c r="D90" s="29"/>
      <c r="E90" s="29"/>
    </row>
    <row r="91" spans="3:5" ht="16.5">
      <c r="C91" s="29"/>
      <c r="D91" s="29"/>
      <c r="E91" s="29"/>
    </row>
    <row r="92" spans="3:5" ht="16.5">
      <c r="C92" s="29"/>
      <c r="D92" s="29"/>
      <c r="E92" s="29"/>
    </row>
    <row r="93" spans="3:5" ht="16.5">
      <c r="C93" s="29"/>
      <c r="D93" s="29"/>
      <c r="E93" s="29"/>
    </row>
    <row r="94" spans="3:5" ht="16.5">
      <c r="C94" s="29"/>
      <c r="D94" s="29"/>
      <c r="E94" s="29"/>
    </row>
    <row r="95" spans="3:5" ht="16.5">
      <c r="C95" s="29"/>
      <c r="D95" s="29"/>
      <c r="E95" s="29"/>
    </row>
    <row r="96" spans="3:5" ht="16.5">
      <c r="C96" s="29"/>
      <c r="D96" s="29"/>
      <c r="E96" s="29"/>
    </row>
    <row r="97" spans="3:5" ht="16.5">
      <c r="C97" s="29"/>
      <c r="D97" s="29"/>
      <c r="E97" s="29"/>
    </row>
    <row r="98" spans="3:5" ht="16.5">
      <c r="C98" s="29"/>
      <c r="D98" s="29"/>
      <c r="E98" s="29"/>
    </row>
    <row r="99" spans="3:5" ht="16.5">
      <c r="C99" s="29"/>
      <c r="D99" s="29"/>
      <c r="E99" s="29"/>
    </row>
    <row r="100" spans="3:5" ht="16.5">
      <c r="C100" s="29"/>
      <c r="D100" s="29"/>
      <c r="E100" s="29"/>
    </row>
    <row r="101" spans="3:5" ht="16.5">
      <c r="C101" s="29"/>
      <c r="D101" s="29"/>
      <c r="E101" s="29"/>
    </row>
    <row r="102" spans="3:5" ht="16.5">
      <c r="C102" s="29"/>
      <c r="D102" s="29"/>
      <c r="E102" s="29"/>
    </row>
    <row r="103" spans="3:5" ht="16.5">
      <c r="C103" s="29"/>
      <c r="D103" s="29"/>
      <c r="E103" s="29"/>
    </row>
    <row r="104" spans="3:5" ht="16.5">
      <c r="C104" s="29"/>
      <c r="D104" s="29"/>
      <c r="E104" s="29"/>
    </row>
    <row r="105" spans="3:5" ht="16.5">
      <c r="C105" s="29"/>
      <c r="D105" s="29"/>
      <c r="E105" s="29"/>
    </row>
    <row r="106" spans="3:5" ht="16.5">
      <c r="C106" s="29"/>
      <c r="D106" s="29"/>
      <c r="E106" s="29"/>
    </row>
    <row r="107" spans="3:5" ht="16.5">
      <c r="C107" s="29"/>
      <c r="D107" s="29"/>
      <c r="E107" s="29"/>
    </row>
    <row r="108" spans="3:5" ht="16.5">
      <c r="C108" s="29"/>
      <c r="D108" s="29"/>
      <c r="E108" s="29"/>
    </row>
    <row r="109" spans="3:5" ht="16.5">
      <c r="C109" s="29"/>
      <c r="D109" s="29"/>
      <c r="E109" s="29"/>
    </row>
    <row r="110" spans="3:5" ht="16.5">
      <c r="C110" s="29"/>
      <c r="D110" s="29"/>
      <c r="E110" s="29"/>
    </row>
    <row r="111" spans="3:5" ht="16.5">
      <c r="C111" s="29"/>
      <c r="D111" s="29"/>
      <c r="E111" s="29"/>
    </row>
    <row r="112" spans="3:5" ht="16.5">
      <c r="C112" s="29"/>
      <c r="D112" s="29"/>
      <c r="E112" s="29"/>
    </row>
    <row r="113" spans="3:5" ht="16.5">
      <c r="C113" s="29"/>
      <c r="D113" s="29"/>
      <c r="E113" s="29"/>
    </row>
    <row r="114" spans="3:5" ht="16.5">
      <c r="C114" s="29"/>
      <c r="D114" s="29"/>
      <c r="E114" s="29"/>
    </row>
    <row r="115" spans="3:5" ht="16.5">
      <c r="C115" s="29"/>
      <c r="D115" s="29"/>
      <c r="E115" s="29"/>
    </row>
    <row r="116" spans="3:5" ht="16.5">
      <c r="C116" s="29"/>
      <c r="D116" s="29"/>
      <c r="E116" s="29"/>
    </row>
    <row r="117" spans="3:5" ht="16.5">
      <c r="C117" s="29"/>
      <c r="D117" s="29"/>
      <c r="E117" s="29"/>
    </row>
    <row r="118" spans="3:5" ht="16.5">
      <c r="C118" s="29"/>
      <c r="D118" s="29"/>
      <c r="E118" s="29"/>
    </row>
    <row r="119" spans="3:5" ht="16.5">
      <c r="C119" s="29"/>
      <c r="D119" s="29"/>
      <c r="E119" s="29"/>
    </row>
    <row r="120" spans="3:5" ht="16.5">
      <c r="C120" s="29"/>
      <c r="D120" s="29"/>
      <c r="E120" s="29"/>
    </row>
    <row r="121" spans="3:5" ht="16.5">
      <c r="C121" s="29"/>
      <c r="D121" s="29"/>
      <c r="E121" s="29"/>
    </row>
    <row r="122" spans="3:5" ht="16.5">
      <c r="C122" s="29"/>
      <c r="D122" s="29"/>
      <c r="E122" s="29"/>
    </row>
    <row r="123" spans="3:5" ht="16.5">
      <c r="C123" s="29"/>
      <c r="D123" s="29"/>
      <c r="E123" s="29"/>
    </row>
    <row r="124" spans="3:5" ht="16.5">
      <c r="C124" s="29"/>
      <c r="D124" s="29"/>
      <c r="E124" s="29"/>
    </row>
    <row r="125" spans="3:5" ht="16.5">
      <c r="C125" s="29"/>
      <c r="D125" s="29"/>
      <c r="E125" s="29"/>
    </row>
    <row r="126" spans="3:5" ht="16.5">
      <c r="C126" s="29"/>
      <c r="D126" s="29"/>
      <c r="E126" s="29"/>
    </row>
    <row r="127" spans="3:5" ht="16.5">
      <c r="C127" s="29"/>
      <c r="D127" s="29"/>
      <c r="E127" s="29"/>
    </row>
    <row r="128" spans="3:5" ht="16.5">
      <c r="C128" s="29"/>
      <c r="D128" s="29"/>
      <c r="E128" s="29"/>
    </row>
    <row r="129" spans="3:5" ht="16.5">
      <c r="C129" s="29"/>
      <c r="D129" s="29"/>
      <c r="E129" s="29"/>
    </row>
    <row r="130" spans="3:5" ht="16.5">
      <c r="C130" s="29"/>
      <c r="D130" s="29"/>
      <c r="E130" s="29"/>
    </row>
    <row r="131" spans="3:5" ht="16.5">
      <c r="C131" s="29"/>
      <c r="D131" s="29"/>
      <c r="E131" s="29"/>
    </row>
    <row r="132" spans="3:5" ht="16.5">
      <c r="C132" s="29"/>
      <c r="D132" s="29"/>
      <c r="E132" s="29"/>
    </row>
    <row r="133" spans="3:5" ht="16.5">
      <c r="C133" s="29"/>
      <c r="D133" s="29"/>
      <c r="E133" s="29"/>
    </row>
    <row r="134" spans="3:5" ht="16.5">
      <c r="C134" s="29"/>
      <c r="D134" s="29"/>
      <c r="E134" s="29"/>
    </row>
    <row r="135" spans="3:5" ht="16.5">
      <c r="C135" s="29"/>
      <c r="D135" s="29"/>
      <c r="E135" s="29"/>
    </row>
    <row r="136" spans="3:5" ht="16.5">
      <c r="C136" s="29"/>
      <c r="D136" s="29"/>
      <c r="E136" s="29"/>
    </row>
    <row r="137" spans="3:5" ht="16.5">
      <c r="C137" s="29"/>
      <c r="D137" s="29"/>
      <c r="E137" s="29"/>
    </row>
    <row r="138" spans="3:5" ht="16.5">
      <c r="C138" s="29"/>
      <c r="D138" s="29"/>
      <c r="E138" s="29"/>
    </row>
    <row r="139" spans="3:5" ht="16.5">
      <c r="C139" s="29"/>
      <c r="D139" s="29"/>
      <c r="E139" s="29"/>
    </row>
    <row r="140" spans="3:5" ht="16.5">
      <c r="C140" s="29"/>
      <c r="D140" s="29"/>
      <c r="E140" s="29"/>
    </row>
    <row r="141" spans="3:5" ht="16.5">
      <c r="C141" s="29"/>
      <c r="D141" s="29"/>
      <c r="E141" s="29"/>
    </row>
    <row r="142" spans="3:5" ht="16.5">
      <c r="C142" s="29"/>
      <c r="D142" s="29"/>
      <c r="E142" s="29"/>
    </row>
    <row r="143" spans="3:5" ht="16.5">
      <c r="C143" s="29"/>
      <c r="D143" s="29"/>
      <c r="E143" s="29"/>
    </row>
    <row r="144" spans="3:5" ht="16.5">
      <c r="C144" s="29"/>
      <c r="D144" s="29"/>
      <c r="E144" s="29"/>
    </row>
    <row r="145" spans="3:5" ht="16.5">
      <c r="C145" s="29"/>
      <c r="D145" s="29"/>
      <c r="E145" s="29"/>
    </row>
    <row r="146" spans="3:5" ht="16.5">
      <c r="C146" s="29"/>
      <c r="D146" s="29"/>
      <c r="E146" s="29"/>
    </row>
    <row r="147" spans="3:5" ht="16.5">
      <c r="C147" s="29"/>
      <c r="D147" s="29"/>
      <c r="E147" s="29"/>
    </row>
    <row r="148" spans="3:5" ht="16.5">
      <c r="C148" s="29"/>
      <c r="D148" s="29"/>
      <c r="E148" s="29"/>
    </row>
    <row r="149" spans="3:5" ht="16.5">
      <c r="C149" s="29"/>
      <c r="D149" s="29"/>
      <c r="E149" s="29"/>
    </row>
    <row r="150" spans="3:5" ht="16.5">
      <c r="C150" s="29"/>
      <c r="D150" s="29"/>
      <c r="E150" s="29"/>
    </row>
    <row r="151" spans="3:5" ht="16.5">
      <c r="C151" s="29"/>
      <c r="D151" s="29"/>
      <c r="E151" s="29"/>
    </row>
    <row r="152" spans="3:5" ht="16.5">
      <c r="C152" s="29"/>
      <c r="D152" s="29"/>
      <c r="E152" s="29"/>
    </row>
    <row r="153" spans="3:5" ht="16.5">
      <c r="C153" s="29"/>
      <c r="D153" s="29"/>
      <c r="E153" s="29"/>
    </row>
    <row r="154" spans="3:5" ht="16.5">
      <c r="C154" s="29"/>
      <c r="D154" s="29"/>
      <c r="E154" s="29"/>
    </row>
    <row r="155" spans="3:5" ht="16.5">
      <c r="C155" s="29"/>
      <c r="D155" s="29"/>
      <c r="E155" s="29"/>
    </row>
    <row r="156" spans="3:5" ht="16.5">
      <c r="C156" s="29"/>
      <c r="D156" s="29"/>
      <c r="E156" s="29"/>
    </row>
    <row r="157" spans="3:5" ht="16.5">
      <c r="C157" s="29"/>
      <c r="D157" s="29"/>
      <c r="E157" s="29"/>
    </row>
    <row r="158" spans="3:5" ht="16.5">
      <c r="C158" s="29"/>
      <c r="D158" s="29"/>
      <c r="E158" s="29"/>
    </row>
    <row r="159" spans="3:5" ht="16.5">
      <c r="C159" s="29"/>
      <c r="D159" s="29"/>
      <c r="E159" s="29"/>
    </row>
    <row r="160" spans="3:5" ht="16.5">
      <c r="C160" s="29"/>
      <c r="D160" s="29"/>
      <c r="E160" s="29"/>
    </row>
    <row r="161" spans="3:5" ht="16.5">
      <c r="C161" s="29"/>
      <c r="D161" s="29"/>
      <c r="E161" s="29"/>
    </row>
    <row r="162" spans="3:5" ht="16.5">
      <c r="C162" s="29"/>
      <c r="D162" s="29"/>
      <c r="E162" s="29"/>
    </row>
    <row r="163" spans="3:5" ht="16.5">
      <c r="C163" s="29"/>
      <c r="D163" s="29"/>
      <c r="E163" s="29"/>
    </row>
    <row r="164" spans="3:5" ht="16.5">
      <c r="C164" s="29"/>
      <c r="D164" s="29"/>
      <c r="E164" s="29"/>
    </row>
    <row r="165" spans="3:5" ht="16.5">
      <c r="C165" s="29"/>
      <c r="D165" s="29"/>
      <c r="E165" s="29"/>
    </row>
    <row r="166" spans="3:5" ht="16.5">
      <c r="C166" s="29"/>
      <c r="D166" s="29"/>
      <c r="E166" s="29"/>
    </row>
    <row r="167" spans="3:5" ht="16.5">
      <c r="C167" s="29"/>
      <c r="D167" s="29"/>
      <c r="E167" s="29"/>
    </row>
    <row r="168" spans="3:5" ht="16.5">
      <c r="C168" s="29"/>
      <c r="D168" s="29"/>
      <c r="E168" s="29"/>
    </row>
    <row r="169" spans="3:5" ht="16.5">
      <c r="C169" s="29"/>
      <c r="D169" s="29"/>
      <c r="E169" s="29"/>
    </row>
    <row r="170" spans="3:5" ht="16.5">
      <c r="C170" s="29"/>
      <c r="D170" s="29"/>
      <c r="E170" s="29"/>
    </row>
    <row r="171" spans="3:5" ht="16.5">
      <c r="C171" s="29"/>
      <c r="D171" s="29"/>
      <c r="E171" s="29"/>
    </row>
    <row r="172" spans="3:5" ht="16.5">
      <c r="C172" s="29"/>
      <c r="D172" s="29"/>
      <c r="E172" s="29"/>
    </row>
    <row r="173" spans="3:5" ht="16.5">
      <c r="C173" s="29"/>
      <c r="D173" s="29"/>
      <c r="E173" s="29"/>
    </row>
    <row r="174" spans="3:5" ht="16.5">
      <c r="C174" s="29"/>
      <c r="D174" s="29"/>
      <c r="E174" s="29"/>
    </row>
    <row r="175" spans="3:5" ht="16.5">
      <c r="C175" s="29"/>
      <c r="D175" s="29"/>
      <c r="E175" s="29"/>
    </row>
    <row r="176" spans="3:5" ht="16.5">
      <c r="C176" s="29"/>
      <c r="D176" s="29"/>
      <c r="E176" s="29"/>
    </row>
    <row r="177" spans="3:5" ht="16.5">
      <c r="C177" s="29"/>
      <c r="D177" s="29"/>
      <c r="E177" s="29"/>
    </row>
    <row r="178" spans="3:5" ht="16.5">
      <c r="C178" s="29"/>
      <c r="D178" s="29"/>
      <c r="E178" s="29"/>
    </row>
    <row r="179" spans="3:5" ht="16.5">
      <c r="C179" s="29"/>
      <c r="D179" s="29"/>
      <c r="E179" s="29"/>
    </row>
    <row r="180" spans="3:5" ht="16.5">
      <c r="C180" s="29"/>
      <c r="D180" s="29"/>
      <c r="E180" s="29"/>
    </row>
    <row r="181" spans="3:5" ht="16.5">
      <c r="C181" s="29"/>
      <c r="D181" s="29"/>
      <c r="E181" s="29"/>
    </row>
    <row r="182" spans="3:5" ht="16.5">
      <c r="C182" s="29"/>
      <c r="D182" s="29"/>
      <c r="E182" s="29"/>
    </row>
    <row r="183" spans="3:5" ht="16.5">
      <c r="C183" s="29"/>
      <c r="D183" s="29"/>
      <c r="E183" s="29"/>
    </row>
    <row r="184" spans="3:5" ht="16.5">
      <c r="C184" s="29"/>
      <c r="D184" s="29"/>
      <c r="E184" s="29"/>
    </row>
    <row r="185" spans="3:5" ht="16.5">
      <c r="C185" s="29"/>
      <c r="D185" s="29"/>
      <c r="E185" s="29"/>
    </row>
    <row r="186" spans="3:5" ht="16.5">
      <c r="C186" s="29"/>
      <c r="D186" s="29"/>
      <c r="E186" s="29"/>
    </row>
    <row r="187" spans="3:5" ht="16.5">
      <c r="C187" s="29"/>
      <c r="D187" s="29"/>
      <c r="E187" s="29"/>
    </row>
    <row r="188" spans="3:5" ht="16.5">
      <c r="C188" s="29"/>
      <c r="D188" s="29"/>
      <c r="E188" s="29"/>
    </row>
    <row r="189" spans="3:5" ht="16.5">
      <c r="C189" s="29"/>
      <c r="D189" s="29"/>
      <c r="E189" s="29"/>
    </row>
    <row r="190" spans="3:5" ht="16.5">
      <c r="C190" s="29"/>
      <c r="D190" s="29"/>
      <c r="E190" s="29"/>
    </row>
    <row r="191" spans="3:5" ht="16.5">
      <c r="C191" s="29"/>
      <c r="D191" s="29"/>
      <c r="E191" s="29"/>
    </row>
    <row r="192" spans="3:5" ht="16.5">
      <c r="C192" s="29"/>
      <c r="D192" s="29"/>
      <c r="E192" s="29"/>
    </row>
    <row r="193" spans="3:5" ht="16.5">
      <c r="C193" s="29"/>
      <c r="D193" s="29"/>
      <c r="E193" s="29"/>
    </row>
    <row r="194" spans="3:5" ht="16.5">
      <c r="C194" s="29"/>
      <c r="D194" s="29"/>
      <c r="E194" s="29"/>
    </row>
    <row r="195" spans="3:5" ht="16.5">
      <c r="C195" s="29"/>
      <c r="D195" s="29"/>
      <c r="E195" s="29"/>
    </row>
    <row r="196" spans="3:5" ht="16.5">
      <c r="C196" s="29"/>
      <c r="D196" s="29"/>
      <c r="E196" s="29"/>
    </row>
    <row r="197" spans="3:5" ht="16.5">
      <c r="C197" s="29"/>
      <c r="D197" s="29"/>
      <c r="E197" s="29"/>
    </row>
    <row r="198" spans="3:5" ht="16.5">
      <c r="C198" s="29"/>
      <c r="D198" s="29"/>
      <c r="E198" s="29"/>
    </row>
    <row r="199" spans="3:5" ht="16.5">
      <c r="C199" s="29"/>
      <c r="D199" s="29"/>
      <c r="E199" s="29"/>
    </row>
    <row r="200" spans="3:5" ht="16.5">
      <c r="C200" s="29"/>
      <c r="D200" s="29"/>
      <c r="E200" s="29"/>
    </row>
    <row r="201" spans="3:5" ht="16.5">
      <c r="C201" s="29"/>
      <c r="D201" s="29"/>
      <c r="E201" s="29"/>
    </row>
    <row r="202" spans="3:5" ht="16.5">
      <c r="C202" s="29"/>
      <c r="D202" s="29"/>
      <c r="E202" s="29"/>
    </row>
    <row r="203" spans="3:5" ht="16.5">
      <c r="C203" s="29"/>
      <c r="D203" s="29"/>
      <c r="E203" s="29"/>
    </row>
    <row r="204" spans="3:5" ht="16.5">
      <c r="C204" s="29"/>
      <c r="D204" s="29"/>
      <c r="E204" s="29"/>
    </row>
    <row r="205" spans="3:5" ht="16.5">
      <c r="C205" s="29"/>
      <c r="D205" s="29"/>
      <c r="E205" s="29"/>
    </row>
    <row r="206" spans="3:5" ht="16.5">
      <c r="C206" s="29"/>
      <c r="D206" s="29"/>
      <c r="E206" s="29"/>
    </row>
    <row r="207" spans="3:5" ht="16.5">
      <c r="C207" s="29"/>
      <c r="D207" s="29"/>
      <c r="E207" s="29"/>
    </row>
    <row r="208" spans="3:5" ht="16.5">
      <c r="C208" s="29"/>
      <c r="D208" s="29"/>
      <c r="E208" s="29"/>
    </row>
    <row r="209" spans="3:5" ht="16.5">
      <c r="C209" s="29"/>
      <c r="D209" s="29"/>
      <c r="E209" s="29"/>
    </row>
    <row r="210" spans="3:5" ht="16.5">
      <c r="C210" s="29"/>
      <c r="D210" s="29"/>
      <c r="E210" s="29"/>
    </row>
    <row r="211" spans="3:5" ht="16.5">
      <c r="C211" s="29"/>
      <c r="D211" s="29"/>
      <c r="E211" s="29"/>
    </row>
    <row r="212" spans="3:5" ht="16.5">
      <c r="C212" s="29"/>
      <c r="D212" s="29"/>
      <c r="E212" s="29"/>
    </row>
    <row r="213" spans="3:5" ht="16.5">
      <c r="C213" s="29"/>
      <c r="D213" s="29"/>
      <c r="E213" s="29"/>
    </row>
    <row r="214" spans="3:5" ht="16.5">
      <c r="C214" s="29"/>
      <c r="D214" s="29"/>
      <c r="E214" s="29"/>
    </row>
    <row r="215" spans="3:5" ht="16.5">
      <c r="C215" s="29"/>
      <c r="D215" s="29"/>
      <c r="E215" s="29"/>
    </row>
    <row r="216" spans="3:5" ht="16.5">
      <c r="C216" s="29"/>
      <c r="D216" s="29"/>
      <c r="E216" s="29"/>
    </row>
    <row r="217" spans="3:5" ht="16.5">
      <c r="C217" s="29"/>
      <c r="D217" s="29"/>
      <c r="E217" s="29"/>
    </row>
    <row r="218" spans="3:5" ht="16.5">
      <c r="C218" s="29"/>
      <c r="D218" s="29"/>
      <c r="E218" s="29"/>
    </row>
    <row r="219" spans="3:5" ht="16.5">
      <c r="C219" s="29"/>
      <c r="D219" s="29"/>
      <c r="E219" s="29"/>
    </row>
    <row r="220" spans="3:5" ht="16.5">
      <c r="C220" s="29"/>
      <c r="D220" s="29"/>
      <c r="E220" s="29"/>
    </row>
    <row r="221" spans="3:5" ht="16.5">
      <c r="C221" s="29"/>
      <c r="D221" s="29"/>
      <c r="E221" s="29"/>
    </row>
    <row r="222" spans="3:5" ht="16.5">
      <c r="C222" s="29"/>
      <c r="D222" s="29"/>
      <c r="E222" s="29"/>
    </row>
    <row r="223" spans="3:5" ht="16.5">
      <c r="C223" s="29"/>
      <c r="D223" s="29"/>
      <c r="E223" s="29"/>
    </row>
    <row r="224" spans="3:5" ht="16.5">
      <c r="C224" s="29"/>
      <c r="D224" s="29"/>
      <c r="E224" s="29"/>
    </row>
    <row r="225" spans="3:5" ht="16.5">
      <c r="C225" s="29"/>
      <c r="D225" s="29"/>
      <c r="E225" s="29"/>
    </row>
    <row r="226" spans="3:5" ht="16.5">
      <c r="C226" s="29"/>
      <c r="D226" s="29"/>
      <c r="E226" s="29"/>
    </row>
    <row r="227" spans="3:5" ht="16.5">
      <c r="C227" s="29"/>
      <c r="D227" s="29"/>
      <c r="E227" s="29"/>
    </row>
    <row r="228" spans="3:5" ht="16.5">
      <c r="C228" s="29"/>
      <c r="D228" s="29"/>
      <c r="E228" s="29"/>
    </row>
    <row r="229" spans="3:5" ht="16.5">
      <c r="C229" s="29"/>
      <c r="D229" s="29"/>
      <c r="E229" s="29"/>
    </row>
    <row r="230" spans="3:5" ht="16.5">
      <c r="C230" s="29"/>
      <c r="D230" s="29"/>
      <c r="E230" s="29"/>
    </row>
    <row r="231" spans="3:5" ht="16.5">
      <c r="C231" s="29"/>
      <c r="D231" s="29"/>
      <c r="E231" s="29"/>
    </row>
    <row r="232" spans="3:5" ht="16.5">
      <c r="C232" s="29"/>
      <c r="D232" s="29"/>
      <c r="E232" s="29"/>
    </row>
    <row r="233" spans="3:5" ht="16.5">
      <c r="C233" s="29"/>
      <c r="D233" s="29"/>
      <c r="E233" s="29"/>
    </row>
    <row r="234" spans="3:5" ht="16.5">
      <c r="C234" s="29"/>
      <c r="D234" s="29"/>
      <c r="E234" s="29"/>
    </row>
    <row r="235" spans="3:5" ht="16.5">
      <c r="C235" s="29"/>
      <c r="D235" s="29"/>
      <c r="E235" s="29"/>
    </row>
    <row r="236" spans="3:5" ht="16.5">
      <c r="C236" s="29"/>
      <c r="D236" s="29"/>
      <c r="E236" s="29"/>
    </row>
    <row r="237" spans="3:5" ht="16.5">
      <c r="C237" s="29"/>
      <c r="D237" s="29"/>
      <c r="E237" s="29"/>
    </row>
    <row r="238" spans="3:5" ht="16.5">
      <c r="C238" s="29"/>
      <c r="D238" s="29"/>
      <c r="E238" s="29"/>
    </row>
    <row r="239" spans="3:5" ht="16.5">
      <c r="C239" s="29"/>
      <c r="D239" s="29"/>
      <c r="E239" s="29"/>
    </row>
    <row r="240" spans="3:5" ht="16.5">
      <c r="C240" s="29"/>
      <c r="D240" s="29"/>
      <c r="E240" s="29"/>
    </row>
    <row r="241" spans="3:5" ht="16.5">
      <c r="C241" s="29"/>
      <c r="D241" s="29"/>
      <c r="E241" s="29"/>
    </row>
    <row r="242" spans="3:5" ht="16.5">
      <c r="C242" s="29"/>
      <c r="D242" s="29"/>
      <c r="E242" s="29"/>
    </row>
    <row r="243" spans="3:5" ht="16.5">
      <c r="C243" s="29"/>
      <c r="D243" s="29"/>
      <c r="E243" s="29"/>
    </row>
    <row r="244" spans="3:5" ht="16.5">
      <c r="C244" s="29"/>
      <c r="D244" s="29"/>
      <c r="E244" s="29"/>
    </row>
    <row r="245" spans="3:5" ht="16.5">
      <c r="C245" s="29"/>
      <c r="D245" s="29"/>
      <c r="E245" s="29"/>
    </row>
    <row r="246" spans="3:5" ht="16.5">
      <c r="C246" s="29"/>
      <c r="D246" s="29"/>
      <c r="E246" s="29"/>
    </row>
    <row r="247" spans="3:5" ht="16.5">
      <c r="C247" s="29"/>
      <c r="D247" s="29"/>
      <c r="E247" s="29"/>
    </row>
    <row r="248" spans="3:5" ht="16.5">
      <c r="C248" s="29"/>
      <c r="D248" s="29"/>
      <c r="E248" s="29"/>
    </row>
    <row r="249" spans="3:5" ht="16.5">
      <c r="C249" s="29"/>
      <c r="D249" s="29"/>
      <c r="E249" s="29"/>
    </row>
    <row r="250" spans="3:5" ht="16.5">
      <c r="C250" s="29"/>
      <c r="D250" s="29"/>
      <c r="E250" s="29"/>
    </row>
    <row r="251" spans="3:5" ht="16.5">
      <c r="C251" s="29"/>
      <c r="D251" s="29"/>
      <c r="E251" s="29"/>
    </row>
    <row r="252" spans="3:5" ht="16.5">
      <c r="C252" s="29"/>
      <c r="D252" s="29"/>
      <c r="E252" s="29"/>
    </row>
    <row r="253" spans="3:5" ht="16.5">
      <c r="C253" s="29"/>
      <c r="D253" s="29"/>
      <c r="E253" s="29"/>
    </row>
    <row r="254" spans="3:5" ht="16.5">
      <c r="C254" s="29"/>
      <c r="D254" s="29"/>
      <c r="E254" s="29"/>
    </row>
    <row r="255" spans="3:5" ht="16.5">
      <c r="C255" s="29"/>
      <c r="D255" s="29"/>
      <c r="E255" s="29"/>
    </row>
    <row r="256" spans="3:5" ht="16.5">
      <c r="C256" s="29"/>
      <c r="D256" s="29"/>
      <c r="E256" s="29"/>
    </row>
    <row r="257" spans="3:5" ht="16.5">
      <c r="C257" s="29"/>
      <c r="D257" s="29"/>
      <c r="E257" s="29"/>
    </row>
    <row r="258" spans="3:5" ht="16.5">
      <c r="C258" s="29"/>
      <c r="D258" s="29"/>
      <c r="E258" s="29"/>
    </row>
    <row r="259" spans="3:5" ht="16.5">
      <c r="C259" s="29"/>
      <c r="D259" s="29"/>
      <c r="E259" s="29"/>
    </row>
    <row r="260" spans="3:5" ht="16.5">
      <c r="C260" s="29"/>
      <c r="D260" s="29"/>
      <c r="E260" s="29"/>
    </row>
    <row r="261" spans="3:5" ht="16.5">
      <c r="C261" s="29"/>
      <c r="D261" s="29"/>
      <c r="E261" s="29"/>
    </row>
    <row r="262" spans="3:5" ht="16.5">
      <c r="C262" s="29"/>
      <c r="D262" s="29"/>
      <c r="E262" s="29"/>
    </row>
    <row r="263" spans="3:5" ht="16.5">
      <c r="C263" s="29"/>
      <c r="D263" s="29"/>
      <c r="E263" s="29"/>
    </row>
    <row r="264" spans="3:5" ht="16.5">
      <c r="C264" s="27"/>
      <c r="D264" s="27"/>
      <c r="E264" s="27"/>
    </row>
    <row r="265" spans="3:5" ht="16.5">
      <c r="C265" s="27"/>
      <c r="D265" s="27"/>
      <c r="E265" s="27"/>
    </row>
    <row r="266" spans="3:5" ht="16.5">
      <c r="C266" s="27"/>
      <c r="D266" s="27"/>
      <c r="E266" s="27"/>
    </row>
    <row r="267" spans="3:5" ht="16.5">
      <c r="C267" s="27"/>
      <c r="D267" s="27"/>
      <c r="E267" s="27"/>
    </row>
    <row r="268" spans="3:5" ht="16.5">
      <c r="C268" s="27"/>
      <c r="D268" s="27"/>
      <c r="E268" s="27"/>
    </row>
    <row r="269" spans="3:5" ht="16.5">
      <c r="C269" s="27"/>
      <c r="D269" s="27"/>
      <c r="E269" s="27"/>
    </row>
    <row r="270" spans="3:5" ht="16.5">
      <c r="C270" s="27"/>
      <c r="D270" s="27"/>
      <c r="E270" s="27"/>
    </row>
    <row r="271" spans="3:5" ht="16.5">
      <c r="C271" s="27"/>
      <c r="D271" s="27"/>
      <c r="E271" s="27"/>
    </row>
    <row r="272" spans="3:5" ht="16.5">
      <c r="C272" s="27"/>
      <c r="D272" s="27"/>
      <c r="E272" s="27"/>
    </row>
    <row r="273" spans="3:5" ht="16.5">
      <c r="C273" s="27"/>
      <c r="D273" s="27"/>
      <c r="E273" s="27"/>
    </row>
    <row r="274" spans="3:5" ht="16.5">
      <c r="C274" s="27"/>
      <c r="D274" s="27"/>
      <c r="E274" s="27"/>
    </row>
    <row r="275" spans="3:5" ht="16.5">
      <c r="C275" s="27"/>
      <c r="D275" s="27"/>
      <c r="E275" s="27"/>
    </row>
    <row r="276" spans="3:5" ht="16.5">
      <c r="C276" s="27"/>
      <c r="D276" s="27"/>
      <c r="E276" s="27"/>
    </row>
    <row r="277" spans="3:5" ht="16.5">
      <c r="C277" s="27"/>
      <c r="D277" s="27"/>
      <c r="E277" s="27"/>
    </row>
    <row r="278" spans="3:5" ht="16.5">
      <c r="C278" s="27"/>
      <c r="D278" s="27"/>
      <c r="E278" s="27"/>
    </row>
    <row r="279" spans="3:5" ht="16.5">
      <c r="C279" s="27"/>
      <c r="D279" s="27"/>
      <c r="E279" s="27"/>
    </row>
    <row r="280" spans="3:5" ht="16.5">
      <c r="C280" s="27"/>
      <c r="D280" s="27"/>
      <c r="E280" s="27"/>
    </row>
    <row r="281" spans="3:5" ht="16.5">
      <c r="C281" s="27"/>
      <c r="D281" s="27"/>
      <c r="E281" s="27"/>
    </row>
    <row r="282" spans="3:5" ht="16.5">
      <c r="C282" s="27"/>
      <c r="D282" s="27"/>
      <c r="E282" s="27"/>
    </row>
    <row r="283" spans="3:5" ht="16.5">
      <c r="C283" s="27"/>
      <c r="D283" s="27"/>
      <c r="E283" s="27"/>
    </row>
    <row r="284" spans="3:5" ht="16.5">
      <c r="C284" s="27"/>
      <c r="D284" s="27"/>
      <c r="E284" s="27"/>
    </row>
    <row r="285" spans="3:5" ht="16.5">
      <c r="C285" s="27"/>
      <c r="D285" s="27"/>
      <c r="E285" s="27"/>
    </row>
    <row r="286" spans="3:5" ht="16.5">
      <c r="C286" s="27"/>
      <c r="D286" s="27"/>
      <c r="E286" s="27"/>
    </row>
    <row r="287" spans="3:5" ht="16.5">
      <c r="C287" s="27"/>
      <c r="D287" s="27"/>
      <c r="E287" s="27"/>
    </row>
    <row r="288" spans="3:5" ht="16.5">
      <c r="C288" s="27"/>
      <c r="D288" s="27"/>
      <c r="E288" s="27"/>
    </row>
    <row r="289" spans="3:5" ht="16.5">
      <c r="C289" s="27"/>
      <c r="D289" s="27"/>
      <c r="E289" s="27"/>
    </row>
    <row r="290" spans="3:5" ht="16.5">
      <c r="C290" s="27"/>
      <c r="D290" s="27"/>
      <c r="E290" s="27"/>
    </row>
    <row r="291" spans="3:5" ht="16.5">
      <c r="C291" s="27"/>
      <c r="D291" s="27"/>
      <c r="E291" s="27"/>
    </row>
    <row r="292" spans="3:5" ht="16.5">
      <c r="C292" s="27"/>
      <c r="D292" s="27"/>
      <c r="E292" s="27"/>
    </row>
    <row r="293" spans="3:5" ht="16.5">
      <c r="C293" s="27"/>
      <c r="D293" s="27"/>
      <c r="E293" s="27"/>
    </row>
    <row r="294" spans="3:5" ht="16.5">
      <c r="C294" s="27"/>
      <c r="D294" s="27"/>
      <c r="E294" s="27"/>
    </row>
    <row r="295" spans="3:5" ht="16.5">
      <c r="C295" s="27"/>
      <c r="D295" s="27"/>
      <c r="E295" s="27"/>
    </row>
    <row r="296" spans="3:5" ht="16.5">
      <c r="C296" s="27"/>
      <c r="D296" s="27"/>
      <c r="E296" s="27"/>
    </row>
    <row r="297" spans="3:5" ht="16.5">
      <c r="C297" s="27"/>
      <c r="D297" s="27"/>
      <c r="E297" s="27"/>
    </row>
    <row r="298" spans="3:5" ht="16.5">
      <c r="C298" s="27"/>
      <c r="D298" s="27"/>
      <c r="E298" s="27"/>
    </row>
    <row r="299" spans="3:5" ht="16.5">
      <c r="C299" s="27"/>
      <c r="D299" s="27"/>
      <c r="E299" s="27"/>
    </row>
    <row r="300" spans="3:5" ht="16.5">
      <c r="C300" s="27"/>
      <c r="D300" s="27"/>
      <c r="E300" s="27"/>
    </row>
    <row r="301" spans="3:5" ht="16.5">
      <c r="C301" s="27"/>
      <c r="D301" s="27"/>
      <c r="E301" s="27"/>
    </row>
    <row r="302" spans="3:5" ht="16.5">
      <c r="C302" s="27"/>
      <c r="D302" s="27"/>
      <c r="E302" s="27"/>
    </row>
    <row r="303" spans="3:5" ht="16.5">
      <c r="C303" s="27"/>
      <c r="D303" s="27"/>
      <c r="E303" s="27"/>
    </row>
    <row r="304" spans="3:5" ht="16.5">
      <c r="C304" s="27"/>
      <c r="D304" s="27"/>
      <c r="E304" s="27"/>
    </row>
    <row r="305" spans="3:5" ht="16.5">
      <c r="C305" s="27"/>
      <c r="D305" s="27"/>
      <c r="E305" s="27"/>
    </row>
    <row r="306" spans="3:5" ht="16.5">
      <c r="C306" s="27"/>
      <c r="D306" s="27"/>
      <c r="E306" s="27"/>
    </row>
    <row r="307" spans="3:5" ht="16.5">
      <c r="C307" s="27"/>
      <c r="D307" s="27"/>
      <c r="E307" s="27"/>
    </row>
    <row r="308" spans="3:5" ht="16.5">
      <c r="C308" s="27"/>
      <c r="D308" s="27"/>
      <c r="E308" s="27"/>
    </row>
    <row r="309" spans="3:5" ht="16.5">
      <c r="C309" s="27"/>
      <c r="D309" s="27"/>
      <c r="E309" s="27"/>
    </row>
    <row r="310" spans="3:5" ht="16.5">
      <c r="C310" s="27"/>
      <c r="D310" s="27"/>
      <c r="E310" s="27"/>
    </row>
    <row r="311" spans="3:5" ht="16.5">
      <c r="C311" s="27"/>
      <c r="D311" s="27"/>
      <c r="E311" s="27"/>
    </row>
    <row r="312" spans="3:5" ht="16.5">
      <c r="C312" s="27"/>
      <c r="D312" s="27"/>
      <c r="E312" s="27"/>
    </row>
    <row r="313" spans="3:5" ht="16.5">
      <c r="C313" s="27"/>
      <c r="D313" s="27"/>
      <c r="E313" s="27"/>
    </row>
    <row r="314" spans="3:5" ht="16.5">
      <c r="C314" s="27"/>
      <c r="D314" s="27"/>
      <c r="E314" s="27"/>
    </row>
    <row r="315" spans="3:5" ht="16.5">
      <c r="C315" s="27"/>
      <c r="D315" s="27"/>
      <c r="E315" s="27"/>
    </row>
    <row r="316" spans="3:5" ht="16.5">
      <c r="C316" s="27"/>
      <c r="D316" s="27"/>
      <c r="E316" s="27"/>
    </row>
    <row r="317" spans="3:5" ht="16.5">
      <c r="C317" s="27"/>
      <c r="D317" s="27"/>
      <c r="E317" s="27"/>
    </row>
    <row r="318" spans="3:5" ht="16.5">
      <c r="C318" s="27"/>
      <c r="D318" s="27"/>
      <c r="E318" s="27"/>
    </row>
    <row r="319" spans="3:5" ht="16.5">
      <c r="C319" s="27"/>
      <c r="D319" s="27"/>
      <c r="E319" s="27"/>
    </row>
  </sheetData>
  <mergeCells count="1">
    <mergeCell ref="B45:E47"/>
  </mergeCells>
  <printOptions/>
  <pageMargins left="0.75" right="0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Lonpac Insurance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Lonpac Insurance Bhd</dc:creator>
  <cp:keywords/>
  <dc:description/>
  <cp:lastModifiedBy>LONPAC</cp:lastModifiedBy>
  <cp:lastPrinted>2006-07-05T07:11:11Z</cp:lastPrinted>
  <dcterms:created xsi:type="dcterms:W3CDTF">2002-08-23T02:31:28Z</dcterms:created>
  <dcterms:modified xsi:type="dcterms:W3CDTF">2006-07-05T07:11:18Z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-112017739</vt:i4>
  </property>
  <property fmtid="{D5CDD505-2E9C-101B-9397-08002B2CF9AE}" pid="3" name="_EmailSubject">
    <vt:lpwstr>quarterly report templates</vt:lpwstr>
  </property>
  <property fmtid="{D5CDD505-2E9C-101B-9397-08002B2CF9AE}" pid="4" name="_AuthorEmail">
    <vt:lpwstr>twhong@lonpac.com</vt:lpwstr>
  </property>
  <property fmtid="{D5CDD505-2E9C-101B-9397-08002B2CF9AE}" pid="5" name="_AuthorEmailDisplayName">
    <vt:lpwstr>HONG TUCK WENG</vt:lpwstr>
  </property>
  <property fmtid="{D5CDD505-2E9C-101B-9397-08002B2CF9AE}" pid="6" name="_PreviousAdHocReviewCycleID">
    <vt:i4>-624787240</vt:i4>
  </property>
</Properties>
</file>