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Income Statement" sheetId="1" r:id="rId1"/>
    <sheet name="Income" sheetId="2" r:id="rId2"/>
    <sheet name="Bal Sheet" sheetId="3" r:id="rId3"/>
    <sheet name="Cashflow" sheetId="4" r:id="rId4"/>
    <sheet name="Equity" sheetId="5" r:id="rId5"/>
    <sheet name="Sheet2" sheetId="6" r:id="rId6"/>
    <sheet name="Sheet3" sheetId="7" r:id="rId7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'Income'!$A$1:$D$34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<sst xmlns="http://schemas.openxmlformats.org/spreadsheetml/2006/main" count="242" uniqueCount="189">
  <si>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</si>
  <si>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</si>
  <si>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</si>
  <si>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</si>
  <si>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</si>
  <si>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</si>
  <si>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</si>
  <si>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</si>
  <si>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</si>
  <si>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</si>
  <si>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</si>
  <si>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</si>
  <si>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</si>
  <si>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</si>
  <si>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</si>
  <si>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</si>
  <si>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</si>
  <si>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</si>
  <si>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</si>
  <si>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</si>
  <si>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</si>
  <si>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</si>
  <si>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</si>
  <si>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</si>
  <si>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</si>
  <si>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</si>
  <si>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</si>
  <si>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</si>
  <si>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</si>
  <si>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</si>
  <si>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</si>
  <si>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</si>
  <si>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</si>
  <si>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</si>
  <si>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</si>
  <si>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</si>
  <si>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</si>
  <si>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</si>
  <si>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</si>
  <si>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</si>
  <si>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</si>
  <si>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</si>
  <si>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</si>
  <si>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</si>
  <si>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</si>
  <si>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</si>
  <si>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</si>
  <si>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</si>
  <si>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</si>
  <si>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</si>
  <si>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</si>
  <si>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</si>
  <si>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</si>
  <si>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</si>
  <si>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</si>
  <si>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</si>
  <si>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</si>
  <si>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</si>
  <si>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</si>
  <si>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</si>
  <si>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</si>
  <si>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</si>
  <si>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</si>
  <si>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</si>
  <si>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</si>
  <si>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</si>
  <si>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</si>
  <si>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</si>
  <si>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</si>
  <si>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</si>
  <si>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</si>
  <si>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</si>
  <si>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</si>
  <si>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</si>
  <si>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</si>
  <si>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</si>
  <si>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</si>
  <si>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</si>
  <si>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>30/09/2002</t>
  </si>
  <si>
    <t>30/09/2001</t>
  </si>
  <si>
    <t>QUARTERLY REPORT ON CONSOLIDATED RESULTS FOR THE 3RD QUARTER ENDED 30 SEPTEMBER 2002</t>
  </si>
  <si>
    <t xml:space="preserve">CONSOLIDATED CASHFLOW STATEMENT </t>
  </si>
  <si>
    <t>FOR THE PERIOD ENDED 30 SEPTEMBER 2002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</si>
  <si>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</si>
  <si>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</si>
  <si>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</si>
  <si>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</si>
  <si>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</si>
  <si>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</si>
  <si>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</si>
  <si>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Attributable profit recognised</t>
  </si>
  <si>
    <t>Bad debts written off</t>
  </si>
  <si>
    <t>Depreciation</t>
  </si>
  <si>
    <t>Fixed assets written off</t>
  </si>
  <si>
    <t>(Profit)/Loss on disposal of fixed assets</t>
  </si>
  <si>
    <t>Provision for diminution in value of investment</t>
  </si>
  <si>
    <t>Provision for doubtful debt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</si>
  <si>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</si>
  <si>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</si>
  <si>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</si>
  <si>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</si>
  <si>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</si>
  <si>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</si>
  <si>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</si>
  <si>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</si>
  <si>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</si>
  <si>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</si>
  <si>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</si>
  <si>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</si>
  <si>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</si>
  <si>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</si>
  <si>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</si>
  <si>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</si>
  <si>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</si>
  <si>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</si>
  <si>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</si>
  <si>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</si>
  <si>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</si>
  <si>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Proceeds from issuance of shares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</si>
  <si>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</si>
  <si>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</si>
  <si>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</si>
  <si>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</si>
  <si>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</si>
  <si>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cash equivalents as at 1 January 2002</t>
  </si>
  <si>
    <t>Cash and cash equivalents as at 30 September 2002</t>
  </si>
  <si>
    <t>Cash and cash equivalents comprise :</t>
  </si>
  <si>
    <t>Cash and bank balances</t>
  </si>
  <si>
    <t>Bank overdrafts</t>
  </si>
  <si>
    <t xml:space="preserve">CONSOLIDATED BALANCE SHEET </t>
  </si>
  <si>
    <t>AS AT 30 SEPTEMBER 2002</t>
  </si>
  <si>
    <t>Unaudited</t>
  </si>
  <si>
    <t>30.09.2002</t>
  </si>
  <si>
    <t>NON-CURRENT ASSETS</t>
  </si>
  <si>
    <t>Property, plant and equipment</t>
  </si>
  <si>
    <t>Subsidiaries</t>
  </si>
  <si>
    <t>Other investment</t>
  </si>
  <si>
    <t>Goodwill on consolidation</t>
  </si>
  <si>
    <t>Intangible assets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</si>
  <si>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</si>
  <si>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</si>
  <si>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</si>
  <si>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</si>
  <si>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</si>
  <si>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</si>
  <si>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</si>
  <si>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</si>
  <si>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</si>
  <si>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</si>
  <si>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</si>
  <si>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</si>
  <si>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</si>
  <si>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</si>
  <si>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</si>
  <si>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</si>
  <si>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</si>
  <si>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 xml:space="preserve">CONSOLIDATED INCOME STATEMENT </t>
  </si>
  <si>
    <t>Current YTD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</si>
  <si>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</si>
  <si>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</si>
  <si>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</si>
  <si>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</si>
  <si>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</si>
  <si>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</si>
  <si>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</si>
  <si>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</si>
  <si>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</si>
  <si>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</si>
  <si>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</si>
  <si>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</si>
  <si>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</si>
  <si>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</si>
  <si>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 xml:space="preserve">CONSOLIDATED STATEMENT OF CHANGES IN EQUITY </t>
  </si>
  <si>
    <t>--------------------- Non-distributable ------------------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</si>
  <si>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</si>
  <si>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</si>
  <si>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</si>
  <si>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</si>
  <si>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</si>
  <si>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</si>
  <si>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</si>
  <si>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</si>
  <si>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</si>
  <si>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</si>
  <si>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At 1 January, 2001</t>
  </si>
  <si>
    <t>Net loss for the year</t>
  </si>
  <si>
    <t>At 31 December 2001</t>
  </si>
  <si>
    <t>At 1 January, 2002</t>
  </si>
  <si>
    <t>At 30 September 2002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</si>
</sst>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</numFmts>
  <fonts count="20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21" applyFont="1">
      <alignment/>
      <protection/>
    </xf>
    <xf numFmtId="43" fontId="0" fillId="0" borderId="0" xfId="15" applyFont="1" applyAlignment="1">
      <alignment horizontal="right"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178" fontId="10" fillId="0" borderId="0" xfId="19" applyFont="1">
      <alignment/>
      <protection/>
    </xf>
    <xf numFmtId="0" fontId="2" fillId="0" borderId="0" xfId="19">
      <alignment/>
      <protection/>
    </xf>
    <xf numFmtId="178" fontId="9" fillId="0" borderId="0" xfId="19" applyFont="1">
      <alignment horizontal="center"/>
      <protection/>
    </xf>
    <xf numFmtId="186" fontId="9" fillId="0" borderId="0" xfId="19" applyNumberFormat="1" applyFont="1">
      <alignment horizontal="center"/>
      <protection/>
    </xf>
    <xf numFmtId="178" fontId="10" fillId="0" borderId="0" xfId="19" applyFont="1">
      <alignment horizontal="center"/>
      <protection/>
    </xf>
    <xf numFmtId="178" fontId="10" fillId="0" borderId="3" xfId="19" applyFont="1">
      <alignment/>
      <protection/>
    </xf>
    <xf numFmtId="178" fontId="9" fillId="0" borderId="4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178" fontId="9" fillId="0" borderId="5" xfId="19" applyFont="1" applyBorder="1">
      <alignment/>
      <protection/>
    </xf>
    <xf numFmtId="178" fontId="9" fillId="0" borderId="5" xfId="19" applyFont="1" applyBorder="1">
      <alignment/>
      <protection/>
    </xf>
    <xf numFmtId="0" fontId="11" fillId="0" borderId="0" xfId="19" applyFont="1">
      <alignment/>
      <protection/>
    </xf>
    <xf numFmtId="178" fontId="11" fillId="0" borderId="0" xfId="19" applyNumberFormat="1" applyFont="1">
      <alignment/>
      <protection/>
    </xf>
    <xf numFmtId="0" fontId="12" fillId="0" borderId="0" xfId="19" applyFont="1" applyProtection="1">
      <alignment/>
      <protection locked="0"/>
    </xf>
    <xf numFmtId="0" fontId="11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2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3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5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center"/>
      <protection/>
    </xf>
    <xf numFmtId="41" fontId="17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41" fontId="16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right"/>
      <protection/>
    </xf>
    <xf numFmtId="41" fontId="16" fillId="0" borderId="0" xfId="20" applyNumberFormat="1" applyFont="1" applyFill="1" applyBorder="1">
      <alignment/>
      <protection/>
    </xf>
    <xf numFmtId="41" fontId="18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7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1" fontId="16" fillId="0" borderId="0" xfId="20" applyNumberFormat="1" applyFont="1" applyBorder="1">
      <alignment/>
      <protection/>
    </xf>
    <xf numFmtId="41" fontId="19" fillId="0" borderId="0" xfId="20" applyNumberFormat="1" applyFont="1" applyBorder="1">
      <alignment/>
      <protection/>
    </xf>
    <xf numFmtId="49" fontId="12" fillId="0" borderId="0" xfId="19" applyNumberFormat="1" applyFont="1" applyProtection="1">
      <alignment/>
      <protection locked="0"/>
    </xf>
    <xf numFmtId="0" fontId="12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14" fontId="1" fillId="0" borderId="0" xfId="19" applyNumberFormat="1" applyFont="1" applyAlignment="1" applyProtection="1">
      <alignment horizontal="center"/>
      <protection locked="0"/>
    </xf>
    <xf numFmtId="0" fontId="1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43">
      <selection activeCell="E60" sqref="E60"/>
    </sheetView>
  </sheetViews>
  <sheetFormatPr defaultColWidth="9.00390625" defaultRowHeight="14.25"/>
  <cols>
    <col min="1" max="1" width="3.75390625" style="11" customWidth="1"/>
    <col min="2" max="3" width="3.75390625" style="7" customWidth="1"/>
    <col min="4" max="4" width="8.00390625" style="7" customWidth="1"/>
    <col min="5" max="5" width="19.875" style="7" customWidth="1"/>
    <col min="6" max="6" width="13.50390625" style="5" customWidth="1"/>
    <col min="7" max="7" width="1.4921875" style="5" customWidth="1"/>
    <col min="8" max="8" width="15.50390625" style="5" customWidth="1"/>
    <col min="9" max="9" width="2.00390625" style="5" customWidth="1"/>
    <col min="10" max="10" width="13.25390625" style="6" customWidth="1"/>
    <col min="11" max="11" width="1.4921875" style="5" customWidth="1"/>
    <col min="12" max="19" width="15.375" style="5" customWidth="1"/>
    <col min="20" max="22" width="15.375" style="7" customWidth="1"/>
    <col min="23" max="28" width="16.75390625" style="7" customWidth="1"/>
    <col min="29" max="16384" width="8.00390625" style="7" customWidth="1"/>
  </cols>
  <sheetData>
    <row r="1" spans="1:5" ht="23.25">
      <c r="A1" s="3" t="s">
        <v>66</v>
      </c>
      <c r="B1" s="4"/>
      <c r="C1" s="4"/>
      <c r="D1" s="4"/>
      <c r="E1" s="4"/>
    </row>
    <row r="2" ht="14.25">
      <c r="A2" s="7"/>
    </row>
    <row r="3" spans="1:19" s="8" customFormat="1" ht="15">
      <c r="A3" s="29" t="s">
        <v>80</v>
      </c>
      <c r="F3" s="9"/>
      <c r="G3" s="9"/>
      <c r="H3" s="9"/>
      <c r="I3" s="9"/>
      <c r="J3" s="10"/>
      <c r="K3" s="9"/>
      <c r="L3" s="9"/>
      <c r="M3" s="9"/>
      <c r="N3" s="9"/>
      <c r="O3" s="9"/>
      <c r="P3" s="9"/>
      <c r="Q3" s="9"/>
      <c r="R3" s="9"/>
      <c r="S3" s="9"/>
    </row>
    <row r="5" ht="15">
      <c r="A5" s="11" t="s">
        <v>67</v>
      </c>
    </row>
    <row r="6" spans="6:12" ht="15">
      <c r="F6" s="12"/>
      <c r="G6" s="12" t="s">
        <v>12</v>
      </c>
      <c r="H6" s="12"/>
      <c r="I6" s="12"/>
      <c r="J6" s="13"/>
      <c r="K6" s="12" t="s">
        <v>68</v>
      </c>
      <c r="L6" s="12"/>
    </row>
    <row r="7" spans="1:19" s="15" customFormat="1" ht="12.75">
      <c r="A7" s="14"/>
      <c r="F7" s="16" t="s">
        <v>11</v>
      </c>
      <c r="G7" s="16"/>
      <c r="H7" s="16" t="s">
        <v>13</v>
      </c>
      <c r="I7" s="16"/>
      <c r="J7" s="17" t="s">
        <v>11</v>
      </c>
      <c r="K7" s="16"/>
      <c r="L7" s="16" t="s">
        <v>13</v>
      </c>
      <c r="M7" s="18"/>
      <c r="N7" s="18"/>
      <c r="O7" s="18"/>
      <c r="P7" s="18"/>
      <c r="Q7" s="18"/>
      <c r="R7" s="18"/>
      <c r="S7" s="18"/>
    </row>
    <row r="8" spans="1:19" s="15" customFormat="1" ht="12.75">
      <c r="A8" s="14"/>
      <c r="F8" s="16" t="s">
        <v>14</v>
      </c>
      <c r="G8" s="16"/>
      <c r="H8" s="16" t="s">
        <v>14</v>
      </c>
      <c r="I8" s="16"/>
      <c r="J8" s="17" t="s">
        <v>14</v>
      </c>
      <c r="K8" s="16"/>
      <c r="L8" s="16" t="s">
        <v>14</v>
      </c>
      <c r="M8" s="18"/>
      <c r="N8" s="18"/>
      <c r="O8" s="18"/>
      <c r="P8" s="18"/>
      <c r="Q8" s="18"/>
      <c r="R8" s="18"/>
      <c r="S8" s="18"/>
    </row>
    <row r="9" spans="1:19" s="15" customFormat="1" ht="12.75">
      <c r="A9" s="14"/>
      <c r="F9" s="16" t="s">
        <v>5</v>
      </c>
      <c r="G9" s="16"/>
      <c r="H9" s="16" t="s">
        <v>15</v>
      </c>
      <c r="I9" s="16"/>
      <c r="J9" s="17" t="s">
        <v>16</v>
      </c>
      <c r="K9" s="16"/>
      <c r="L9" s="16" t="s">
        <v>15</v>
      </c>
      <c r="M9" s="18"/>
      <c r="N9" s="18"/>
      <c r="O9" s="18"/>
      <c r="P9" s="18"/>
      <c r="Q9" s="18"/>
      <c r="R9" s="18"/>
      <c r="S9" s="18"/>
    </row>
    <row r="10" spans="1:19" s="15" customFormat="1" ht="12.75">
      <c r="A10" s="14"/>
      <c r="F10" s="16"/>
      <c r="G10" s="16"/>
      <c r="H10" s="16" t="s">
        <v>5</v>
      </c>
      <c r="I10" s="16"/>
      <c r="J10" s="17"/>
      <c r="K10" s="16"/>
      <c r="L10" s="16" t="s">
        <v>17</v>
      </c>
      <c r="M10" s="18"/>
      <c r="N10" s="18"/>
      <c r="O10" s="18"/>
      <c r="P10" s="18"/>
      <c r="Q10" s="18"/>
      <c r="R10" s="18"/>
      <c r="S10" s="18"/>
    </row>
    <row r="11" spans="1:19" s="15" customFormat="1" ht="12.75">
      <c r="A11" s="14"/>
      <c r="F11" s="19" t="s">
        <v>78</v>
      </c>
      <c r="G11" s="16"/>
      <c r="H11" s="19" t="s">
        <v>79</v>
      </c>
      <c r="I11" s="16"/>
      <c r="J11" s="19" t="str">
        <f>F11</f>
        <v>30/09/2002</v>
      </c>
      <c r="K11" s="16"/>
      <c r="L11" s="19" t="str">
        <f>H11</f>
        <v>30/09/2001</v>
      </c>
      <c r="M11" s="18"/>
      <c r="N11" s="18"/>
      <c r="O11" s="18"/>
      <c r="P11" s="18"/>
      <c r="Q11" s="18"/>
      <c r="R11" s="18"/>
      <c r="S11" s="18"/>
    </row>
    <row r="12" spans="6:12" ht="15">
      <c r="F12" s="5" t="s">
        <v>18</v>
      </c>
      <c r="H12" s="5" t="s">
        <v>18</v>
      </c>
      <c r="J12" s="6" t="s">
        <v>18</v>
      </c>
      <c r="L12" s="5" t="s">
        <v>18</v>
      </c>
    </row>
    <row r="13" ht="15">
      <c r="F13" s="6"/>
    </row>
    <row r="14" spans="1:12" ht="15">
      <c r="A14" s="20" t="s">
        <v>1</v>
      </c>
      <c r="B14" s="7" t="s">
        <v>19</v>
      </c>
      <c r="C14" s="7" t="s">
        <v>20</v>
      </c>
      <c r="F14" s="21">
        <v>5993</v>
      </c>
      <c r="G14" s="22"/>
      <c r="H14" s="21">
        <v>3661</v>
      </c>
      <c r="I14" s="22"/>
      <c r="J14" s="21">
        <v>15973</v>
      </c>
      <c r="K14" s="22"/>
      <c r="L14" s="21">
        <v>16040</v>
      </c>
    </row>
    <row r="15" spans="2:12" ht="17.25" customHeight="1">
      <c r="B15" s="7" t="s">
        <v>21</v>
      </c>
      <c r="C15" s="7" t="s">
        <v>22</v>
      </c>
      <c r="F15" s="23">
        <v>0</v>
      </c>
      <c r="G15" s="22"/>
      <c r="H15" s="23"/>
      <c r="I15" s="22"/>
      <c r="J15" s="23"/>
      <c r="K15" s="22"/>
      <c r="L15" s="23"/>
    </row>
    <row r="16" spans="2:12" ht="17.25" customHeight="1">
      <c r="B16" s="7" t="s">
        <v>23</v>
      </c>
      <c r="C16" s="7" t="s">
        <v>24</v>
      </c>
      <c r="F16" s="22"/>
      <c r="G16" s="22"/>
      <c r="H16" s="22"/>
      <c r="I16" s="22"/>
      <c r="J16" s="22"/>
      <c r="K16" s="22"/>
      <c r="L16" s="22"/>
    </row>
    <row r="17" spans="3:12" ht="15">
      <c r="C17" s="7" t="s">
        <v>25</v>
      </c>
      <c r="F17" s="21">
        <v>315</v>
      </c>
      <c r="G17" s="22"/>
      <c r="H17" s="21">
        <v>481</v>
      </c>
      <c r="I17" s="22"/>
      <c r="J17" s="21">
        <v>953</v>
      </c>
      <c r="K17" s="22"/>
      <c r="L17" s="21">
        <v>1523</v>
      </c>
    </row>
    <row r="18" spans="6:12" ht="15">
      <c r="F18" s="22"/>
      <c r="G18" s="22"/>
      <c r="H18" s="22"/>
      <c r="I18" s="22"/>
      <c r="J18" s="22"/>
      <c r="K18" s="22"/>
      <c r="L18" s="22"/>
    </row>
    <row r="19" spans="1:12" ht="15">
      <c r="A19" s="20" t="s">
        <v>2</v>
      </c>
      <c r="B19" s="7" t="s">
        <v>19</v>
      </c>
      <c r="C19" s="7" t="s">
        <v>26</v>
      </c>
      <c r="F19" s="22">
        <v>-285</v>
      </c>
      <c r="G19" s="22">
        <v>-921</v>
      </c>
      <c r="H19" s="22">
        <v>-1048</v>
      </c>
      <c r="I19" s="22"/>
      <c r="J19" s="22">
        <v>-877</v>
      </c>
      <c r="K19" s="22"/>
      <c r="L19" s="22">
        <v>-2672</v>
      </c>
    </row>
    <row r="20" spans="3:12" ht="15">
      <c r="C20" s="7" t="s">
        <v>27</v>
      </c>
      <c r="F20" s="22"/>
      <c r="G20" s="22"/>
      <c r="H20" s="22"/>
      <c r="I20" s="22"/>
      <c r="J20" s="22"/>
      <c r="K20" s="22"/>
      <c r="L20" s="22"/>
    </row>
    <row r="21" spans="3:12" ht="15">
      <c r="C21" s="7" t="s">
        <v>28</v>
      </c>
      <c r="F21" s="22"/>
      <c r="G21" s="22"/>
      <c r="H21" s="22"/>
      <c r="I21" s="22"/>
      <c r="J21" s="22"/>
      <c r="K21" s="22"/>
      <c r="L21" s="22"/>
    </row>
    <row r="22" spans="3:12" ht="15">
      <c r="C22" s="7" t="s">
        <v>29</v>
      </c>
      <c r="F22" s="22"/>
      <c r="G22" s="22"/>
      <c r="H22" s="22"/>
      <c r="I22" s="22"/>
      <c r="J22" s="22"/>
      <c r="K22" s="22"/>
      <c r="L22" s="22"/>
    </row>
    <row r="23" spans="3:12" ht="15">
      <c r="C23" s="7" t="s">
        <v>30</v>
      </c>
      <c r="F23" s="22"/>
      <c r="G23" s="22"/>
      <c r="H23" s="22"/>
      <c r="I23" s="22"/>
      <c r="J23" s="22"/>
      <c r="K23" s="22"/>
      <c r="L23" s="22"/>
    </row>
    <row r="24" spans="3:12" ht="15">
      <c r="C24" s="7" t="s">
        <v>31</v>
      </c>
      <c r="F24" s="22"/>
      <c r="G24" s="22"/>
      <c r="H24" s="22"/>
      <c r="I24" s="22"/>
      <c r="J24" s="22"/>
      <c r="K24" s="22"/>
      <c r="L24" s="22"/>
    </row>
    <row r="25" spans="2:12" ht="15">
      <c r="B25" s="7" t="s">
        <v>21</v>
      </c>
      <c r="C25" s="7" t="s">
        <v>32</v>
      </c>
      <c r="F25" s="22">
        <v>2076</v>
      </c>
      <c r="G25" s="22"/>
      <c r="H25" s="22">
        <v>1659</v>
      </c>
      <c r="I25" s="22"/>
      <c r="J25" s="22">
        <v>5731</v>
      </c>
      <c r="K25" s="22"/>
      <c r="L25" s="22">
        <v>4744</v>
      </c>
    </row>
    <row r="26" spans="2:12" ht="15">
      <c r="B26" s="7" t="s">
        <v>23</v>
      </c>
      <c r="C26" s="7" t="s">
        <v>33</v>
      </c>
      <c r="F26" s="22">
        <v>446</v>
      </c>
      <c r="G26" s="22"/>
      <c r="H26" s="22">
        <v>498</v>
      </c>
      <c r="I26" s="22"/>
      <c r="J26" s="22">
        <v>1438</v>
      </c>
      <c r="K26" s="22"/>
      <c r="L26" s="22">
        <v>1509</v>
      </c>
    </row>
    <row r="27" spans="2:12" ht="15">
      <c r="B27" s="7" t="s">
        <v>34</v>
      </c>
      <c r="C27" s="7" t="s">
        <v>35</v>
      </c>
      <c r="F27" s="24"/>
      <c r="G27" s="22"/>
      <c r="H27" s="24"/>
      <c r="I27" s="22"/>
      <c r="J27" s="24"/>
      <c r="K27" s="22"/>
      <c r="L27" s="21"/>
    </row>
    <row r="28" spans="2:12" ht="15">
      <c r="B28" s="7" t="s">
        <v>36</v>
      </c>
      <c r="C28" s="7" t="s">
        <v>73</v>
      </c>
      <c r="F28" s="22">
        <f>F19-F25-F26+F27</f>
        <v>-2807</v>
      </c>
      <c r="G28" s="22"/>
      <c r="H28" s="22">
        <f>H19-H25-H26+H27</f>
        <v>-3205</v>
      </c>
      <c r="I28" s="22"/>
      <c r="J28" s="22">
        <f>J19-J25-J26+J27</f>
        <v>-8046</v>
      </c>
      <c r="K28" s="22"/>
      <c r="L28" s="22">
        <f>L19-L25-L26+L27</f>
        <v>-8925</v>
      </c>
    </row>
    <row r="29" spans="3:12" ht="15">
      <c r="C29" s="7" t="s">
        <v>74</v>
      </c>
      <c r="F29" s="22"/>
      <c r="G29" s="22"/>
      <c r="H29" s="22"/>
      <c r="I29" s="22"/>
      <c r="J29" s="22"/>
      <c r="K29" s="22"/>
      <c r="L29" s="22"/>
    </row>
    <row r="30" spans="3:12" ht="15">
      <c r="C30" s="7" t="s">
        <v>75</v>
      </c>
      <c r="F30" s="22"/>
      <c r="G30" s="22"/>
      <c r="H30" s="22"/>
      <c r="I30" s="22"/>
      <c r="J30" s="22"/>
      <c r="K30" s="22"/>
      <c r="L30" s="22"/>
    </row>
    <row r="31" spans="3:12" ht="15">
      <c r="C31" s="7" t="s">
        <v>76</v>
      </c>
      <c r="F31" s="22"/>
      <c r="G31" s="22"/>
      <c r="H31" s="22"/>
      <c r="I31" s="22"/>
      <c r="J31" s="22"/>
      <c r="K31" s="22"/>
      <c r="L31" s="22"/>
    </row>
    <row r="32" spans="3:12" ht="15">
      <c r="C32" s="7" t="s">
        <v>77</v>
      </c>
      <c r="F32" s="22"/>
      <c r="G32" s="22"/>
      <c r="H32" s="22"/>
      <c r="I32" s="22"/>
      <c r="J32" s="22"/>
      <c r="K32" s="22"/>
      <c r="L32" s="22"/>
    </row>
    <row r="33" spans="2:16" ht="15">
      <c r="B33" s="7" t="s">
        <v>37</v>
      </c>
      <c r="C33" s="7" t="s">
        <v>38</v>
      </c>
      <c r="F33" s="25" t="s">
        <v>39</v>
      </c>
      <c r="G33" s="25"/>
      <c r="H33" s="25" t="s">
        <v>39</v>
      </c>
      <c r="I33" s="25"/>
      <c r="J33" s="25" t="s">
        <v>39</v>
      </c>
      <c r="K33" s="25"/>
      <c r="L33" s="25"/>
      <c r="M33" s="26"/>
      <c r="N33" s="26"/>
      <c r="O33" s="26"/>
      <c r="P33" s="26"/>
    </row>
    <row r="34" spans="3:12" ht="15">
      <c r="C34" s="7" t="s">
        <v>40</v>
      </c>
      <c r="F34" s="21">
        <v>0</v>
      </c>
      <c r="G34" s="22"/>
      <c r="H34" s="21">
        <v>0</v>
      </c>
      <c r="I34" s="22"/>
      <c r="J34" s="21">
        <v>0</v>
      </c>
      <c r="K34" s="22"/>
      <c r="L34" s="21"/>
    </row>
    <row r="35" spans="2:12" ht="15">
      <c r="B35" s="7" t="s">
        <v>41</v>
      </c>
      <c r="C35" s="7" t="s">
        <v>42</v>
      </c>
      <c r="F35" s="22">
        <f>+F34+F28</f>
        <v>-2807</v>
      </c>
      <c r="G35" s="22"/>
      <c r="H35" s="22">
        <f>+H34+H28</f>
        <v>-3205</v>
      </c>
      <c r="I35" s="22"/>
      <c r="J35" s="22">
        <f>+J34+J28</f>
        <v>-8046</v>
      </c>
      <c r="K35" s="22"/>
      <c r="L35" s="22">
        <f>+L34+L28</f>
        <v>-8925</v>
      </c>
    </row>
    <row r="36" spans="3:12" ht="15">
      <c r="C36" s="7" t="s">
        <v>30</v>
      </c>
      <c r="F36" s="22"/>
      <c r="G36" s="22"/>
      <c r="H36" s="22"/>
      <c r="I36" s="22"/>
      <c r="J36" s="22"/>
      <c r="K36" s="22"/>
      <c r="L36" s="22"/>
    </row>
    <row r="37" spans="3:12" ht="15">
      <c r="C37" s="7" t="s">
        <v>31</v>
      </c>
      <c r="F37" s="22"/>
      <c r="G37" s="22"/>
      <c r="H37" s="22"/>
      <c r="I37" s="22"/>
      <c r="J37" s="22"/>
      <c r="K37" s="22"/>
      <c r="L37" s="22"/>
    </row>
    <row r="38" spans="2:14" ht="15">
      <c r="B38" s="7" t="s">
        <v>43</v>
      </c>
      <c r="C38" s="7" t="s">
        <v>44</v>
      </c>
      <c r="F38" s="21">
        <v>26</v>
      </c>
      <c r="G38" s="22"/>
      <c r="H38" s="21">
        <v>-9</v>
      </c>
      <c r="I38" s="22"/>
      <c r="J38" s="21">
        <v>-50</v>
      </c>
      <c r="K38" s="22"/>
      <c r="L38" s="21">
        <v>-51</v>
      </c>
      <c r="M38" s="27"/>
      <c r="N38" s="27"/>
    </row>
    <row r="39" spans="2:14" ht="15">
      <c r="B39" s="7" t="s">
        <v>45</v>
      </c>
      <c r="C39" s="7" t="s">
        <v>45</v>
      </c>
      <c r="D39" s="7" t="s">
        <v>46</v>
      </c>
      <c r="F39" s="22">
        <f>+F38+F35</f>
        <v>-2781</v>
      </c>
      <c r="G39" s="22"/>
      <c r="H39" s="22">
        <f>+H38+H35</f>
        <v>-3214</v>
      </c>
      <c r="I39" s="22"/>
      <c r="J39" s="22">
        <f>+J38+J35</f>
        <v>-8096</v>
      </c>
      <c r="K39" s="22"/>
      <c r="L39" s="22">
        <f>+L38+L35</f>
        <v>-8976</v>
      </c>
      <c r="M39" s="27"/>
      <c r="N39" s="27"/>
    </row>
    <row r="40" spans="4:14" ht="15">
      <c r="D40" s="7" t="s">
        <v>72</v>
      </c>
      <c r="F40" s="22"/>
      <c r="G40" s="22"/>
      <c r="H40" s="22"/>
      <c r="I40" s="22"/>
      <c r="J40" s="22"/>
      <c r="K40" s="22"/>
      <c r="L40" s="22"/>
      <c r="M40" s="27"/>
      <c r="N40" s="27"/>
    </row>
    <row r="41" spans="3:14" ht="15">
      <c r="C41" s="7" t="s">
        <v>47</v>
      </c>
      <c r="D41" s="7" t="s">
        <v>48</v>
      </c>
      <c r="F41" s="21">
        <v>40</v>
      </c>
      <c r="G41" s="22"/>
      <c r="H41" s="21">
        <v>2</v>
      </c>
      <c r="I41" s="22"/>
      <c r="J41" s="21">
        <v>-48</v>
      </c>
      <c r="K41" s="22"/>
      <c r="L41" s="21">
        <v>61</v>
      </c>
      <c r="M41" s="27"/>
      <c r="N41" s="27"/>
    </row>
    <row r="42" spans="2:14" ht="15">
      <c r="B42" s="7" t="s">
        <v>49</v>
      </c>
      <c r="C42" s="7" t="s">
        <v>46</v>
      </c>
      <c r="F42" s="22">
        <f>+F41+F39</f>
        <v>-2741</v>
      </c>
      <c r="G42" s="22"/>
      <c r="H42" s="22">
        <f>+H41+H39</f>
        <v>-3212</v>
      </c>
      <c r="I42" s="22"/>
      <c r="J42" s="22">
        <f>+J41+J39</f>
        <v>-8144</v>
      </c>
      <c r="K42" s="22"/>
      <c r="L42" s="22">
        <f>+L41+L39</f>
        <v>-8915</v>
      </c>
      <c r="M42" s="27"/>
      <c r="N42" s="27"/>
    </row>
    <row r="43" spans="3:14" ht="15">
      <c r="C43" s="7" t="s">
        <v>50</v>
      </c>
      <c r="F43" s="22"/>
      <c r="G43" s="22"/>
      <c r="H43" s="22"/>
      <c r="I43" s="22"/>
      <c r="J43" s="22"/>
      <c r="K43" s="22"/>
      <c r="L43" s="22"/>
      <c r="M43" s="27"/>
      <c r="N43" s="27"/>
    </row>
    <row r="44" spans="3:14" ht="15">
      <c r="C44" s="7" t="s">
        <v>51</v>
      </c>
      <c r="F44" s="22"/>
      <c r="G44" s="22"/>
      <c r="H44" s="22"/>
      <c r="I44" s="22"/>
      <c r="J44" s="22"/>
      <c r="K44" s="22"/>
      <c r="L44" s="22"/>
      <c r="M44" s="27"/>
      <c r="N44" s="27"/>
    </row>
    <row r="45" spans="6:14" ht="15">
      <c r="F45" s="22"/>
      <c r="G45" s="22"/>
      <c r="H45" s="22"/>
      <c r="I45" s="22"/>
      <c r="J45" s="22"/>
      <c r="K45" s="22"/>
      <c r="L45" s="22"/>
      <c r="M45" s="27"/>
      <c r="N45" s="27"/>
    </row>
    <row r="46" spans="2:12" ht="15">
      <c r="B46" s="7" t="s">
        <v>52</v>
      </c>
      <c r="C46" s="7" t="s">
        <v>45</v>
      </c>
      <c r="D46" s="7" t="s">
        <v>53</v>
      </c>
      <c r="F46" s="22">
        <v>0</v>
      </c>
      <c r="G46" s="22"/>
      <c r="H46" s="22"/>
      <c r="I46" s="22"/>
      <c r="J46" s="22">
        <v>0</v>
      </c>
      <c r="K46" s="22"/>
      <c r="L46" s="22"/>
    </row>
    <row r="47" spans="3:12" ht="15">
      <c r="C47" s="7" t="s">
        <v>47</v>
      </c>
      <c r="D47" s="7" t="s">
        <v>48</v>
      </c>
      <c r="F47" s="22">
        <v>0</v>
      </c>
      <c r="G47" s="22"/>
      <c r="H47" s="22">
        <v>0</v>
      </c>
      <c r="I47" s="22"/>
      <c r="J47" s="22">
        <v>0</v>
      </c>
      <c r="K47" s="22"/>
      <c r="L47" s="22"/>
    </row>
    <row r="48" spans="3:12" ht="15">
      <c r="C48" s="7" t="s">
        <v>54</v>
      </c>
      <c r="D48" s="7" t="s">
        <v>53</v>
      </c>
      <c r="F48" s="22">
        <f>+F46-F47</f>
        <v>0</v>
      </c>
      <c r="G48" s="22"/>
      <c r="H48" s="22">
        <f>+H46-H47</f>
        <v>0</v>
      </c>
      <c r="I48" s="22"/>
      <c r="J48" s="22">
        <f>+J46-J47</f>
        <v>0</v>
      </c>
      <c r="K48" s="22"/>
      <c r="L48" s="22">
        <f>+L46-L47</f>
        <v>0</v>
      </c>
    </row>
    <row r="49" spans="4:12" ht="15">
      <c r="D49" s="7" t="s">
        <v>55</v>
      </c>
      <c r="F49" s="22"/>
      <c r="G49" s="22"/>
      <c r="H49" s="22"/>
      <c r="I49" s="22"/>
      <c r="J49" s="22"/>
      <c r="K49" s="22"/>
      <c r="L49" s="22"/>
    </row>
    <row r="50" spans="4:12" ht="15">
      <c r="D50" s="7" t="s">
        <v>56</v>
      </c>
      <c r="F50" s="22"/>
      <c r="G50" s="22"/>
      <c r="H50" s="22"/>
      <c r="I50" s="22"/>
      <c r="J50" s="22"/>
      <c r="K50" s="22"/>
      <c r="L50" s="22"/>
    </row>
    <row r="51" spans="6:12" ht="15">
      <c r="F51" s="21"/>
      <c r="G51" s="22"/>
      <c r="H51" s="21"/>
      <c r="I51" s="22"/>
      <c r="J51" s="21"/>
      <c r="K51" s="22"/>
      <c r="L51" s="21"/>
    </row>
    <row r="52" spans="2:13" ht="15">
      <c r="B52" s="7" t="s">
        <v>57</v>
      </c>
      <c r="C52" s="7" t="s">
        <v>58</v>
      </c>
      <c r="F52" s="25"/>
      <c r="G52" s="25"/>
      <c r="H52" s="25"/>
      <c r="I52" s="25"/>
      <c r="J52" s="25"/>
      <c r="K52" s="25"/>
      <c r="L52" s="25"/>
      <c r="M52" s="26"/>
    </row>
    <row r="53" spans="3:12" ht="15">
      <c r="C53" s="7" t="s">
        <v>59</v>
      </c>
      <c r="F53" s="25"/>
      <c r="G53" s="25"/>
      <c r="H53" s="25"/>
      <c r="I53" s="25"/>
      <c r="J53" s="25"/>
      <c r="K53" s="25"/>
      <c r="L53" s="25"/>
    </row>
    <row r="54" spans="3:12" ht="15">
      <c r="C54" s="7" t="s">
        <v>60</v>
      </c>
      <c r="F54" s="21">
        <f>+F48+F42</f>
        <v>-2741</v>
      </c>
      <c r="G54" s="22"/>
      <c r="H54" s="21">
        <f>+H48+H42</f>
        <v>-3212</v>
      </c>
      <c r="I54" s="22"/>
      <c r="J54" s="21">
        <f>+J48+J42</f>
        <v>-8144</v>
      </c>
      <c r="K54" s="21">
        <f>+K48+K42</f>
        <v>0</v>
      </c>
      <c r="L54" s="21">
        <f>+L48+L42</f>
        <v>-8915</v>
      </c>
    </row>
    <row r="55" spans="6:12" ht="15">
      <c r="F55" s="22"/>
      <c r="G55" s="22"/>
      <c r="H55" s="22"/>
      <c r="I55" s="22"/>
      <c r="J55" s="22"/>
      <c r="K55" s="22"/>
      <c r="L55" s="22"/>
    </row>
    <row r="56" spans="1:12" ht="15">
      <c r="A56" s="20" t="s">
        <v>3</v>
      </c>
      <c r="B56" s="7" t="s">
        <v>19</v>
      </c>
      <c r="C56" s="7" t="s">
        <v>61</v>
      </c>
      <c r="F56" s="22"/>
      <c r="G56" s="22"/>
      <c r="H56" s="22"/>
      <c r="I56" s="22"/>
      <c r="J56" s="22"/>
      <c r="K56" s="22"/>
      <c r="L56" s="22"/>
    </row>
    <row r="57" spans="3:12" ht="15">
      <c r="C57" s="7" t="s">
        <v>62</v>
      </c>
      <c r="F57" s="22"/>
      <c r="G57" s="22"/>
      <c r="H57" s="22"/>
      <c r="I57" s="22"/>
      <c r="J57" s="22"/>
      <c r="K57" s="22"/>
      <c r="L57" s="22"/>
    </row>
    <row r="58" spans="3:12" ht="15">
      <c r="C58" s="7" t="s">
        <v>63</v>
      </c>
      <c r="F58" s="22"/>
      <c r="G58" s="22"/>
      <c r="H58" s="22"/>
      <c r="I58" s="22"/>
      <c r="J58" s="22"/>
      <c r="K58" s="22"/>
      <c r="L58" s="22"/>
    </row>
    <row r="59" spans="3:12" ht="15">
      <c r="C59" s="7" t="s">
        <v>64</v>
      </c>
      <c r="F59" s="22"/>
      <c r="G59" s="22"/>
      <c r="H59" s="22"/>
      <c r="I59" s="22"/>
      <c r="J59" s="22"/>
      <c r="K59" s="22"/>
      <c r="L59" s="22"/>
    </row>
    <row r="60" spans="3:12" ht="15">
      <c r="C60" s="7" t="s">
        <v>45</v>
      </c>
      <c r="D60" s="7" t="s">
        <v>69</v>
      </c>
      <c r="F60" s="22"/>
      <c r="G60" s="22"/>
      <c r="H60" s="22"/>
      <c r="I60" s="22"/>
      <c r="J60" s="22"/>
      <c r="K60" s="22"/>
      <c r="L60" s="22"/>
    </row>
    <row r="61" spans="4:12" ht="15">
      <c r="D61" s="7" t="s">
        <v>70</v>
      </c>
      <c r="F61" s="30">
        <f>+F42/27681.5*100</f>
        <v>-9.90192005491032</v>
      </c>
      <c r="G61" s="28"/>
      <c r="H61" s="30">
        <f>+H42/27681.5*100</f>
        <v>-11.603417444863897</v>
      </c>
      <c r="I61" s="28"/>
      <c r="J61" s="30">
        <f>+J42/27681.5*100</f>
        <v>-29.42037100590647</v>
      </c>
      <c r="K61" s="28"/>
      <c r="L61" s="30">
        <f>+L42/27681.5*100</f>
        <v>-32.20562469519354</v>
      </c>
    </row>
    <row r="62" spans="3:12" ht="15">
      <c r="C62" s="7" t="s">
        <v>47</v>
      </c>
      <c r="D62" s="7" t="s">
        <v>65</v>
      </c>
      <c r="F62" s="28">
        <v>0</v>
      </c>
      <c r="G62" s="22"/>
      <c r="H62" s="28">
        <v>0</v>
      </c>
      <c r="I62" s="28"/>
      <c r="J62" s="28">
        <v>0</v>
      </c>
      <c r="K62" s="28"/>
      <c r="L62" s="28">
        <v>0</v>
      </c>
    </row>
    <row r="63" spans="6:12" ht="15">
      <c r="F63" s="22"/>
      <c r="G63" s="22"/>
      <c r="H63" s="22"/>
      <c r="I63" s="22"/>
      <c r="J63" s="22"/>
      <c r="K63" s="22"/>
      <c r="L63" s="22"/>
    </row>
    <row r="64" ht="15">
      <c r="D64" s="7" t="s">
        <v>39</v>
      </c>
    </row>
    <row r="67" spans="1:10" ht="14.25">
      <c r="A67" s="7"/>
      <c r="J67" s="6" t="e">
        <f>J54-#REF!+#REF!</f>
        <v>#REF!</v>
      </c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D4" sqref="D4"/>
    </sheetView>
  </sheetViews>
  <sheetFormatPr defaultColWidth="9.00390625" defaultRowHeight="14.25"/>
  <cols>
    <col min="1" max="1" width="34.875" style="74" customWidth="1"/>
    <col min="2" max="2" width="14.125" style="74" customWidth="1"/>
    <col min="3" max="3" width="11.25390625" style="75" customWidth="1"/>
    <col min="4" max="4" width="15.00390625" style="74" customWidth="1"/>
    <col min="5" max="5" width="9.50390625" style="75" customWidth="1"/>
    <col min="6" max="16384" width="8.00390625" style="74" customWidth="1"/>
  </cols>
  <sheetData>
    <row r="1" ht="15.75">
      <c r="A1" s="73" t="s">
        <v>66</v>
      </c>
    </row>
    <row r="2" ht="15.75">
      <c r="A2" s="73" t="s">
        <v>156</v>
      </c>
    </row>
    <row r="3" ht="15.75">
      <c r="A3" s="73" t="s">
        <v>82</v>
      </c>
    </row>
    <row r="4" ht="15">
      <c r="A4" s="76"/>
    </row>
    <row r="5" ht="12.75">
      <c r="A5" s="77"/>
    </row>
    <row r="6" spans="2:4" ht="12.75">
      <c r="B6" s="78" t="s">
        <v>131</v>
      </c>
      <c r="C6" s="79"/>
      <c r="D6" s="110"/>
    </row>
    <row r="7" spans="2:5" ht="12.75">
      <c r="B7" s="78" t="s">
        <v>157</v>
      </c>
      <c r="C7" s="79"/>
      <c r="D7" s="111"/>
      <c r="E7" s="79"/>
    </row>
    <row r="8" spans="2:5" ht="12.75">
      <c r="B8" s="78" t="s">
        <v>132</v>
      </c>
      <c r="C8" s="79"/>
      <c r="D8" s="110"/>
      <c r="E8" s="79"/>
    </row>
    <row r="9" spans="2:5" ht="12.75">
      <c r="B9" s="78" t="s">
        <v>85</v>
      </c>
      <c r="C9" s="79"/>
      <c r="D9" s="110"/>
      <c r="E9" s="79"/>
    </row>
    <row r="10" spans="2:5" ht="12.75">
      <c r="B10" s="80"/>
      <c r="C10" s="81"/>
      <c r="D10" s="81"/>
      <c r="E10" s="81"/>
    </row>
    <row r="11" spans="1:5" ht="15.75" customHeight="1">
      <c r="A11" s="74" t="s">
        <v>158</v>
      </c>
      <c r="B11" s="80">
        <v>15972506</v>
      </c>
      <c r="C11" s="81"/>
      <c r="D11" s="81"/>
      <c r="E11" s="81"/>
    </row>
    <row r="12" spans="1:5" ht="15.75" customHeight="1">
      <c r="A12" s="74" t="s">
        <v>159</v>
      </c>
      <c r="B12" s="80">
        <v>952883</v>
      </c>
      <c r="C12" s="81"/>
      <c r="D12" s="81"/>
      <c r="E12" s="81"/>
    </row>
    <row r="13" spans="1:5" ht="15.75" customHeight="1">
      <c r="A13" s="74" t="s">
        <v>160</v>
      </c>
      <c r="B13" s="80">
        <v>-14375492</v>
      </c>
      <c r="C13" s="81"/>
      <c r="D13" s="81"/>
      <c r="E13" s="81"/>
    </row>
    <row r="14" spans="1:5" ht="15.75" customHeight="1">
      <c r="A14" s="74" t="s">
        <v>161</v>
      </c>
      <c r="B14" s="80">
        <v>-1884211</v>
      </c>
      <c r="C14" s="81"/>
      <c r="D14" s="81"/>
      <c r="E14" s="81"/>
    </row>
    <row r="15" spans="1:5" ht="15.75" customHeight="1">
      <c r="A15" s="74" t="s">
        <v>162</v>
      </c>
      <c r="B15" s="80">
        <v>5334701</v>
      </c>
      <c r="C15" s="81"/>
      <c r="D15" s="81"/>
      <c r="E15" s="81"/>
    </row>
    <row r="16" spans="1:5" ht="15.75" customHeight="1">
      <c r="A16" s="74" t="s">
        <v>163</v>
      </c>
      <c r="B16" s="80">
        <v>-573741</v>
      </c>
      <c r="C16" s="81"/>
      <c r="D16" s="81"/>
      <c r="E16" s="81"/>
    </row>
    <row r="17" spans="1:5" ht="15.75" customHeight="1">
      <c r="A17" s="74" t="s">
        <v>164</v>
      </c>
      <c r="B17" s="80">
        <v>-3576924</v>
      </c>
      <c r="C17" s="81"/>
      <c r="D17" s="81"/>
      <c r="E17" s="81"/>
    </row>
    <row r="18" spans="1:5" ht="15.75" customHeight="1">
      <c r="A18" s="74" t="s">
        <v>92</v>
      </c>
      <c r="B18" s="80">
        <v>-1438298</v>
      </c>
      <c r="C18" s="81"/>
      <c r="D18" s="81"/>
      <c r="E18" s="81"/>
    </row>
    <row r="19" spans="1:5" ht="15.75" customHeight="1">
      <c r="A19" s="74" t="s">
        <v>165</v>
      </c>
      <c r="B19" s="80">
        <v>-2726513</v>
      </c>
      <c r="C19" s="81"/>
      <c r="D19" s="81"/>
      <c r="E19" s="81"/>
    </row>
    <row r="20" spans="2:5" ht="15.75" customHeight="1">
      <c r="B20" s="80"/>
      <c r="C20" s="81"/>
      <c r="D20" s="81"/>
      <c r="E20" s="81"/>
    </row>
    <row r="21" spans="2:5" ht="15.75" customHeight="1">
      <c r="B21" s="82"/>
      <c r="C21" s="81"/>
      <c r="D21" s="81"/>
      <c r="E21" s="81"/>
    </row>
    <row r="22" spans="1:5" ht="15.75" customHeight="1">
      <c r="A22" s="74" t="s">
        <v>166</v>
      </c>
      <c r="B22" s="81">
        <f>SUM(B10:B20)</f>
        <v>-2315089</v>
      </c>
      <c r="C22" s="81"/>
      <c r="D22" s="81"/>
      <c r="E22" s="81"/>
    </row>
    <row r="23" spans="1:5" ht="15.75" customHeight="1">
      <c r="A23" s="74" t="s">
        <v>167</v>
      </c>
      <c r="B23" s="80">
        <v>-5731504</v>
      </c>
      <c r="C23" s="81"/>
      <c r="D23" s="81"/>
      <c r="E23" s="81"/>
    </row>
    <row r="24" spans="1:5" ht="15.75" customHeight="1">
      <c r="A24" s="74" t="s">
        <v>35</v>
      </c>
      <c r="B24" s="80">
        <v>0</v>
      </c>
      <c r="C24" s="81"/>
      <c r="D24" s="81"/>
      <c r="E24" s="81"/>
    </row>
    <row r="25" spans="2:5" ht="15.75" customHeight="1">
      <c r="B25" s="80"/>
      <c r="C25" s="81"/>
      <c r="D25" s="81"/>
      <c r="E25" s="81"/>
    </row>
    <row r="26" spans="2:5" ht="15.75" customHeight="1">
      <c r="B26" s="82"/>
      <c r="C26" s="81"/>
      <c r="D26" s="81"/>
      <c r="E26" s="81"/>
    </row>
    <row r="27" spans="1:5" ht="15.75" customHeight="1">
      <c r="A27" s="74" t="s">
        <v>168</v>
      </c>
      <c r="B27" s="80">
        <f>SUM(B21:B25)</f>
        <v>-8046593</v>
      </c>
      <c r="C27" s="81"/>
      <c r="D27" s="81"/>
      <c r="E27" s="81"/>
    </row>
    <row r="28" spans="1:5" ht="15.75" customHeight="1">
      <c r="A28" s="74" t="s">
        <v>44</v>
      </c>
      <c r="B28" s="80">
        <v>-49285</v>
      </c>
      <c r="C28" s="81"/>
      <c r="D28" s="81"/>
      <c r="E28" s="81"/>
    </row>
    <row r="29" spans="2:5" ht="15.75" customHeight="1">
      <c r="B29" s="80"/>
      <c r="C29" s="81"/>
      <c r="D29" s="81"/>
      <c r="E29" s="81"/>
    </row>
    <row r="30" spans="2:5" ht="15.75" customHeight="1">
      <c r="B30" s="82"/>
      <c r="C30" s="81"/>
      <c r="D30" s="81"/>
      <c r="E30" s="81"/>
    </row>
    <row r="31" spans="1:5" ht="15.75" customHeight="1">
      <c r="A31" s="74" t="s">
        <v>169</v>
      </c>
      <c r="B31" s="81">
        <f>SUM(B26:B29)</f>
        <v>-8095878</v>
      </c>
      <c r="C31" s="81"/>
      <c r="D31" s="81"/>
      <c r="E31" s="81"/>
    </row>
    <row r="32" spans="1:5" ht="15.75" customHeight="1">
      <c r="A32" s="83" t="s">
        <v>170</v>
      </c>
      <c r="B32" s="80">
        <v>-48112</v>
      </c>
      <c r="C32" s="81"/>
      <c r="D32" s="84"/>
      <c r="E32" s="84"/>
    </row>
    <row r="33" spans="2:5" ht="15.75" customHeight="1">
      <c r="B33" s="85"/>
      <c r="C33" s="81"/>
      <c r="D33" s="81"/>
      <c r="E33" s="81"/>
    </row>
    <row r="34" spans="1:5" ht="15.75" customHeight="1" thickBot="1">
      <c r="A34" s="74" t="s">
        <v>171</v>
      </c>
      <c r="B34" s="86">
        <f>SUM(B30:B33)</f>
        <v>-8143990</v>
      </c>
      <c r="C34" s="81"/>
      <c r="D34" s="81"/>
      <c r="E34" s="81"/>
    </row>
    <row r="35" spans="2:5" ht="15.75" customHeight="1">
      <c r="B35" s="80"/>
      <c r="C35" s="81"/>
      <c r="D35" s="81"/>
      <c r="E35" s="81"/>
    </row>
    <row r="36" spans="2:5" ht="12.75">
      <c r="B36" s="80"/>
      <c r="C36" s="81"/>
      <c r="D36" s="81"/>
      <c r="E36" s="81"/>
    </row>
    <row r="37" spans="1:5" ht="12.75">
      <c r="A37" s="87"/>
      <c r="B37" s="88"/>
      <c r="C37" s="88"/>
      <c r="D37" s="89"/>
      <c r="E37" s="72"/>
    </row>
    <row r="38" spans="1:5" ht="12.75">
      <c r="A38" s="90"/>
      <c r="B38" s="91"/>
      <c r="C38" s="91"/>
      <c r="D38" s="92"/>
      <c r="E38" s="91"/>
    </row>
    <row r="39" spans="1:5" ht="12.75">
      <c r="A39" s="93"/>
      <c r="B39" s="91"/>
      <c r="C39" s="91"/>
      <c r="D39" s="93"/>
      <c r="E39" s="94"/>
    </row>
    <row r="40" spans="1:5" ht="12.75">
      <c r="A40" s="93"/>
      <c r="B40" s="91"/>
      <c r="C40" s="91"/>
      <c r="D40" s="93"/>
      <c r="E40" s="94"/>
    </row>
    <row r="41" spans="1:5" ht="12.75">
      <c r="A41" s="93"/>
      <c r="B41" s="91"/>
      <c r="C41" s="91"/>
      <c r="D41" s="93"/>
      <c r="E41" s="94"/>
    </row>
    <row r="42" spans="1:5" ht="12.75">
      <c r="A42" s="93"/>
      <c r="B42" s="91"/>
      <c r="C42" s="91"/>
      <c r="D42" s="95"/>
      <c r="E42" s="94"/>
    </row>
    <row r="43" spans="1:5" ht="12.75">
      <c r="A43" s="93"/>
      <c r="B43" s="91"/>
      <c r="C43" s="91"/>
      <c r="D43" s="93"/>
      <c r="E43" s="94"/>
    </row>
    <row r="44" spans="1:5" ht="12.75">
      <c r="A44" s="93"/>
      <c r="B44" s="91"/>
      <c r="C44" s="91"/>
      <c r="D44" s="93"/>
      <c r="E44" s="94"/>
    </row>
    <row r="45" spans="1:5" ht="12.75">
      <c r="A45" s="93"/>
      <c r="B45" s="91"/>
      <c r="C45" s="91"/>
      <c r="D45" s="93"/>
      <c r="E45" s="94"/>
    </row>
    <row r="46" spans="1:5" ht="12.75">
      <c r="A46" s="93"/>
      <c r="B46" s="91"/>
      <c r="C46" s="91"/>
      <c r="D46" s="93"/>
      <c r="E46" s="94"/>
    </row>
    <row r="47" spans="1:5" ht="12.75">
      <c r="A47" s="96"/>
      <c r="B47" s="91"/>
      <c r="C47" s="91"/>
      <c r="D47" s="93"/>
      <c r="E47" s="94"/>
    </row>
    <row r="48" spans="1:5" ht="12.75">
      <c r="A48" s="93"/>
      <c r="B48" s="91"/>
      <c r="C48" s="91"/>
      <c r="D48" s="93"/>
      <c r="E48" s="94"/>
    </row>
    <row r="49" spans="1:5" ht="12.75">
      <c r="A49" s="93"/>
      <c r="B49" s="91"/>
      <c r="C49" s="91"/>
      <c r="D49" s="93"/>
      <c r="E49" s="94"/>
    </row>
    <row r="50" spans="1:5" ht="12.75">
      <c r="A50" s="91"/>
      <c r="B50" s="97"/>
      <c r="C50" s="97"/>
      <c r="D50" s="88"/>
      <c r="E50" s="94"/>
    </row>
    <row r="51" spans="1:5" ht="12.75">
      <c r="A51" s="91"/>
      <c r="B51" s="91"/>
      <c r="C51" s="91"/>
      <c r="D51" s="91"/>
      <c r="E51" s="94"/>
    </row>
    <row r="52" spans="1:5" ht="12.75">
      <c r="A52" s="98"/>
      <c r="B52" s="91"/>
      <c r="C52" s="91"/>
      <c r="D52" s="93"/>
      <c r="E52" s="91"/>
    </row>
    <row r="53" spans="1:5" ht="12.75">
      <c r="A53" s="99"/>
      <c r="B53" s="91"/>
      <c r="C53" s="91"/>
      <c r="D53" s="93"/>
      <c r="E53" s="91"/>
    </row>
    <row r="54" spans="1:5" ht="12.75">
      <c r="A54" s="100"/>
      <c r="B54" s="91"/>
      <c r="C54" s="91"/>
      <c r="D54" s="100"/>
      <c r="E54" s="100"/>
    </row>
    <row r="55" spans="1:5" ht="12.75">
      <c r="A55" s="96"/>
      <c r="B55" s="91"/>
      <c r="C55" s="91"/>
      <c r="D55" s="100"/>
      <c r="E55" s="100"/>
    </row>
    <row r="56" spans="1:5" ht="12.75">
      <c r="A56" s="93"/>
      <c r="B56" s="91"/>
      <c r="C56" s="91"/>
      <c r="D56" s="93"/>
      <c r="E56" s="94"/>
    </row>
    <row r="57" spans="1:5" ht="12.75">
      <c r="A57" s="88"/>
      <c r="B57" s="88"/>
      <c r="C57" s="88"/>
      <c r="D57" s="88"/>
      <c r="E57" s="101"/>
    </row>
    <row r="58" spans="1:5" ht="12.75">
      <c r="A58" s="75"/>
      <c r="B58" s="81"/>
      <c r="C58" s="81"/>
      <c r="D58" s="81"/>
      <c r="E58" s="81"/>
    </row>
    <row r="59" spans="1:5" ht="12.75">
      <c r="A59" s="75"/>
      <c r="B59" s="81"/>
      <c r="C59" s="81"/>
      <c r="D59" s="81"/>
      <c r="E59" s="81"/>
    </row>
    <row r="60" spans="1:5" ht="12.75">
      <c r="A60" s="75"/>
      <c r="B60" s="81"/>
      <c r="C60" s="81"/>
      <c r="D60" s="81"/>
      <c r="E60" s="81"/>
    </row>
    <row r="61" spans="1:5" ht="12.75">
      <c r="A61" s="75"/>
      <c r="B61" s="81"/>
      <c r="C61" s="81"/>
      <c r="D61" s="81"/>
      <c r="E61" s="81"/>
    </row>
    <row r="62" spans="2:5" ht="12.75">
      <c r="B62" s="80"/>
      <c r="C62" s="81"/>
      <c r="D62" s="80"/>
      <c r="E62" s="81"/>
    </row>
    <row r="63" spans="2:5" ht="12.75">
      <c r="B63" s="80"/>
      <c r="C63" s="81"/>
      <c r="D63" s="80"/>
      <c r="E63" s="81"/>
    </row>
    <row r="64" spans="2:5" ht="12.75">
      <c r="B64" s="80"/>
      <c r="C64" s="81"/>
      <c r="D64" s="80"/>
      <c r="E64" s="81"/>
    </row>
    <row r="65" spans="2:5" ht="12.75">
      <c r="B65" s="80"/>
      <c r="C65" s="81"/>
      <c r="D65" s="80"/>
      <c r="E65" s="81"/>
    </row>
    <row r="66" spans="2:5" ht="12.75">
      <c r="B66" s="80"/>
      <c r="C66" s="81"/>
      <c r="D66" s="80"/>
      <c r="E66" s="81"/>
    </row>
    <row r="67" spans="2:5" ht="12.75">
      <c r="B67" s="80"/>
      <c r="C67" s="81"/>
      <c r="D67" s="80"/>
      <c r="E67" s="81"/>
    </row>
    <row r="68" spans="2:5" ht="12.75">
      <c r="B68" s="80"/>
      <c r="C68" s="81"/>
      <c r="D68" s="80"/>
      <c r="E68" s="81"/>
    </row>
    <row r="69" spans="2:5" ht="12.75">
      <c r="B69" s="80"/>
      <c r="C69" s="81"/>
      <c r="D69" s="80"/>
      <c r="E69" s="81"/>
    </row>
    <row r="70" spans="2:5" ht="12.75">
      <c r="B70" s="80"/>
      <c r="C70" s="81"/>
      <c r="D70" s="80"/>
      <c r="E70" s="81"/>
    </row>
    <row r="71" spans="2:5" ht="12.75">
      <c r="B71" s="80"/>
      <c r="C71" s="81"/>
      <c r="D71" s="80"/>
      <c r="E71" s="81"/>
    </row>
    <row r="72" spans="2:5" ht="12.75">
      <c r="B72" s="80"/>
      <c r="C72" s="81"/>
      <c r="D72" s="80"/>
      <c r="E72" s="81"/>
    </row>
    <row r="73" spans="2:5" ht="12.75">
      <c r="B73" s="80"/>
      <c r="C73" s="81"/>
      <c r="D73" s="80"/>
      <c r="E73" s="81"/>
    </row>
    <row r="74" spans="2:5" ht="12.75">
      <c r="B74" s="80"/>
      <c r="C74" s="81"/>
      <c r="D74" s="80"/>
      <c r="E74" s="81"/>
    </row>
    <row r="75" spans="2:5" ht="12.75">
      <c r="B75" s="80"/>
      <c r="C75" s="81"/>
      <c r="D75" s="80"/>
      <c r="E75" s="81"/>
    </row>
    <row r="76" spans="2:5" ht="12.75">
      <c r="B76" s="80"/>
      <c r="C76" s="81"/>
      <c r="D76" s="80"/>
      <c r="E76" s="81"/>
    </row>
    <row r="77" spans="2:5" ht="12.75">
      <c r="B77" s="80"/>
      <c r="C77" s="81"/>
      <c r="D77" s="80"/>
      <c r="E77" s="81"/>
    </row>
    <row r="78" spans="2:5" ht="12.75">
      <c r="B78" s="80"/>
      <c r="C78" s="81"/>
      <c r="D78" s="80"/>
      <c r="E78" s="81"/>
    </row>
    <row r="79" spans="2:5" ht="12.75">
      <c r="B79" s="80"/>
      <c r="C79" s="81"/>
      <c r="D79" s="80"/>
      <c r="E79" s="81"/>
    </row>
    <row r="80" spans="2:5" ht="12.75">
      <c r="B80" s="80"/>
      <c r="C80" s="81"/>
      <c r="D80" s="80"/>
      <c r="E80" s="81"/>
    </row>
    <row r="81" spans="2:5" ht="12.75">
      <c r="B81" s="80"/>
      <c r="C81" s="81"/>
      <c r="D81" s="80"/>
      <c r="E81" s="81"/>
    </row>
    <row r="82" spans="2:5" ht="12.75">
      <c r="B82" s="80"/>
      <c r="C82" s="81"/>
      <c r="D82" s="80"/>
      <c r="E82" s="81"/>
    </row>
    <row r="83" spans="2:5" ht="12.75">
      <c r="B83" s="80"/>
      <c r="C83" s="81"/>
      <c r="D83" s="80"/>
      <c r="E83" s="81"/>
    </row>
    <row r="84" spans="2:5" ht="12.75">
      <c r="B84" s="80"/>
      <c r="C84" s="81"/>
      <c r="D84" s="80"/>
      <c r="E84" s="81"/>
    </row>
    <row r="85" spans="2:5" ht="12.75">
      <c r="B85" s="80"/>
      <c r="C85" s="81"/>
      <c r="D85" s="80"/>
      <c r="E85" s="81"/>
    </row>
    <row r="86" spans="2:5" ht="12.75">
      <c r="B86" s="80"/>
      <c r="C86" s="81"/>
      <c r="D86" s="80"/>
      <c r="E86" s="81"/>
    </row>
    <row r="87" spans="2:5" ht="12.75">
      <c r="B87" s="80"/>
      <c r="C87" s="81"/>
      <c r="D87" s="80"/>
      <c r="E87" s="81"/>
    </row>
    <row r="88" spans="2:5" ht="12.75">
      <c r="B88" s="80"/>
      <c r="C88" s="81"/>
      <c r="D88" s="80"/>
      <c r="E88" s="81"/>
    </row>
    <row r="89" spans="2:5" ht="12.75">
      <c r="B89" s="80"/>
      <c r="C89" s="81"/>
      <c r="D89" s="80"/>
      <c r="E89" s="81"/>
    </row>
    <row r="90" spans="2:5" ht="12.75">
      <c r="B90" s="80"/>
      <c r="C90" s="81"/>
      <c r="D90" s="80"/>
      <c r="E90" s="81"/>
    </row>
    <row r="91" spans="2:5" ht="12.75">
      <c r="B91" s="80"/>
      <c r="C91" s="81"/>
      <c r="D91" s="80"/>
      <c r="E91" s="81"/>
    </row>
    <row r="92" spans="2:5" ht="12.75">
      <c r="B92" s="80"/>
      <c r="C92" s="81"/>
      <c r="D92" s="80"/>
      <c r="E92" s="81"/>
    </row>
    <row r="93" spans="2:5" ht="12.75">
      <c r="B93" s="80"/>
      <c r="C93" s="81"/>
      <c r="D93" s="80"/>
      <c r="E93" s="81"/>
    </row>
    <row r="94" spans="2:5" ht="12.75">
      <c r="B94" s="80"/>
      <c r="C94" s="81"/>
      <c r="D94" s="80"/>
      <c r="E94" s="81"/>
    </row>
    <row r="95" spans="2:5" ht="12.75">
      <c r="B95" s="80"/>
      <c r="C95" s="81"/>
      <c r="D95" s="80"/>
      <c r="E95" s="81"/>
    </row>
    <row r="96" spans="2:5" ht="12.75">
      <c r="B96" s="80"/>
      <c r="C96" s="81"/>
      <c r="D96" s="80"/>
      <c r="E96" s="81"/>
    </row>
    <row r="97" spans="2:5" ht="12.75">
      <c r="B97" s="80"/>
      <c r="C97" s="81"/>
      <c r="D97" s="80"/>
      <c r="E97" s="81"/>
    </row>
    <row r="98" spans="2:5" ht="12.75">
      <c r="B98" s="80"/>
      <c r="C98" s="81"/>
      <c r="D98" s="80"/>
      <c r="E98" s="81"/>
    </row>
    <row r="99" spans="2:5" ht="12.75">
      <c r="B99" s="80"/>
      <c r="C99" s="81"/>
      <c r="D99" s="80"/>
      <c r="E99" s="81"/>
    </row>
    <row r="100" spans="2:5" ht="12.75">
      <c r="B100" s="80"/>
      <c r="C100" s="81"/>
      <c r="D100" s="80"/>
      <c r="E100" s="81"/>
    </row>
    <row r="101" spans="2:5" ht="12.75">
      <c r="B101" s="80"/>
      <c r="C101" s="81"/>
      <c r="D101" s="80"/>
      <c r="E101" s="81"/>
    </row>
    <row r="102" spans="2:5" ht="12.75">
      <c r="B102" s="80"/>
      <c r="C102" s="81"/>
      <c r="D102" s="80"/>
      <c r="E102" s="81"/>
    </row>
    <row r="103" spans="2:5" ht="12.75">
      <c r="B103" s="80"/>
      <c r="C103" s="81"/>
      <c r="D103" s="80"/>
      <c r="E103" s="81"/>
    </row>
    <row r="104" spans="2:5" ht="12.75">
      <c r="B104" s="80"/>
      <c r="C104" s="81"/>
      <c r="D104" s="80"/>
      <c r="E104" s="81"/>
    </row>
    <row r="105" spans="2:5" ht="12.75">
      <c r="B105" s="80"/>
      <c r="C105" s="81"/>
      <c r="D105" s="80"/>
      <c r="E105" s="81"/>
    </row>
    <row r="106" spans="2:5" ht="12.75">
      <c r="B106" s="80"/>
      <c r="C106" s="81"/>
      <c r="D106" s="80"/>
      <c r="E106" s="81"/>
    </row>
    <row r="107" spans="2:5" ht="12.75">
      <c r="B107" s="80"/>
      <c r="C107" s="81"/>
      <c r="D107" s="80"/>
      <c r="E107" s="81"/>
    </row>
    <row r="108" spans="2:5" ht="12.75">
      <c r="B108" s="80"/>
      <c r="C108" s="81"/>
      <c r="D108" s="80"/>
      <c r="E108" s="81"/>
    </row>
  </sheetData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D17" sqref="D17"/>
    </sheetView>
  </sheetViews>
  <sheetFormatPr defaultColWidth="9.00390625" defaultRowHeight="14.25"/>
  <cols>
    <col min="1" max="1" width="2.875" style="34" customWidth="1"/>
    <col min="2" max="2" width="8.00390625" style="34" customWidth="1"/>
    <col min="3" max="3" width="27.375" style="34" customWidth="1"/>
    <col min="4" max="4" width="11.875" style="34" customWidth="1"/>
    <col min="5" max="5" width="8.125" style="72" customWidth="1"/>
    <col min="6" max="6" width="11.75390625" style="34" customWidth="1"/>
    <col min="7" max="16384" width="8.00390625" style="34" customWidth="1"/>
  </cols>
  <sheetData>
    <row r="1" spans="1:6" ht="15.75">
      <c r="A1" s="46" t="s">
        <v>66</v>
      </c>
      <c r="D1" s="44"/>
      <c r="E1" s="47"/>
      <c r="F1" s="44"/>
    </row>
    <row r="2" spans="1:6" ht="15.75">
      <c r="A2" s="46" t="s">
        <v>129</v>
      </c>
      <c r="D2" s="44"/>
      <c r="E2" s="47"/>
      <c r="F2" s="44"/>
    </row>
    <row r="3" spans="1:6" ht="15.75">
      <c r="A3" s="46" t="s">
        <v>130</v>
      </c>
      <c r="D3" s="44"/>
      <c r="E3" s="47"/>
      <c r="F3" s="44"/>
    </row>
    <row r="4" spans="1:5" ht="12.75">
      <c r="A4" s="48"/>
      <c r="D4" s="44"/>
      <c r="E4" s="47"/>
    </row>
    <row r="5" spans="1:6" ht="12.75">
      <c r="A5" s="48"/>
      <c r="D5" s="1" t="s">
        <v>9</v>
      </c>
      <c r="E5" s="47"/>
      <c r="F5" s="1" t="s">
        <v>0</v>
      </c>
    </row>
    <row r="6" spans="1:6" ht="12.75">
      <c r="A6" s="48"/>
      <c r="D6" s="1" t="s">
        <v>10</v>
      </c>
      <c r="E6" s="47"/>
      <c r="F6" s="1" t="s">
        <v>6</v>
      </c>
    </row>
    <row r="7" spans="1:6" ht="12.75">
      <c r="A7" s="48"/>
      <c r="D7" s="1" t="s">
        <v>11</v>
      </c>
      <c r="E7" s="47"/>
      <c r="F7" s="1" t="s">
        <v>7</v>
      </c>
    </row>
    <row r="8" spans="1:6" ht="12.75">
      <c r="A8" s="48"/>
      <c r="D8" s="1" t="s">
        <v>5</v>
      </c>
      <c r="E8" s="47"/>
      <c r="F8" s="1" t="s">
        <v>8</v>
      </c>
    </row>
    <row r="9" spans="1:6" ht="12.75">
      <c r="A9" s="49"/>
      <c r="B9" s="50"/>
      <c r="C9" s="50"/>
      <c r="D9" s="109">
        <v>37529</v>
      </c>
      <c r="E9" s="52"/>
      <c r="F9" s="2">
        <v>37256</v>
      </c>
    </row>
    <row r="10" spans="1:6" ht="12.75">
      <c r="A10" s="54"/>
      <c r="B10" s="55"/>
      <c r="C10" s="55"/>
      <c r="D10" s="51"/>
      <c r="E10" s="52"/>
      <c r="F10" s="53"/>
    </row>
    <row r="11" spans="1:6" ht="12.75">
      <c r="A11" s="54"/>
      <c r="B11" s="55"/>
      <c r="C11" s="56"/>
      <c r="D11" s="53" t="s">
        <v>85</v>
      </c>
      <c r="E11" s="57"/>
      <c r="F11" s="53" t="s">
        <v>85</v>
      </c>
    </row>
    <row r="12" spans="1:6" ht="12.75">
      <c r="A12" s="49"/>
      <c r="B12" s="50"/>
      <c r="C12" s="56"/>
      <c r="D12" s="58"/>
      <c r="E12" s="59"/>
      <c r="F12" s="58"/>
    </row>
    <row r="13" spans="1:6" ht="12.75">
      <c r="A13" s="60" t="s">
        <v>133</v>
      </c>
      <c r="B13" s="50"/>
      <c r="C13" s="56"/>
      <c r="D13" s="58"/>
      <c r="E13" s="59"/>
      <c r="F13" s="58"/>
    </row>
    <row r="14" spans="1:6" ht="12.75">
      <c r="A14" s="49"/>
      <c r="B14" s="50"/>
      <c r="C14" s="56"/>
      <c r="D14" s="58"/>
      <c r="E14" s="59"/>
      <c r="F14" s="58"/>
    </row>
    <row r="15" spans="1:6" ht="12.75">
      <c r="A15" s="49"/>
      <c r="B15" s="50" t="s">
        <v>134</v>
      </c>
      <c r="C15" s="56"/>
      <c r="D15" s="58">
        <v>64041291</v>
      </c>
      <c r="E15" s="59"/>
      <c r="F15" s="58">
        <v>61064390</v>
      </c>
    </row>
    <row r="16" spans="1:6" ht="12.75">
      <c r="A16" s="49"/>
      <c r="B16" s="50" t="s">
        <v>71</v>
      </c>
      <c r="C16" s="56"/>
      <c r="D16" s="58">
        <v>31000000</v>
      </c>
      <c r="E16" s="59"/>
      <c r="F16" s="58">
        <v>31000000</v>
      </c>
    </row>
    <row r="17" spans="1:6" ht="12.75">
      <c r="A17" s="49"/>
      <c r="B17" s="50" t="s">
        <v>135</v>
      </c>
      <c r="C17" s="56"/>
      <c r="D17" s="58"/>
      <c r="E17" s="59"/>
      <c r="F17" s="58">
        <v>0</v>
      </c>
    </row>
    <row r="18" spans="1:6" ht="12.75">
      <c r="A18" s="49"/>
      <c r="B18" s="50" t="s">
        <v>136</v>
      </c>
      <c r="C18" s="56"/>
      <c r="D18" s="58">
        <v>60000</v>
      </c>
      <c r="E18" s="59"/>
      <c r="F18" s="58">
        <v>60000</v>
      </c>
    </row>
    <row r="19" spans="1:6" ht="12.75">
      <c r="A19" s="49"/>
      <c r="B19" s="50" t="s">
        <v>137</v>
      </c>
      <c r="C19" s="56"/>
      <c r="D19" s="58">
        <v>1883728</v>
      </c>
      <c r="E19" s="59"/>
      <c r="F19" s="58">
        <v>1967985</v>
      </c>
    </row>
    <row r="20" spans="1:6" ht="12.75">
      <c r="A20" s="49"/>
      <c r="B20" s="50" t="s">
        <v>138</v>
      </c>
      <c r="C20" s="56"/>
      <c r="D20" s="58"/>
      <c r="E20" s="59"/>
      <c r="F20" s="58">
        <v>0</v>
      </c>
    </row>
    <row r="21" spans="1:6" ht="17.25" customHeight="1">
      <c r="A21" s="49"/>
      <c r="B21" s="50"/>
      <c r="C21" s="56"/>
      <c r="D21" s="61">
        <f>SUM(D15:D20)</f>
        <v>96985019</v>
      </c>
      <c r="E21" s="59"/>
      <c r="F21" s="61">
        <f>SUM(F15:F20)</f>
        <v>94092375</v>
      </c>
    </row>
    <row r="22" spans="1:6" ht="12.75">
      <c r="A22" s="49"/>
      <c r="B22" s="50"/>
      <c r="C22" s="56"/>
      <c r="D22" s="58"/>
      <c r="E22" s="59"/>
      <c r="F22" s="58"/>
    </row>
    <row r="23" spans="1:6" ht="12.75">
      <c r="A23" s="60" t="s">
        <v>139</v>
      </c>
      <c r="B23" s="50"/>
      <c r="C23" s="50"/>
      <c r="D23" s="58"/>
      <c r="E23" s="59"/>
      <c r="F23" s="58"/>
    </row>
    <row r="24" spans="1:6" ht="12.75">
      <c r="A24" s="49"/>
      <c r="B24" s="50"/>
      <c r="C24" s="50"/>
      <c r="D24" s="58"/>
      <c r="E24" s="59"/>
      <c r="F24" s="58"/>
    </row>
    <row r="25" spans="1:6" ht="15.75" customHeight="1">
      <c r="A25" s="49"/>
      <c r="B25" s="50" t="s">
        <v>140</v>
      </c>
      <c r="C25" s="50"/>
      <c r="D25" s="58"/>
      <c r="E25" s="59"/>
      <c r="F25" s="58">
        <v>0</v>
      </c>
    </row>
    <row r="26" spans="1:6" ht="15.75" customHeight="1">
      <c r="A26" s="49"/>
      <c r="B26" s="50" t="s">
        <v>141</v>
      </c>
      <c r="C26" s="50"/>
      <c r="D26" s="58">
        <v>9714850</v>
      </c>
      <c r="E26" s="59"/>
      <c r="F26" s="58">
        <v>9805513</v>
      </c>
    </row>
    <row r="27" spans="1:6" ht="15.75" customHeight="1">
      <c r="A27" s="49"/>
      <c r="B27" s="50" t="s">
        <v>142</v>
      </c>
      <c r="C27" s="50"/>
      <c r="D27" s="58">
        <v>13951486</v>
      </c>
      <c r="E27" s="59"/>
      <c r="F27" s="58">
        <v>16380202</v>
      </c>
    </row>
    <row r="28" spans="1:6" ht="15.75" customHeight="1">
      <c r="A28" s="49"/>
      <c r="B28" s="50" t="s">
        <v>143</v>
      </c>
      <c r="C28" s="50"/>
      <c r="D28" s="58">
        <v>6484265</v>
      </c>
      <c r="E28" s="59"/>
      <c r="F28" s="58">
        <v>8037601</v>
      </c>
    </row>
    <row r="29" spans="1:6" ht="15.75" customHeight="1">
      <c r="A29" s="49"/>
      <c r="B29" s="50" t="s">
        <v>144</v>
      </c>
      <c r="C29" s="50"/>
      <c r="D29" s="58">
        <v>1162500</v>
      </c>
      <c r="E29" s="59"/>
      <c r="F29" s="58">
        <v>1162500</v>
      </c>
    </row>
    <row r="30" spans="1:6" ht="15.75" customHeight="1">
      <c r="A30" s="49"/>
      <c r="B30" s="50" t="s">
        <v>127</v>
      </c>
      <c r="C30" s="50"/>
      <c r="D30" s="58">
        <v>98047</v>
      </c>
      <c r="E30" s="59"/>
      <c r="F30" s="58">
        <v>414443</v>
      </c>
    </row>
    <row r="31" spans="1:6" ht="15.75" customHeight="1">
      <c r="A31" s="49"/>
      <c r="B31" s="50"/>
      <c r="C31" s="50"/>
      <c r="D31" s="61">
        <f>SUM(D25:D30)</f>
        <v>31411148</v>
      </c>
      <c r="E31" s="59"/>
      <c r="F31" s="61">
        <f>SUM(F25:F30)</f>
        <v>35800259</v>
      </c>
    </row>
    <row r="32" spans="1:6" ht="12.75">
      <c r="A32" s="49"/>
      <c r="B32" s="50"/>
      <c r="C32" s="50"/>
      <c r="D32" s="58"/>
      <c r="E32" s="59"/>
      <c r="F32" s="58"/>
    </row>
    <row r="33" spans="1:6" ht="12.75">
      <c r="A33" s="60" t="s">
        <v>145</v>
      </c>
      <c r="B33" s="50"/>
      <c r="C33" s="50"/>
      <c r="D33" s="58"/>
      <c r="E33" s="59"/>
      <c r="F33" s="58"/>
    </row>
    <row r="34" spans="1:6" ht="12.75">
      <c r="A34" s="49"/>
      <c r="B34" s="50"/>
      <c r="C34" s="50"/>
      <c r="D34" s="58"/>
      <c r="E34" s="59"/>
      <c r="F34" s="58"/>
    </row>
    <row r="35" spans="1:6" ht="15.75" customHeight="1">
      <c r="A35" s="49"/>
      <c r="B35" s="50" t="s">
        <v>146</v>
      </c>
      <c r="C35" s="50"/>
      <c r="D35" s="58">
        <v>95968517</v>
      </c>
      <c r="E35" s="59"/>
      <c r="F35" s="58">
        <v>92364270</v>
      </c>
    </row>
    <row r="36" spans="1:6" ht="15.75" customHeight="1">
      <c r="A36" s="49"/>
      <c r="B36" s="50" t="s">
        <v>147</v>
      </c>
      <c r="C36" s="50"/>
      <c r="D36" s="58">
        <v>5889120</v>
      </c>
      <c r="E36" s="59"/>
      <c r="F36" s="58">
        <v>7416664</v>
      </c>
    </row>
    <row r="37" spans="1:6" ht="15.75" customHeight="1">
      <c r="A37" s="49"/>
      <c r="B37" s="50" t="s">
        <v>148</v>
      </c>
      <c r="C37" s="50"/>
      <c r="D37" s="58">
        <v>15589661</v>
      </c>
      <c r="E37" s="59"/>
      <c r="F37" s="58">
        <v>12140645</v>
      </c>
    </row>
    <row r="38" spans="1:6" ht="15.75" customHeight="1">
      <c r="A38" s="49"/>
      <c r="B38" s="50" t="s">
        <v>44</v>
      </c>
      <c r="C38" s="50"/>
      <c r="D38" s="58">
        <v>304111</v>
      </c>
      <c r="E38" s="59"/>
      <c r="F38" s="58">
        <v>227117</v>
      </c>
    </row>
    <row r="39" spans="1:6" ht="15.75" customHeight="1">
      <c r="A39" s="49"/>
      <c r="B39" s="50"/>
      <c r="C39" s="50"/>
      <c r="D39" s="61">
        <f>SUM(D34:D38)</f>
        <v>117751409</v>
      </c>
      <c r="E39" s="59"/>
      <c r="F39" s="61">
        <f>SUM(F34:F38)</f>
        <v>112148696</v>
      </c>
    </row>
    <row r="40" spans="1:6" ht="12.75">
      <c r="A40" s="49"/>
      <c r="B40" s="50"/>
      <c r="C40" s="50"/>
      <c r="D40" s="59"/>
      <c r="E40" s="59"/>
      <c r="F40" s="59"/>
    </row>
    <row r="41" spans="1:6" ht="12.75">
      <c r="A41" s="49"/>
      <c r="B41" s="50"/>
      <c r="C41" s="50"/>
      <c r="D41" s="58"/>
      <c r="E41" s="59"/>
      <c r="F41" s="58"/>
    </row>
    <row r="42" spans="1:6" ht="19.5" customHeight="1">
      <c r="A42" s="60" t="s">
        <v>149</v>
      </c>
      <c r="B42" s="50"/>
      <c r="C42" s="50"/>
      <c r="D42" s="58">
        <f>+D31-D39</f>
        <v>-86340261</v>
      </c>
      <c r="E42" s="59"/>
      <c r="F42" s="62">
        <f>+F31-F39</f>
        <v>-76348437</v>
      </c>
    </row>
    <row r="43" spans="1:6" ht="17.25" customHeight="1" thickBot="1">
      <c r="A43" s="49"/>
      <c r="B43" s="50"/>
      <c r="C43" s="50"/>
      <c r="D43" s="63">
        <f>+D21+D31-D39</f>
        <v>10644758</v>
      </c>
      <c r="E43" s="59"/>
      <c r="F43" s="63">
        <f>+F21+F31-F39</f>
        <v>17743938</v>
      </c>
    </row>
    <row r="44" spans="1:6" ht="15.75" customHeight="1">
      <c r="A44" s="49"/>
      <c r="B44" s="50"/>
      <c r="C44" s="50"/>
      <c r="D44" s="58"/>
      <c r="E44" s="59"/>
      <c r="F44" s="58"/>
    </row>
    <row r="45" spans="1:6" ht="15.75" customHeight="1">
      <c r="A45" s="60" t="s">
        <v>150</v>
      </c>
      <c r="B45" s="50"/>
      <c r="C45" s="50"/>
      <c r="D45" s="58">
        <v>0</v>
      </c>
      <c r="E45" s="59"/>
      <c r="F45" s="58">
        <v>0</v>
      </c>
    </row>
    <row r="46" spans="1:6" ht="15.75" customHeight="1">
      <c r="A46" s="60"/>
      <c r="B46" s="50"/>
      <c r="C46" s="50"/>
      <c r="D46" s="58"/>
      <c r="E46" s="59"/>
      <c r="F46" s="58"/>
    </row>
    <row r="47" spans="1:6" ht="15.75" customHeight="1">
      <c r="A47" s="49"/>
      <c r="B47" s="50" t="s">
        <v>151</v>
      </c>
      <c r="C47" s="50"/>
      <c r="D47" s="58">
        <v>27681500</v>
      </c>
      <c r="E47" s="59"/>
      <c r="F47" s="58">
        <v>27681500</v>
      </c>
    </row>
    <row r="48" spans="1:6" ht="15.75" customHeight="1">
      <c r="A48" s="49"/>
      <c r="B48" s="50" t="s">
        <v>4</v>
      </c>
      <c r="C48" s="50"/>
      <c r="D48" s="64">
        <v>-25529689</v>
      </c>
      <c r="E48" s="65"/>
      <c r="F48" s="64">
        <v>-17385699</v>
      </c>
    </row>
    <row r="49" spans="1:6" ht="15.75" customHeight="1">
      <c r="A49" s="49"/>
      <c r="B49" s="50" t="s">
        <v>152</v>
      </c>
      <c r="C49" s="50"/>
      <c r="D49" s="58">
        <f>SUM(D47:D48)</f>
        <v>2151811</v>
      </c>
      <c r="E49" s="59"/>
      <c r="F49" s="58">
        <f>SUM(F47:F48)</f>
        <v>10295801</v>
      </c>
    </row>
    <row r="50" spans="1:6" ht="15.75" customHeight="1">
      <c r="A50" s="49"/>
      <c r="B50" s="50" t="s">
        <v>153</v>
      </c>
      <c r="C50" s="50"/>
      <c r="D50" s="66">
        <v>493420</v>
      </c>
      <c r="E50" s="65"/>
      <c r="F50" s="64">
        <v>445307</v>
      </c>
    </row>
    <row r="51" spans="1:6" ht="15.75" customHeight="1">
      <c r="A51" s="49"/>
      <c r="B51" s="50"/>
      <c r="C51" s="50"/>
      <c r="D51" s="67">
        <f>SUM(D49:D50)</f>
        <v>2645231</v>
      </c>
      <c r="E51" s="65"/>
      <c r="F51" s="67">
        <f>SUM(F49:F50)</f>
        <v>10741108</v>
      </c>
    </row>
    <row r="52" spans="1:6" ht="12.75">
      <c r="A52" s="49"/>
      <c r="B52" s="50"/>
      <c r="C52" s="50"/>
      <c r="D52" s="50"/>
      <c r="E52" s="68"/>
      <c r="F52" s="50"/>
    </row>
    <row r="53" spans="1:6" ht="12.75">
      <c r="A53" s="50"/>
      <c r="B53" s="50" t="s">
        <v>154</v>
      </c>
      <c r="C53" s="50"/>
      <c r="D53" s="69">
        <v>5686480</v>
      </c>
      <c r="E53" s="68"/>
      <c r="F53" s="69">
        <v>4689783</v>
      </c>
    </row>
    <row r="54" spans="1:6" ht="12.75">
      <c r="A54" s="50"/>
      <c r="B54" s="50" t="s">
        <v>155</v>
      </c>
      <c r="C54" s="50"/>
      <c r="D54" s="69">
        <v>2313047</v>
      </c>
      <c r="E54" s="68"/>
      <c r="F54" s="69">
        <v>2313047</v>
      </c>
    </row>
    <row r="55" spans="1:6" ht="12.75">
      <c r="A55" s="50"/>
      <c r="B55" s="50"/>
      <c r="C55" s="50"/>
      <c r="D55" s="70">
        <f>SUM(D53:D54)</f>
        <v>7999527</v>
      </c>
      <c r="E55" s="68"/>
      <c r="F55" s="70">
        <f>SUM(F53:F54)</f>
        <v>7002830</v>
      </c>
    </row>
    <row r="56" spans="1:6" ht="12.75">
      <c r="A56" s="50"/>
      <c r="B56" s="50"/>
      <c r="C56" s="50"/>
      <c r="D56" s="50"/>
      <c r="E56" s="68"/>
      <c r="F56" s="50"/>
    </row>
    <row r="57" spans="1:6" ht="13.5" thickBot="1">
      <c r="A57" s="50"/>
      <c r="B57" s="50"/>
      <c r="C57" s="50"/>
      <c r="D57" s="71">
        <f>+D51+D55</f>
        <v>10644758</v>
      </c>
      <c r="E57" s="68"/>
      <c r="F57" s="71">
        <f>+F51+F55</f>
        <v>17743938</v>
      </c>
    </row>
    <row r="58" spans="1:6" ht="12.75">
      <c r="A58" s="50"/>
      <c r="B58" s="50"/>
      <c r="C58" s="50"/>
      <c r="D58" s="50"/>
      <c r="E58" s="68"/>
      <c r="F58" s="50"/>
    </row>
    <row r="59" spans="1:6" ht="12.75">
      <c r="A59" s="50"/>
      <c r="B59" s="50"/>
      <c r="C59" s="50"/>
      <c r="D59" s="69">
        <f>+D43-D57</f>
        <v>0</v>
      </c>
      <c r="E59" s="68"/>
      <c r="F59" s="69">
        <f>+F43-F57</f>
        <v>0</v>
      </c>
    </row>
    <row r="60" spans="1:6" ht="12.75">
      <c r="A60" s="50"/>
      <c r="B60" s="50"/>
      <c r="C60" s="50"/>
      <c r="D60" s="50"/>
      <c r="E60" s="68"/>
      <c r="F60" s="50"/>
    </row>
    <row r="61" spans="1:6" ht="12.75">
      <c r="A61" s="50"/>
      <c r="B61" s="50"/>
      <c r="C61" s="50"/>
      <c r="D61" s="50"/>
      <c r="E61" s="68"/>
      <c r="F61" s="50"/>
    </row>
    <row r="62" spans="1:6" ht="12.75">
      <c r="A62" s="50"/>
      <c r="B62" s="50"/>
      <c r="C62" s="50"/>
      <c r="D62" s="50"/>
      <c r="E62" s="68"/>
      <c r="F62" s="50"/>
    </row>
    <row r="63" spans="1:6" ht="12.75">
      <c r="A63" s="50"/>
      <c r="B63" s="50"/>
      <c r="C63" s="50"/>
      <c r="D63" s="50"/>
      <c r="E63" s="68"/>
      <c r="F63" s="50"/>
    </row>
    <row r="64" spans="1:6" ht="12.75">
      <c r="A64" s="50"/>
      <c r="B64" s="50"/>
      <c r="C64" s="50"/>
      <c r="D64" s="50"/>
      <c r="E64" s="68"/>
      <c r="F64" s="50"/>
    </row>
    <row r="65" spans="1:6" ht="12.75">
      <c r="A65" s="50"/>
      <c r="B65" s="50"/>
      <c r="C65" s="50"/>
      <c r="D65" s="50"/>
      <c r="E65" s="68"/>
      <c r="F65" s="50"/>
    </row>
    <row r="66" spans="1:6" ht="12.75">
      <c r="A66" s="50"/>
      <c r="B66" s="50"/>
      <c r="C66" s="50"/>
      <c r="D66" s="50"/>
      <c r="E66" s="68"/>
      <c r="F66" s="50"/>
    </row>
    <row r="67" spans="1:6" ht="12.75">
      <c r="A67" s="50"/>
      <c r="B67" s="50"/>
      <c r="C67" s="50"/>
      <c r="D67" s="50"/>
      <c r="E67" s="68"/>
      <c r="F67" s="50"/>
    </row>
    <row r="68" spans="1:6" ht="12.75">
      <c r="A68" s="50"/>
      <c r="B68" s="50"/>
      <c r="C68" s="50"/>
      <c r="D68" s="50"/>
      <c r="E68" s="68"/>
      <c r="F68" s="50"/>
    </row>
    <row r="69" spans="1:6" ht="12.75">
      <c r="A69" s="50"/>
      <c r="B69" s="50"/>
      <c r="C69" s="50"/>
      <c r="D69" s="50"/>
      <c r="E69" s="68"/>
      <c r="F69" s="50"/>
    </row>
    <row r="70" spans="1:6" ht="12.75">
      <c r="A70" s="50"/>
      <c r="B70" s="50"/>
      <c r="C70" s="50"/>
      <c r="D70" s="50"/>
      <c r="E70" s="68"/>
      <c r="F70" s="50"/>
    </row>
    <row r="71" spans="1:6" ht="12.75">
      <c r="A71" s="50"/>
      <c r="B71" s="50"/>
      <c r="C71" s="50"/>
      <c r="D71" s="50"/>
      <c r="E71" s="68"/>
      <c r="F71" s="50"/>
    </row>
    <row r="72" spans="1:6" ht="12.75">
      <c r="A72" s="50"/>
      <c r="B72" s="50"/>
      <c r="C72" s="50"/>
      <c r="D72" s="50"/>
      <c r="E72" s="68"/>
      <c r="F72" s="50"/>
    </row>
    <row r="73" spans="1:6" ht="12.75">
      <c r="A73" s="50"/>
      <c r="B73" s="50"/>
      <c r="C73" s="50"/>
      <c r="D73" s="50"/>
      <c r="E73" s="68"/>
      <c r="F73" s="50"/>
    </row>
    <row r="74" spans="1:6" ht="12.75">
      <c r="A74" s="50"/>
      <c r="B74" s="50"/>
      <c r="C74" s="50"/>
      <c r="D74" s="50"/>
      <c r="E74" s="68"/>
      <c r="F74" s="50"/>
    </row>
    <row r="75" spans="1:6" ht="12.75">
      <c r="A75" s="50"/>
      <c r="B75" s="50"/>
      <c r="C75" s="50"/>
      <c r="D75" s="50"/>
      <c r="E75" s="68"/>
      <c r="F75" s="50"/>
    </row>
    <row r="76" spans="1:6" ht="12.75">
      <c r="A76" s="50"/>
      <c r="B76" s="50"/>
      <c r="C76" s="50"/>
      <c r="D76" s="50"/>
      <c r="E76" s="68"/>
      <c r="F76" s="50"/>
    </row>
    <row r="77" spans="1:6" ht="12.75">
      <c r="A77" s="50"/>
      <c r="B77" s="50"/>
      <c r="C77" s="50"/>
      <c r="D77" s="50"/>
      <c r="E77" s="68"/>
      <c r="F77" s="50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C18" sqref="C18"/>
    </sheetView>
  </sheetViews>
  <sheetFormatPr defaultColWidth="9.00390625" defaultRowHeight="14.25"/>
  <cols>
    <col min="1" max="1" width="2.125" style="34" customWidth="1"/>
    <col min="2" max="2" width="4.00390625" style="34" customWidth="1"/>
    <col min="3" max="3" width="38.125" style="34" customWidth="1"/>
    <col min="4" max="4" width="12.50390625" style="34" customWidth="1"/>
    <col min="5" max="5" width="7.25390625" style="34" customWidth="1"/>
    <col min="6" max="6" width="13.375" style="34" customWidth="1"/>
    <col min="7" max="16384" width="8.00390625" style="34" customWidth="1"/>
  </cols>
  <sheetData>
    <row r="1" spans="1:6" ht="12.75">
      <c r="A1" s="31" t="s">
        <v>66</v>
      </c>
      <c r="B1" s="32"/>
      <c r="C1" s="32"/>
      <c r="D1" s="33"/>
      <c r="E1" s="33"/>
      <c r="F1" s="33"/>
    </row>
    <row r="2" spans="1:6" ht="12.75">
      <c r="A2" s="31" t="s">
        <v>81</v>
      </c>
      <c r="B2" s="32"/>
      <c r="C2" s="32"/>
      <c r="D2" s="33"/>
      <c r="E2" s="33"/>
      <c r="F2" s="33"/>
    </row>
    <row r="3" spans="1:6" ht="12.75">
      <c r="A3" s="31" t="s">
        <v>82</v>
      </c>
      <c r="B3" s="32"/>
      <c r="C3" s="32"/>
      <c r="D3" s="33"/>
      <c r="E3" s="33"/>
      <c r="F3" s="33"/>
    </row>
    <row r="4" spans="1:6" ht="12.75">
      <c r="A4" s="31"/>
      <c r="B4" s="32"/>
      <c r="C4" s="32"/>
      <c r="D4" s="33"/>
      <c r="E4" s="33"/>
      <c r="F4" s="33"/>
    </row>
    <row r="5" spans="1:6" ht="12.75">
      <c r="A5" s="32"/>
      <c r="B5" s="32"/>
      <c r="C5" s="32"/>
      <c r="D5" s="33"/>
      <c r="E5" s="33"/>
      <c r="F5" s="33"/>
    </row>
    <row r="6" spans="1:6" ht="12.75">
      <c r="A6" s="32"/>
      <c r="B6" s="32"/>
      <c r="C6" s="32"/>
      <c r="D6" s="33"/>
      <c r="E6" s="33"/>
      <c r="F6" s="33"/>
    </row>
    <row r="7" spans="1:6" ht="12.75">
      <c r="A7" s="32"/>
      <c r="B7" s="32"/>
      <c r="C7" s="32"/>
      <c r="D7" s="35" t="s">
        <v>83</v>
      </c>
      <c r="E7" s="35"/>
      <c r="F7" s="35" t="s">
        <v>84</v>
      </c>
    </row>
    <row r="8" spans="1:6" ht="12.75">
      <c r="A8" s="32"/>
      <c r="B8" s="32"/>
      <c r="C8" s="32"/>
      <c r="D8" s="36">
        <v>37529</v>
      </c>
      <c r="E8" s="36"/>
      <c r="F8" s="36">
        <v>37255</v>
      </c>
    </row>
    <row r="9" spans="1:6" ht="12.75">
      <c r="A9" s="32"/>
      <c r="B9" s="32"/>
      <c r="C9" s="32"/>
      <c r="D9" s="35" t="s">
        <v>85</v>
      </c>
      <c r="E9" s="35"/>
      <c r="F9" s="35" t="s">
        <v>85</v>
      </c>
    </row>
    <row r="10" spans="1:6" ht="12.75">
      <c r="A10" s="32"/>
      <c r="B10" s="32"/>
      <c r="C10" s="32"/>
      <c r="D10" s="37"/>
      <c r="E10" s="37"/>
      <c r="F10" s="37"/>
    </row>
    <row r="11" spans="1:6" ht="12.75">
      <c r="A11" s="31" t="s">
        <v>86</v>
      </c>
      <c r="B11" s="32"/>
      <c r="C11" s="32"/>
      <c r="D11" s="33"/>
      <c r="E11" s="33"/>
      <c r="F11" s="33"/>
    </row>
    <row r="12" spans="1:6" ht="12.75">
      <c r="A12" s="32"/>
      <c r="B12" s="32"/>
      <c r="C12" s="32"/>
      <c r="D12" s="33"/>
      <c r="E12" s="33"/>
      <c r="F12" s="33"/>
    </row>
    <row r="13" spans="1:6" ht="15.75" customHeight="1">
      <c r="A13" s="32"/>
      <c r="B13" s="32" t="s">
        <v>87</v>
      </c>
      <c r="C13" s="32"/>
      <c r="D13" s="33">
        <v>-8046593</v>
      </c>
      <c r="E13" s="33"/>
      <c r="F13" s="33">
        <v>-16957692</v>
      </c>
    </row>
    <row r="14" spans="1:6" ht="15.75" customHeight="1">
      <c r="A14" s="32"/>
      <c r="B14" s="32" t="s">
        <v>88</v>
      </c>
      <c r="C14" s="32"/>
      <c r="D14" s="33"/>
      <c r="E14" s="33"/>
      <c r="F14" s="33"/>
    </row>
    <row r="15" spans="1:6" ht="15.75" customHeight="1">
      <c r="A15" s="32"/>
      <c r="B15" s="32"/>
      <c r="C15" s="32" t="s">
        <v>89</v>
      </c>
      <c r="D15" s="33">
        <v>84257</v>
      </c>
      <c r="E15" s="33"/>
      <c r="F15" s="33">
        <v>70424</v>
      </c>
    </row>
    <row r="16" spans="1:6" ht="15.75" customHeight="1">
      <c r="A16" s="32"/>
      <c r="B16" s="32"/>
      <c r="C16" s="32" t="s">
        <v>90</v>
      </c>
      <c r="D16" s="33">
        <v>-1902857</v>
      </c>
      <c r="E16" s="33"/>
      <c r="F16" s="33">
        <v>0</v>
      </c>
    </row>
    <row r="17" spans="1:6" ht="15.75" customHeight="1">
      <c r="A17" s="32"/>
      <c r="B17" s="32"/>
      <c r="C17" s="32" t="s">
        <v>91</v>
      </c>
      <c r="D17" s="33">
        <v>0</v>
      </c>
      <c r="E17" s="33"/>
      <c r="F17" s="33">
        <v>6480</v>
      </c>
    </row>
    <row r="18" spans="1:6" ht="15.75" customHeight="1">
      <c r="A18" s="32"/>
      <c r="B18" s="32"/>
      <c r="C18" s="32" t="s">
        <v>92</v>
      </c>
      <c r="D18" s="33">
        <v>1354040</v>
      </c>
      <c r="E18" s="33"/>
      <c r="F18" s="33">
        <v>1925524</v>
      </c>
    </row>
    <row r="19" spans="1:6" ht="15.75" customHeight="1">
      <c r="A19" s="32"/>
      <c r="B19" s="32"/>
      <c r="C19" s="32" t="s">
        <v>93</v>
      </c>
      <c r="D19" s="33">
        <v>0</v>
      </c>
      <c r="E19" s="33"/>
      <c r="F19" s="33">
        <v>73768</v>
      </c>
    </row>
    <row r="20" spans="1:6" ht="15.75" customHeight="1">
      <c r="A20" s="32"/>
      <c r="B20" s="32"/>
      <c r="C20" s="32" t="s">
        <v>94</v>
      </c>
      <c r="D20" s="33">
        <v>40406</v>
      </c>
      <c r="E20" s="33"/>
      <c r="F20" s="33">
        <v>16478</v>
      </c>
    </row>
    <row r="21" spans="1:6" ht="15.75" customHeight="1">
      <c r="A21" s="32"/>
      <c r="B21" s="32"/>
      <c r="C21" s="32" t="s">
        <v>95</v>
      </c>
      <c r="D21" s="33">
        <v>0</v>
      </c>
      <c r="E21" s="33"/>
      <c r="F21" s="33">
        <v>3620847</v>
      </c>
    </row>
    <row r="22" spans="1:6" ht="15.75" customHeight="1">
      <c r="A22" s="32"/>
      <c r="B22" s="32"/>
      <c r="C22" s="32" t="s">
        <v>96</v>
      </c>
      <c r="D22" s="33">
        <v>0</v>
      </c>
      <c r="E22" s="33"/>
      <c r="F22" s="33">
        <v>699443</v>
      </c>
    </row>
    <row r="23" spans="1:6" ht="15.75" customHeight="1">
      <c r="A23" s="32"/>
      <c r="B23" s="32"/>
      <c r="C23" s="32" t="s">
        <v>97</v>
      </c>
      <c r="D23" s="33">
        <v>0</v>
      </c>
      <c r="E23" s="33"/>
      <c r="F23" s="33">
        <v>388377</v>
      </c>
    </row>
    <row r="24" spans="1:6" ht="15.75" customHeight="1">
      <c r="A24" s="32"/>
      <c r="B24" s="32"/>
      <c r="C24" s="32" t="s">
        <v>98</v>
      </c>
      <c r="D24" s="33">
        <v>5730156</v>
      </c>
      <c r="E24" s="33"/>
      <c r="F24" s="33">
        <v>7617336</v>
      </c>
    </row>
    <row r="25" spans="1:6" ht="15.75" customHeight="1">
      <c r="A25" s="32"/>
      <c r="B25" s="32"/>
      <c r="C25" s="32" t="s">
        <v>99</v>
      </c>
      <c r="D25" s="33">
        <v>-211</v>
      </c>
      <c r="E25" s="33"/>
      <c r="F25" s="33">
        <v>-1703</v>
      </c>
    </row>
    <row r="26" spans="1:6" ht="15.75" customHeight="1">
      <c r="A26" s="32"/>
      <c r="B26" s="32" t="s">
        <v>100</v>
      </c>
      <c r="C26" s="32"/>
      <c r="D26" s="38">
        <f>SUM(D11:D25)</f>
        <v>-2740802</v>
      </c>
      <c r="E26" s="38"/>
      <c r="F26" s="38">
        <f>SUM(F11:F25)</f>
        <v>-2540718</v>
      </c>
    </row>
    <row r="27" spans="1:6" ht="15.75" customHeight="1">
      <c r="A27" s="32"/>
      <c r="B27" s="32"/>
      <c r="C27" s="32" t="s">
        <v>101</v>
      </c>
      <c r="D27" s="33">
        <v>6247318</v>
      </c>
      <c r="E27" s="33"/>
      <c r="F27" s="33">
        <v>8532686</v>
      </c>
    </row>
    <row r="28" spans="1:6" ht="15.75" customHeight="1">
      <c r="A28" s="32"/>
      <c r="B28" s="32"/>
      <c r="C28" s="32" t="s">
        <v>102</v>
      </c>
      <c r="D28" s="33">
        <v>90665</v>
      </c>
      <c r="E28" s="33"/>
      <c r="F28" s="33">
        <v>1739701</v>
      </c>
    </row>
    <row r="29" spans="1:6" ht="15.75" customHeight="1">
      <c r="A29" s="32"/>
      <c r="B29" s="32"/>
      <c r="C29" s="32" t="s">
        <v>103</v>
      </c>
      <c r="D29" s="33">
        <v>-1990858</v>
      </c>
      <c r="E29" s="33"/>
      <c r="F29" s="33">
        <v>-3519891</v>
      </c>
    </row>
    <row r="30" spans="1:6" ht="15.75" customHeight="1">
      <c r="A30" s="32"/>
      <c r="B30" s="32"/>
      <c r="C30" s="32" t="s">
        <v>104</v>
      </c>
      <c r="D30" s="33">
        <v>0</v>
      </c>
      <c r="E30" s="33"/>
      <c r="F30" s="33">
        <v>0</v>
      </c>
    </row>
    <row r="31" spans="1:6" ht="15.75" customHeight="1">
      <c r="A31" s="32"/>
      <c r="B31" s="32"/>
      <c r="C31" s="32" t="s">
        <v>105</v>
      </c>
      <c r="D31" s="33">
        <v>0</v>
      </c>
      <c r="E31" s="33"/>
      <c r="F31" s="33">
        <v>0</v>
      </c>
    </row>
    <row r="32" spans="1:6" ht="15.75" customHeight="1">
      <c r="A32" s="32"/>
      <c r="B32" s="32" t="s">
        <v>106</v>
      </c>
      <c r="C32" s="32"/>
      <c r="D32" s="38">
        <f>SUM(D26:D31)</f>
        <v>1606323</v>
      </c>
      <c r="E32" s="38"/>
      <c r="F32" s="38">
        <f>SUM(F26:F31)</f>
        <v>4211778</v>
      </c>
    </row>
    <row r="33" spans="1:6" ht="15.75" customHeight="1">
      <c r="A33" s="32"/>
      <c r="B33" s="32" t="s">
        <v>107</v>
      </c>
      <c r="C33" s="32"/>
      <c r="D33" s="33">
        <v>-2142130</v>
      </c>
      <c r="E33" s="33"/>
      <c r="F33" s="33">
        <v>-2694026</v>
      </c>
    </row>
    <row r="34" spans="1:6" ht="15.75" customHeight="1">
      <c r="A34" s="32"/>
      <c r="B34" s="32" t="s">
        <v>108</v>
      </c>
      <c r="C34" s="32"/>
      <c r="D34" s="33">
        <v>-30528</v>
      </c>
      <c r="E34" s="33"/>
      <c r="F34" s="33">
        <v>0</v>
      </c>
    </row>
    <row r="35" spans="1:6" ht="15.75" customHeight="1">
      <c r="A35" s="32"/>
      <c r="B35" s="32" t="s">
        <v>109</v>
      </c>
      <c r="C35" s="32"/>
      <c r="D35" s="39">
        <f>SUM(D32:D34)</f>
        <v>-566335</v>
      </c>
      <c r="E35" s="39"/>
      <c r="F35" s="39">
        <f>SUM(F32:F34)</f>
        <v>1517752</v>
      </c>
    </row>
    <row r="36" spans="1:6" ht="15.75" customHeight="1">
      <c r="A36" s="32"/>
      <c r="B36" s="32"/>
      <c r="C36" s="32"/>
      <c r="D36" s="33"/>
      <c r="E36" s="33"/>
      <c r="F36" s="33"/>
    </row>
    <row r="37" spans="1:6" ht="15.75" customHeight="1">
      <c r="A37" s="32"/>
      <c r="B37" s="32"/>
      <c r="C37" s="32"/>
      <c r="D37" s="33"/>
      <c r="E37" s="33"/>
      <c r="F37" s="33"/>
    </row>
    <row r="38" spans="1:6" ht="15.75" customHeight="1">
      <c r="A38" s="31" t="s">
        <v>110</v>
      </c>
      <c r="B38" s="32"/>
      <c r="C38" s="32"/>
      <c r="D38" s="33"/>
      <c r="E38" s="33"/>
      <c r="F38" s="33"/>
    </row>
    <row r="39" spans="1:6" ht="15.75" customHeight="1">
      <c r="A39" s="31"/>
      <c r="B39" s="32" t="s">
        <v>111</v>
      </c>
      <c r="C39" s="32"/>
      <c r="D39" s="33">
        <v>0</v>
      </c>
      <c r="E39" s="33"/>
      <c r="F39" s="33">
        <v>0</v>
      </c>
    </row>
    <row r="40" spans="1:6" ht="15.75" customHeight="1">
      <c r="A40" s="31"/>
      <c r="B40" s="32" t="s">
        <v>112</v>
      </c>
      <c r="C40" s="32"/>
      <c r="D40" s="33">
        <v>0</v>
      </c>
      <c r="E40" s="33"/>
      <c r="F40" s="33">
        <v>0</v>
      </c>
    </row>
    <row r="41" spans="1:6" ht="15.75" customHeight="1">
      <c r="A41" s="32"/>
      <c r="B41" s="32" t="s">
        <v>113</v>
      </c>
      <c r="C41" s="32"/>
      <c r="D41" s="33">
        <v>-4480961</v>
      </c>
      <c r="E41" s="33"/>
      <c r="F41" s="33">
        <v>-143601</v>
      </c>
    </row>
    <row r="42" spans="1:6" ht="15.75" customHeight="1">
      <c r="A42" s="32"/>
      <c r="B42" s="32" t="s">
        <v>114</v>
      </c>
      <c r="C42" s="32"/>
      <c r="D42" s="33">
        <v>109618</v>
      </c>
      <c r="E42" s="33"/>
      <c r="F42" s="33">
        <v>181036</v>
      </c>
    </row>
    <row r="43" spans="1:6" ht="15.75" customHeight="1">
      <c r="A43" s="32"/>
      <c r="B43" s="32" t="s">
        <v>115</v>
      </c>
      <c r="C43" s="32"/>
      <c r="D43" s="33">
        <v>211</v>
      </c>
      <c r="E43" s="33"/>
      <c r="F43" s="33">
        <v>1703</v>
      </c>
    </row>
    <row r="44" spans="1:6" ht="15.75" customHeight="1">
      <c r="A44" s="32"/>
      <c r="B44" s="32" t="s">
        <v>116</v>
      </c>
      <c r="C44" s="32"/>
      <c r="D44" s="39">
        <f>SUM(D38:D43)</f>
        <v>-4371132</v>
      </c>
      <c r="E44" s="39"/>
      <c r="F44" s="39">
        <f>SUM(F38:F43)</f>
        <v>39138</v>
      </c>
    </row>
    <row r="45" spans="1:6" ht="15.75" customHeight="1">
      <c r="A45" s="32"/>
      <c r="B45" s="32"/>
      <c r="C45" s="32"/>
      <c r="D45" s="33"/>
      <c r="E45" s="33"/>
      <c r="F45" s="33"/>
    </row>
    <row r="46" spans="1:6" ht="15.75" customHeight="1">
      <c r="A46" s="32"/>
      <c r="B46" s="32"/>
      <c r="C46" s="32"/>
      <c r="D46" s="33"/>
      <c r="E46" s="33"/>
      <c r="F46" s="33"/>
    </row>
    <row r="47" spans="1:6" ht="15.75" customHeight="1">
      <c r="A47" s="31" t="s">
        <v>117</v>
      </c>
      <c r="B47" s="32"/>
      <c r="C47" s="32"/>
      <c r="D47" s="33"/>
      <c r="E47" s="33"/>
      <c r="F47" s="33"/>
    </row>
    <row r="48" spans="1:6" ht="15.75" customHeight="1">
      <c r="A48" s="32"/>
      <c r="B48" s="32" t="s">
        <v>118</v>
      </c>
      <c r="C48" s="32"/>
      <c r="D48" s="33">
        <v>0</v>
      </c>
      <c r="E48" s="33"/>
      <c r="F48" s="33">
        <v>0</v>
      </c>
    </row>
    <row r="49" spans="1:6" ht="15.75" customHeight="1">
      <c r="A49" s="32"/>
      <c r="B49" s="32" t="s">
        <v>119</v>
      </c>
      <c r="C49" s="32"/>
      <c r="D49" s="33">
        <v>2024703</v>
      </c>
      <c r="E49" s="33"/>
      <c r="F49" s="33">
        <v>262566</v>
      </c>
    </row>
    <row r="50" spans="1:6" ht="15.75" customHeight="1">
      <c r="A50" s="32"/>
      <c r="B50" s="32" t="s">
        <v>120</v>
      </c>
      <c r="C50" s="32"/>
      <c r="D50" s="33">
        <v>-106467</v>
      </c>
      <c r="E50" s="33"/>
      <c r="F50" s="33">
        <v>-113542</v>
      </c>
    </row>
    <row r="51" spans="1:6" ht="15.75" customHeight="1">
      <c r="A51" s="32"/>
      <c r="B51" s="32" t="s">
        <v>121</v>
      </c>
      <c r="C51" s="32"/>
      <c r="D51" s="33">
        <v>1643150</v>
      </c>
      <c r="E51" s="33"/>
      <c r="F51" s="33">
        <v>-498740</v>
      </c>
    </row>
    <row r="52" spans="1:6" ht="15.75" customHeight="1">
      <c r="A52" s="32"/>
      <c r="B52" s="32" t="s">
        <v>122</v>
      </c>
      <c r="C52" s="32"/>
      <c r="D52" s="39">
        <f>SUM(D47:D51)</f>
        <v>3561386</v>
      </c>
      <c r="E52" s="39"/>
      <c r="F52" s="39">
        <f>SUM(F47:F51)</f>
        <v>-349716</v>
      </c>
    </row>
    <row r="53" spans="1:6" ht="15.75" customHeight="1">
      <c r="A53" s="32"/>
      <c r="B53" s="32"/>
      <c r="C53" s="32"/>
      <c r="D53" s="33"/>
      <c r="E53" s="33"/>
      <c r="F53" s="33"/>
    </row>
    <row r="54" spans="1:6" ht="15.75" customHeight="1">
      <c r="A54" s="32"/>
      <c r="B54" s="32"/>
      <c r="C54" s="32"/>
      <c r="D54" s="33"/>
      <c r="E54" s="33"/>
      <c r="F54" s="33"/>
    </row>
    <row r="55" spans="1:6" ht="15.75" customHeight="1">
      <c r="A55" s="40" t="s">
        <v>123</v>
      </c>
      <c r="B55" s="40"/>
      <c r="C55" s="40"/>
      <c r="D55" s="41">
        <f>D35+D44+D52</f>
        <v>-1376081</v>
      </c>
      <c r="E55" s="41"/>
      <c r="F55" s="41">
        <f>F35+F44+F52</f>
        <v>1207174</v>
      </c>
    </row>
    <row r="56" spans="1:6" ht="15.75" customHeight="1">
      <c r="A56" s="40" t="s">
        <v>124</v>
      </c>
      <c r="B56" s="40"/>
      <c r="C56" s="40"/>
      <c r="D56" s="41">
        <v>-6043231</v>
      </c>
      <c r="E56" s="41"/>
      <c r="F56" s="41">
        <v>-7250407</v>
      </c>
    </row>
    <row r="57" spans="1:6" ht="15.75" customHeight="1" thickBot="1">
      <c r="A57" s="40" t="s">
        <v>125</v>
      </c>
      <c r="B57" s="40"/>
      <c r="C57" s="40"/>
      <c r="D57" s="42">
        <f>SUM(D55:D56)</f>
        <v>-7419312</v>
      </c>
      <c r="E57" s="42"/>
      <c r="F57" s="42">
        <f>SUM(F55:F56)</f>
        <v>-6043233</v>
      </c>
    </row>
    <row r="58" spans="1:6" ht="15.75" customHeight="1">
      <c r="A58" s="40"/>
      <c r="B58" s="40"/>
      <c r="C58" s="40"/>
      <c r="D58" s="41"/>
      <c r="E58" s="41"/>
      <c r="F58" s="41"/>
    </row>
    <row r="59" spans="1:6" ht="15.75" customHeight="1">
      <c r="A59" s="40"/>
      <c r="B59" s="40"/>
      <c r="C59" s="40"/>
      <c r="D59" s="41"/>
      <c r="E59" s="41"/>
      <c r="F59" s="41"/>
    </row>
    <row r="60" spans="1:6" ht="15.75" customHeight="1">
      <c r="A60" s="40" t="s">
        <v>126</v>
      </c>
      <c r="B60" s="40"/>
      <c r="C60" s="40"/>
      <c r="D60" s="41"/>
      <c r="E60" s="41"/>
      <c r="F60" s="41"/>
    </row>
    <row r="61" spans="1:6" ht="15.75" customHeight="1">
      <c r="A61" s="32"/>
      <c r="B61" s="32" t="s">
        <v>127</v>
      </c>
      <c r="C61" s="32"/>
      <c r="D61" s="33">
        <v>98047</v>
      </c>
      <c r="E61" s="33"/>
      <c r="F61" s="33">
        <v>414443</v>
      </c>
    </row>
    <row r="62" spans="1:6" ht="15.75" customHeight="1">
      <c r="A62" s="32"/>
      <c r="B62" s="32" t="s">
        <v>128</v>
      </c>
      <c r="C62" s="32"/>
      <c r="D62" s="33">
        <v>-7517359</v>
      </c>
      <c r="E62" s="33"/>
      <c r="F62" s="33">
        <v>-6457676</v>
      </c>
    </row>
    <row r="63" spans="1:6" ht="15.75" customHeight="1" thickBot="1">
      <c r="A63" s="32"/>
      <c r="B63" s="32"/>
      <c r="C63" s="32"/>
      <c r="D63" s="43">
        <f>SUM(D60:D62)</f>
        <v>-7419312</v>
      </c>
      <c r="E63" s="43"/>
      <c r="F63" s="43">
        <f>SUM(F60:F62)</f>
        <v>-6043233</v>
      </c>
    </row>
    <row r="64" spans="1:6" ht="15.75" customHeight="1">
      <c r="A64" s="44"/>
      <c r="B64" s="44"/>
      <c r="C64" s="44"/>
      <c r="D64" s="45">
        <f>+D63-D57</f>
        <v>0</v>
      </c>
      <c r="E64" s="45"/>
      <c r="F64" s="45">
        <f>+F63-F57</f>
        <v>0</v>
      </c>
    </row>
    <row r="65" spans="1:6" ht="12.75">
      <c r="A65" s="44"/>
      <c r="B65" s="44"/>
      <c r="C65" s="44"/>
      <c r="D65" s="44"/>
      <c r="E65" s="44"/>
      <c r="F65" s="44"/>
    </row>
    <row r="66" spans="1:6" ht="12.75">
      <c r="A66" s="44"/>
      <c r="B66" s="44"/>
      <c r="C66" s="44"/>
      <c r="D66" s="44"/>
      <c r="E66" s="44"/>
      <c r="F66" s="44"/>
    </row>
    <row r="67" spans="1:6" ht="12.75">
      <c r="A67" s="44"/>
      <c r="B67" s="44"/>
      <c r="C67" s="44"/>
      <c r="D67" s="44"/>
      <c r="E67" s="44"/>
      <c r="F67" s="44"/>
    </row>
    <row r="68" spans="1:6" ht="12.75">
      <c r="A68" s="44"/>
      <c r="B68" s="44"/>
      <c r="C68" s="44"/>
      <c r="D68" s="44"/>
      <c r="E68" s="44"/>
      <c r="F68" s="44"/>
    </row>
    <row r="69" spans="1:6" ht="12.75">
      <c r="A69" s="44"/>
      <c r="B69" s="44"/>
      <c r="C69" s="44"/>
      <c r="D69" s="44"/>
      <c r="E69" s="44"/>
      <c r="F69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6">
      <selection activeCell="B13" sqref="B13"/>
    </sheetView>
  </sheetViews>
  <sheetFormatPr defaultColWidth="9.00390625" defaultRowHeight="14.25"/>
  <cols>
    <col min="1" max="1" width="8.00390625" style="34" customWidth="1"/>
    <col min="2" max="2" width="14.125" style="34" customWidth="1"/>
    <col min="3" max="4" width="10.375" style="34" customWidth="1"/>
    <col min="5" max="5" width="11.00390625" style="34" customWidth="1"/>
    <col min="6" max="6" width="9.375" style="34" customWidth="1"/>
    <col min="7" max="7" width="12.625" style="34" customWidth="1"/>
    <col min="8" max="8" width="11.25390625" style="34" customWidth="1"/>
    <col min="9" max="16384" width="8.00390625" style="34" customWidth="1"/>
  </cols>
  <sheetData>
    <row r="1" ht="15.75">
      <c r="A1" s="102" t="s">
        <v>66</v>
      </c>
    </row>
    <row r="2" ht="15.75">
      <c r="A2" s="102" t="s">
        <v>172</v>
      </c>
    </row>
    <row r="3" spans="1:8" ht="15.75">
      <c r="A3" s="103" t="s">
        <v>82</v>
      </c>
      <c r="C3" s="104"/>
      <c r="D3" s="104"/>
      <c r="E3" s="104"/>
      <c r="F3" s="104"/>
      <c r="G3" s="104"/>
      <c r="H3" s="104"/>
    </row>
    <row r="4" spans="3:8" ht="12.75">
      <c r="C4" s="104"/>
      <c r="D4" s="104"/>
      <c r="E4" s="104"/>
      <c r="F4" s="104"/>
      <c r="G4" s="104"/>
      <c r="H4" s="104"/>
    </row>
    <row r="5" spans="3:8" ht="12.75">
      <c r="C5" s="104"/>
      <c r="D5" s="104"/>
      <c r="E5" s="104"/>
      <c r="F5" s="104"/>
      <c r="G5" s="104"/>
      <c r="H5" s="104"/>
    </row>
    <row r="6" spans="3:8" ht="12.75">
      <c r="C6" s="104"/>
      <c r="D6" s="104"/>
      <c r="E6" s="104"/>
      <c r="F6" s="104"/>
      <c r="G6" s="104"/>
      <c r="H6" s="104"/>
    </row>
    <row r="7" spans="3:8" ht="12.75">
      <c r="C7" s="104"/>
      <c r="D7" s="104"/>
      <c r="E7" s="104"/>
      <c r="F7" s="104"/>
      <c r="G7" s="104"/>
      <c r="H7" s="104"/>
    </row>
    <row r="8" spans="3:8" ht="12.75">
      <c r="C8" s="53"/>
      <c r="D8" s="105" t="s">
        <v>173</v>
      </c>
      <c r="E8" s="106"/>
      <c r="F8" s="106"/>
      <c r="G8" s="53"/>
      <c r="H8" s="53"/>
    </row>
    <row r="9" spans="3:8" ht="12.75">
      <c r="C9" s="53"/>
      <c r="D9" s="53"/>
      <c r="E9" s="53"/>
      <c r="F9" s="53" t="s">
        <v>174</v>
      </c>
      <c r="G9" s="53"/>
      <c r="H9" s="53"/>
    </row>
    <row r="10" spans="3:8" ht="12.75">
      <c r="C10" s="53" t="s">
        <v>175</v>
      </c>
      <c r="D10" s="53" t="s">
        <v>175</v>
      </c>
      <c r="E10" s="53" t="s">
        <v>176</v>
      </c>
      <c r="F10" s="53" t="s">
        <v>177</v>
      </c>
      <c r="G10" s="53" t="s">
        <v>178</v>
      </c>
      <c r="H10" s="53"/>
    </row>
    <row r="11" spans="3:8" ht="12.75">
      <c r="C11" s="53" t="s">
        <v>179</v>
      </c>
      <c r="D11" s="53" t="s">
        <v>180</v>
      </c>
      <c r="E11" s="53" t="s">
        <v>181</v>
      </c>
      <c r="F11" s="53" t="s">
        <v>181</v>
      </c>
      <c r="G11" s="53" t="s">
        <v>182</v>
      </c>
      <c r="H11" s="53" t="s">
        <v>183</v>
      </c>
    </row>
    <row r="12" spans="3:8" ht="12.75">
      <c r="C12" s="53" t="s">
        <v>85</v>
      </c>
      <c r="D12" s="53" t="s">
        <v>85</v>
      </c>
      <c r="E12" s="53" t="s">
        <v>85</v>
      </c>
      <c r="F12" s="53" t="s">
        <v>85</v>
      </c>
      <c r="G12" s="53" t="s">
        <v>85</v>
      </c>
      <c r="H12" s="53" t="s">
        <v>85</v>
      </c>
    </row>
    <row r="13" spans="3:8" ht="12.75">
      <c r="C13" s="104"/>
      <c r="D13" s="104"/>
      <c r="E13" s="104"/>
      <c r="F13" s="104"/>
      <c r="G13" s="104"/>
      <c r="H13" s="104"/>
    </row>
    <row r="14" spans="1:9" ht="12.75">
      <c r="A14" s="34" t="s">
        <v>184</v>
      </c>
      <c r="C14" s="107">
        <v>27681500</v>
      </c>
      <c r="D14" s="107">
        <v>10833007</v>
      </c>
      <c r="E14" s="107">
        <v>21729958</v>
      </c>
      <c r="F14" s="107">
        <v>19578</v>
      </c>
      <c r="G14" s="107">
        <v>-33081002</v>
      </c>
      <c r="H14" s="107">
        <f>SUM(C14:G14)</f>
        <v>27183041</v>
      </c>
      <c r="I14" s="107"/>
    </row>
    <row r="15" spans="3:9" ht="12.75">
      <c r="C15" s="107"/>
      <c r="D15" s="107"/>
      <c r="E15" s="107"/>
      <c r="F15" s="107"/>
      <c r="G15" s="107"/>
      <c r="H15" s="107"/>
      <c r="I15" s="107"/>
    </row>
    <row r="16" spans="1:9" ht="12.75">
      <c r="A16" s="34" t="s">
        <v>185</v>
      </c>
      <c r="C16" s="107">
        <v>0</v>
      </c>
      <c r="D16" s="107">
        <v>0</v>
      </c>
      <c r="E16" s="107">
        <v>0</v>
      </c>
      <c r="F16" s="107">
        <v>0</v>
      </c>
      <c r="G16" s="107">
        <v>-16887240</v>
      </c>
      <c r="H16" s="107">
        <f>SUM(C16:G16)</f>
        <v>-16887240</v>
      </c>
      <c r="I16" s="107"/>
    </row>
    <row r="17" spans="3:9" ht="12.75">
      <c r="C17" s="107"/>
      <c r="D17" s="107"/>
      <c r="E17" s="107"/>
      <c r="F17" s="107"/>
      <c r="G17" s="107"/>
      <c r="H17" s="107"/>
      <c r="I17" s="107"/>
    </row>
    <row r="18" spans="1:9" ht="13.5" thickBot="1">
      <c r="A18" s="34" t="s">
        <v>186</v>
      </c>
      <c r="C18" s="108">
        <f aca="true" t="shared" si="0" ref="C18:H18">SUM(C14:C17)</f>
        <v>27681500</v>
      </c>
      <c r="D18" s="108">
        <f t="shared" si="0"/>
        <v>10833007</v>
      </c>
      <c r="E18" s="108">
        <f t="shared" si="0"/>
        <v>21729958</v>
      </c>
      <c r="F18" s="108">
        <f t="shared" si="0"/>
        <v>19578</v>
      </c>
      <c r="G18" s="108">
        <f t="shared" si="0"/>
        <v>-49968242</v>
      </c>
      <c r="H18" s="108">
        <f t="shared" si="0"/>
        <v>10295801</v>
      </c>
      <c r="I18" s="107"/>
    </row>
    <row r="19" spans="3:9" ht="12.75">
      <c r="C19" s="107"/>
      <c r="D19" s="107"/>
      <c r="E19" s="107"/>
      <c r="F19" s="107"/>
      <c r="G19" s="107"/>
      <c r="H19" s="107"/>
      <c r="I19" s="107"/>
    </row>
    <row r="20" spans="3:9" ht="12.75">
      <c r="C20" s="107"/>
      <c r="D20" s="107"/>
      <c r="E20" s="107"/>
      <c r="F20" s="107"/>
      <c r="G20" s="107"/>
      <c r="H20" s="107"/>
      <c r="I20" s="107"/>
    </row>
    <row r="21" spans="1:9" ht="12.75">
      <c r="A21" s="34" t="s">
        <v>187</v>
      </c>
      <c r="C21" s="107">
        <f>C18</f>
        <v>27681500</v>
      </c>
      <c r="D21" s="107">
        <f>D18</f>
        <v>10833007</v>
      </c>
      <c r="E21" s="107">
        <f>E18</f>
        <v>21729958</v>
      </c>
      <c r="F21" s="107">
        <f>F18</f>
        <v>19578</v>
      </c>
      <c r="G21" s="107">
        <f>G18</f>
        <v>-49968242</v>
      </c>
      <c r="H21" s="107">
        <f>SUM(C21:G21)</f>
        <v>10295801</v>
      </c>
      <c r="I21" s="107"/>
    </row>
    <row r="22" spans="3:9" ht="12.75">
      <c r="C22" s="107"/>
      <c r="D22" s="107"/>
      <c r="E22" s="107"/>
      <c r="F22" s="107"/>
      <c r="G22" s="107"/>
      <c r="H22" s="107"/>
      <c r="I22" s="107"/>
    </row>
    <row r="23" spans="1:9" ht="12.75">
      <c r="A23" s="34" t="s">
        <v>185</v>
      </c>
      <c r="C23" s="107">
        <v>0</v>
      </c>
      <c r="D23" s="107">
        <v>0</v>
      </c>
      <c r="E23" s="107">
        <v>0</v>
      </c>
      <c r="F23" s="107">
        <v>0</v>
      </c>
      <c r="G23" s="107">
        <v>-8143990</v>
      </c>
      <c r="H23" s="107">
        <f>SUM(C23:G23)</f>
        <v>-8143990</v>
      </c>
      <c r="I23" s="107"/>
    </row>
    <row r="24" spans="3:9" ht="12.75">
      <c r="C24" s="107"/>
      <c r="D24" s="107"/>
      <c r="E24" s="107"/>
      <c r="F24" s="107"/>
      <c r="G24" s="107"/>
      <c r="H24" s="107"/>
      <c r="I24" s="107"/>
    </row>
    <row r="25" spans="1:9" ht="13.5" thickBot="1">
      <c r="A25" s="34" t="s">
        <v>188</v>
      </c>
      <c r="C25" s="108">
        <f>SUM(C21:C23)</f>
        <v>27681500</v>
      </c>
      <c r="D25" s="108">
        <f>SUM(D21:D23)</f>
        <v>10833007</v>
      </c>
      <c r="E25" s="108">
        <f>SUM(E21:E23)</f>
        <v>21729958</v>
      </c>
      <c r="F25" s="108">
        <f>SUM(F21:F23)</f>
        <v>19578</v>
      </c>
      <c r="G25" s="108">
        <f>SUM(G21:G23)</f>
        <v>-58112232</v>
      </c>
      <c r="H25" s="108">
        <f>SUM(H21:H24)</f>
        <v>2151811</v>
      </c>
      <c r="I25" s="107"/>
    </row>
    <row r="26" spans="3:9" ht="12.75">
      <c r="C26" s="107"/>
      <c r="D26" s="107"/>
      <c r="E26" s="107"/>
      <c r="F26" s="107"/>
      <c r="G26" s="107"/>
      <c r="H26" s="107"/>
      <c r="I26" s="10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2002-11-23T04:50:51Z</cp:lastPrinted>
  <dcterms:created xsi:type="dcterms:W3CDTF">1999-11-22T08:50:39Z</dcterms:created>
  <cp:category/>
  <cp:version/>
  <cp:contentType/>
  <cp:contentStatus/>
</cp:coreProperties>
</file>