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2"/>
  </bookViews>
  <sheets>
    <sheet name="PL" sheetId="1" r:id="rId1"/>
    <sheet name="BS" sheetId="2" r:id="rId2"/>
    <sheet name="NOTE" sheetId="3" r:id="rId3"/>
  </sheets>
  <definedNames>
    <definedName name="_xlnm.Print_Area" localSheetId="2">'NOTE'!$A:$IV</definedName>
  </definedNames>
  <calcPr fullCalcOnLoad="1"/>
</workbook>
</file>

<file path=xl/sharedStrings.xml><?xml version="1.0" encoding="utf-8"?>
<sst xmlns="http://schemas.openxmlformats.org/spreadsheetml/2006/main" count="353" uniqueCount="267">
  <si>
    <t>CURRENT</t>
  </si>
  <si>
    <t>QUARTER</t>
  </si>
  <si>
    <t>RM '000</t>
  </si>
  <si>
    <t xml:space="preserve">AS AT </t>
  </si>
  <si>
    <t>FINANCIAL</t>
  </si>
  <si>
    <t>YEAR END</t>
  </si>
  <si>
    <t>END OF</t>
  </si>
  <si>
    <t>SENG HUP CORPORATION BHD (3707 M)</t>
  </si>
  <si>
    <t>Special Administrators Appointed</t>
  </si>
  <si>
    <t>Accounting Policies</t>
  </si>
  <si>
    <t xml:space="preserve">computation and basis of consolidation with those used in the preparation of the most recent annual </t>
  </si>
  <si>
    <t>Exceptional Item</t>
  </si>
  <si>
    <t>RM'000</t>
  </si>
  <si>
    <t>Extraordinary Item</t>
  </si>
  <si>
    <t>2.</t>
  </si>
  <si>
    <t>3.</t>
  </si>
  <si>
    <t>4.</t>
  </si>
  <si>
    <t>Taxation</t>
  </si>
  <si>
    <t>5.</t>
  </si>
  <si>
    <t>6.</t>
  </si>
  <si>
    <t>7.</t>
  </si>
  <si>
    <t>Purchases And Sales Of Quoted Securities</t>
  </si>
  <si>
    <t>8.</t>
  </si>
  <si>
    <t>Changes In The Composition Of The Group</t>
  </si>
  <si>
    <t>including business combination, acquisition or disposal of subsidiaries and long term investments, restructuring</t>
  </si>
  <si>
    <t>and discontinuing operations.</t>
  </si>
  <si>
    <t>Status of Corporate Proposals</t>
  </si>
  <si>
    <t>10.</t>
  </si>
  <si>
    <t>Seasonal Or Cyclical Factors</t>
  </si>
  <si>
    <t>11.</t>
  </si>
  <si>
    <t>Corporate Developments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</si>
  <si>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</si>
  <si>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</si>
  <si>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</si>
  <si>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</si>
  <si>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</si>
  <si>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</si>
  <si>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Contingent Liabilities</t>
  </si>
  <si>
    <t>14.</t>
  </si>
  <si>
    <t>Off Balance Sheet Financial Instruments</t>
  </si>
  <si>
    <t>15.</t>
  </si>
  <si>
    <t>Material Litigation</t>
  </si>
  <si>
    <t>16.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</si>
  <si>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</si>
  <si>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</si>
  <si>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</si>
  <si>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</si>
  <si>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</si>
  <si>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</si>
  <si>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</si>
  <si>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</si>
  <si>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</si>
  <si>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</si>
  <si>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</si>
  <si>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Kuala Lumpur</t>
  </si>
  <si>
    <t xml:space="preserve"> 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</si>
  <si>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</si>
  <si>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</si>
  <si>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</si>
  <si>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</si>
  <si>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</si>
  <si>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</si>
  <si>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</si>
  <si>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</si>
  <si>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 (a)</t>
  </si>
  <si>
    <t>Turnover</t>
  </si>
  <si>
    <t>(b)</t>
  </si>
  <si>
    <t>Investment income</t>
  </si>
  <si>
    <t>-</t>
  </si>
  <si>
    <t>(c)</t>
  </si>
  <si>
    <t>2 (a)</t>
  </si>
  <si>
    <t>depreciation and amortisation,</t>
  </si>
  <si>
    <t>exceptional items, income tax,</t>
  </si>
  <si>
    <t>minority interests and extraordinary items</t>
  </si>
  <si>
    <t>(d)</t>
  </si>
  <si>
    <t>Exceptional items</t>
  </si>
  <si>
    <t>(e)</t>
  </si>
  <si>
    <t>extraordinary items</t>
  </si>
  <si>
    <t>(f)</t>
  </si>
  <si>
    <t>(g)</t>
  </si>
  <si>
    <t>(h)</t>
  </si>
  <si>
    <t>(i)</t>
  </si>
  <si>
    <t xml:space="preserve">    before deducting minority interests</t>
  </si>
  <si>
    <t>(ii) Less minority interests</t>
  </si>
  <si>
    <t>(j)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</si>
  <si>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</si>
  <si>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</si>
  <si>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</si>
  <si>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</si>
  <si>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</si>
  <si>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</si>
  <si>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>3(a)</t>
  </si>
  <si>
    <t>deducting any provisions for preference</t>
  </si>
  <si>
    <t>4(a)</t>
  </si>
  <si>
    <t>Dividend per share (sen)</t>
  </si>
  <si>
    <t>Dividend description</t>
  </si>
  <si>
    <t>Net tangible assets per share (RM)</t>
  </si>
  <si>
    <t>(Incorporated in Malaysia)</t>
  </si>
  <si>
    <t>CONSOLIDATED INCOME STATEMENT</t>
  </si>
  <si>
    <t>Reserves</t>
  </si>
  <si>
    <t>Malaysia</t>
  </si>
  <si>
    <t>Profit / (Loss)</t>
  </si>
  <si>
    <t>Before Taxation</t>
  </si>
  <si>
    <t>Assets</t>
  </si>
  <si>
    <t>Employed</t>
  </si>
  <si>
    <t xml:space="preserve">    unsecured as follows:</t>
  </si>
  <si>
    <t xml:space="preserve">a) The Group borrowings consists mainly of short term facilities and are classified as secured and </t>
  </si>
  <si>
    <t>Singapore</t>
  </si>
  <si>
    <t>Indonesia</t>
  </si>
  <si>
    <t>Our business operations are affected by major festive seasons and promotional activities conducted by the Group.</t>
  </si>
  <si>
    <t>9.</t>
  </si>
  <si>
    <t>PRECEDING</t>
  </si>
  <si>
    <t>There have been no issuance and repayment of debts and securities, share buy backs, share cancellations,</t>
  </si>
  <si>
    <t>Quarter</t>
  </si>
  <si>
    <t>by Indonesia subsidiary, PT Krisindo Mas</t>
  </si>
  <si>
    <t>The Group continues to operate in a very competitive environment and expects to be able to maintain its</t>
  </si>
  <si>
    <t>level of operations. However the Group's return to profitability will depend on the successful implementation</t>
  </si>
  <si>
    <t>of the workout proposal by the Special Administrators.</t>
  </si>
  <si>
    <t>Group Borrowings And Debt Securities</t>
  </si>
  <si>
    <t>I) at cost</t>
  </si>
  <si>
    <t>ii) at net book value</t>
  </si>
  <si>
    <t>iii) at market value</t>
  </si>
  <si>
    <t>31/3/01</t>
  </si>
  <si>
    <t>31/3/2001</t>
  </si>
  <si>
    <t>Siew Kah Toong</t>
  </si>
  <si>
    <t>Special Administrator</t>
  </si>
  <si>
    <t xml:space="preserve">   trade debtor as debt settlement</t>
  </si>
  <si>
    <t xml:space="preserve"> - Irredeemable Convertible Preference Shares ("ICPS") received from a</t>
  </si>
  <si>
    <t xml:space="preserve"> - Irredeemable Convertible Unsecured Loan Stocks ("ICULS")</t>
  </si>
  <si>
    <t xml:space="preserve">   received from trade debtors as part of debt settlement</t>
  </si>
  <si>
    <t>Exceptional item consists of the following:</t>
  </si>
  <si>
    <t>to recover debts amounting to approximately RM6,000,000.</t>
  </si>
  <si>
    <t xml:space="preserve">   SENG HUP CORPORATION BHD (3707 M)</t>
  </si>
  <si>
    <t xml:space="preserve">               Special Administrators Appointed</t>
  </si>
  <si>
    <t>Revenue</t>
  </si>
  <si>
    <t xml:space="preserve">Other income </t>
  </si>
  <si>
    <t>Profit/(loss) before finance cost,</t>
  </si>
  <si>
    <t>Finance cost</t>
  </si>
  <si>
    <t>Depreciation and amortisation</t>
  </si>
  <si>
    <t>Profit /(loss) before income tax,</t>
  </si>
  <si>
    <t>minority interests and</t>
  </si>
  <si>
    <t>Share of profits and losses of</t>
  </si>
  <si>
    <t>associated companies</t>
  </si>
  <si>
    <t>Income tax</t>
  </si>
  <si>
    <t>(i) Profit/(loss) after income tax</t>
  </si>
  <si>
    <t>(m)</t>
  </si>
  <si>
    <t>Net profit/(loss) from ordinary activities</t>
  </si>
  <si>
    <t>Net profit/(loss) attributable to</t>
  </si>
  <si>
    <t>members of the company</t>
  </si>
  <si>
    <t>Earnings per share based on 2(m) above after</t>
  </si>
  <si>
    <t>dividends, if any:-</t>
  </si>
  <si>
    <t xml:space="preserve">(i) Basic (based on 19,998,000 ordinary </t>
  </si>
  <si>
    <t xml:space="preserve">   shares) (sen)</t>
  </si>
  <si>
    <t xml:space="preserve">(ii) Fully diluted (based on 19,998,000 </t>
  </si>
  <si>
    <t xml:space="preserve">    ordinary shares) (sen)</t>
  </si>
  <si>
    <t>Property, plant and equipment</t>
  </si>
  <si>
    <t>Investment property</t>
  </si>
  <si>
    <t>Goodwill on consolidation</t>
  </si>
  <si>
    <t>Intangible assets</t>
  </si>
  <si>
    <t>Other long term assets</t>
  </si>
  <si>
    <t>Inventories</t>
  </si>
  <si>
    <t>Trade receivables</t>
  </si>
  <si>
    <t>Fixed deposits with licensed banks</t>
  </si>
  <si>
    <t>Cash &amp; bank balances</t>
  </si>
  <si>
    <t>Current assets</t>
  </si>
  <si>
    <t>Current liabilities</t>
  </si>
  <si>
    <t>Amount due to customer on project</t>
  </si>
  <si>
    <t>Hire purchase creditors</t>
  </si>
  <si>
    <t>Finance lease creditors</t>
  </si>
  <si>
    <t>Amount due to directors</t>
  </si>
  <si>
    <t>Bank borrowings</t>
  </si>
  <si>
    <t>Bank overdrafts</t>
  </si>
  <si>
    <t>Provision for taxation</t>
  </si>
  <si>
    <t>Shareholders' funds</t>
  </si>
  <si>
    <t>Share capital</t>
  </si>
  <si>
    <t>Long term borrowings</t>
  </si>
  <si>
    <t>Other long term liabilities</t>
  </si>
  <si>
    <t>Deferred taxation</t>
  </si>
  <si>
    <t>Profit On Sale Of Unquoted Investments And/Or Properties</t>
  </si>
  <si>
    <t>There were no sale of unquoted investments or properties for the current quarter and financial year-to-date</t>
  </si>
  <si>
    <t>a) Purchases of quoted securities for the current financial year:</t>
  </si>
  <si>
    <t>Current</t>
  </si>
  <si>
    <t>Financial</t>
  </si>
  <si>
    <t>Year To Date</t>
  </si>
  <si>
    <t>1.</t>
  </si>
  <si>
    <t>The Company has also commenced legal proceedings against certain debtors in the normal course of business</t>
  </si>
  <si>
    <t>Explanatory notes:</t>
  </si>
  <si>
    <t>Profit/(loss) before income tax, minority</t>
  </si>
  <si>
    <t>interests and extraordinary items</t>
  </si>
  <si>
    <t>Pre-acquisition profit/(loss)</t>
  </si>
  <si>
    <t>AS AT END OF CURRENT QUARTER</t>
  </si>
  <si>
    <t xml:space="preserve">     AS AT PRECEDING FINANCIAL </t>
  </si>
  <si>
    <t xml:space="preserve"> END</t>
  </si>
  <si>
    <t xml:space="preserve"> YEAR</t>
  </si>
  <si>
    <t>Net current liabilities</t>
  </si>
  <si>
    <t>Trade &amp; bills payables</t>
  </si>
  <si>
    <t>Other payables &amp; accruals</t>
  </si>
  <si>
    <t>audited accounts.</t>
  </si>
  <si>
    <t xml:space="preserve">deferred taxation and/or adjustment for under or over provision in respect of prior years. There is no foreign taxation </t>
  </si>
  <si>
    <t xml:space="preserve">The Group has not made any provision for taxation for the current quarter and financial year-to-date. There is no </t>
  </si>
  <si>
    <t>in the current quarter and financial year-to-date.</t>
  </si>
  <si>
    <t>shares held as treasury shares and resale of treasury shares for the current quarter and financial year-to-</t>
  </si>
  <si>
    <t>There were no changes in contingent liabilities since the last annual balance sheet date.</t>
  </si>
  <si>
    <t>The material litigations are disclosed in Note 13.</t>
  </si>
  <si>
    <t>The details and status of material litigations are as follow:</t>
  </si>
  <si>
    <t>a) Certain of the subsidiaries have not complied with certain covenants relating to the credit facilities granted</t>
  </si>
  <si>
    <t xml:space="preserve">    by the financial institutions. The lenders have instituted legal proceedings against the subsidiaries and the</t>
  </si>
  <si>
    <t xml:space="preserve">   Company, in the capacity as guarantor, to recover the non-performing loans and interest.</t>
  </si>
  <si>
    <t xml:space="preserve">    third party. </t>
  </si>
  <si>
    <t>c) The Company also has approximately RM480,533 claims from trade creditors for trade disputes and claims</t>
  </si>
  <si>
    <t xml:space="preserve">    from former employees either for contract bonus or on the ground of wrongful dismissal.</t>
  </si>
  <si>
    <t>d) One of the subsidiaries has entered into an agreement to purchase a piece of land from a third party ("Vendor").</t>
  </si>
  <si>
    <t xml:space="preserve">   One of the terms of the sale was that the Vendor would obtain conversion and sub-division of the said land and</t>
  </si>
  <si>
    <t xml:space="preserve">   would sell building lots to the subsidiary. However, the application for the said coversion was rejected by the </t>
  </si>
  <si>
    <t xml:space="preserve">   relevant authorities. Consequently, the Vendor has filed a suit to terminate the sale by way of frustration.</t>
  </si>
  <si>
    <t xml:space="preserve">   Meanwhile, the subsidiary has sold all its interest in the said land to another party. In reciprocation to the</t>
  </si>
  <si>
    <t>Subsequent Events</t>
  </si>
  <si>
    <t xml:space="preserve">   Vendor's suit, the subsidiary has filed an application for an order compelling the Vendor to apply for and obtain</t>
  </si>
  <si>
    <t>Segmental Reporting</t>
  </si>
  <si>
    <t>Investments in associated companies</t>
  </si>
  <si>
    <t>Long term investments</t>
  </si>
  <si>
    <t>Other receivables,deposit &amp; prepayment</t>
  </si>
  <si>
    <t>Revaluation reserve</t>
  </si>
  <si>
    <t>Capital reserve</t>
  </si>
  <si>
    <t>Other reserve</t>
  </si>
  <si>
    <t>Exchange differences</t>
  </si>
  <si>
    <t>Retained losses</t>
  </si>
  <si>
    <t>Minority interests</t>
  </si>
  <si>
    <t xml:space="preserve">  -</t>
  </si>
  <si>
    <t xml:space="preserve"> -</t>
  </si>
  <si>
    <t>Quaterly report on consolidated results for the first quarter ended 30 September 2001. The figures have not been audited</t>
  </si>
  <si>
    <t>30/9/01</t>
  </si>
  <si>
    <t>30/9/00</t>
  </si>
  <si>
    <t>UNAUDITED CONSOLIDATED BALANCE SHEET AS AT 30 SEPTEMBER 2001</t>
  </si>
  <si>
    <t>The 2nd quarterly financial statements have been prepared using the same accounting policies, method of</t>
  </si>
  <si>
    <t>30/9/2001</t>
  </si>
  <si>
    <t>Gain on foreign exchange arising from US Dollar loan obtained</t>
  </si>
  <si>
    <t>There was no extraordinary item in the current quarter and financial year-to-date ended 30 September 2001.</t>
  </si>
  <si>
    <t>ended 30 September 2001.</t>
  </si>
  <si>
    <t>b) Investments in quoted ICULS/ICPS as at 30 September 2001:</t>
  </si>
  <si>
    <t>There were no changes in the composition of the Group for the current quarter and year to date ended 30 September 2001</t>
  </si>
  <si>
    <t>Analysis by Geographical location for current financial year-to-date ended 30 September 2001:</t>
  </si>
  <si>
    <t>The operating loss before interest, depreciation and exceptional items was RM1.1. million as compared</t>
  </si>
  <si>
    <t>to RM0.8 million loss in the 1st quarter.</t>
  </si>
  <si>
    <t xml:space="preserve">The Group's turnover in the 2nd quarter increased slightly to RM4.7 million compared to RM4.3 million </t>
  </si>
  <si>
    <t>There is no dividend recommended for the quarter ended 30 September 2001.</t>
  </si>
  <si>
    <t>On 14 September 2001, the proposed corporate and debt restructuring scheme ("Proposal") of SHCB was approved</t>
  </si>
  <si>
    <t>in accordance with Section 45(2) of the Pengurusan Danaharta Nasional Berhad Act 1998 ("the Act").</t>
  </si>
  <si>
    <t>Subsequently, on 18 October 2001, Commerce International Merchant Bankers Berhad ("CIMB"), on behalf</t>
  </si>
  <si>
    <t>of SHCB, had submitted applications in relation to the Proposal to the Securities Commission, the Foreign Investment</t>
  </si>
  <si>
    <t>Committee and the Ministry of International Trade and Industry for approval.</t>
  </si>
  <si>
    <t xml:space="preserve">   conversion and sub-division of the said land. The outcomes of both suits are not determinable todate.</t>
  </si>
  <si>
    <t>The suits against the company are on hold as the company is under moratorium.</t>
  </si>
  <si>
    <t>The Group continue to suffer loss for the financial period ended 30 September 2001.</t>
  </si>
  <si>
    <t>Mas, has reduced the loss suffered by the Group.</t>
  </si>
  <si>
    <t>b) The Company has contingent liabilities estimated at RM5 million in respect of a defamation suit instituted by a</t>
  </si>
  <si>
    <t>On 30 August 2001, the SA entered into a management agreement with Hamid bin Man and Tri Harvest Holdings</t>
  </si>
  <si>
    <t>Sdn Bhd to appoint Hamid bin Man jointly and severally with Tri Harvest Holdings Sdn Bhd ("Manager") as the</t>
  </si>
  <si>
    <t>manager of SHCB to manage the retail and project businesses of SHCB. The management of the business</t>
  </si>
  <si>
    <t>commenced effective from 1 October 2001.</t>
  </si>
  <si>
    <t>18 November 2001</t>
  </si>
  <si>
    <t>in the 1st quarter.</t>
  </si>
  <si>
    <t xml:space="preserve">    There were no disposal of quoted securities for the quarter and financial year to date ended 30 September 2001.</t>
  </si>
  <si>
    <t>SENG HUP CORPORATION BHD (Special Administrators Appointed) ("SHCB")</t>
  </si>
  <si>
    <t>However a foreign exchange gain arising from the US Dollars loan of SHCB's Indonesia subsidiary - PT Krisindo</t>
  </si>
  <si>
    <t xml:space="preserve"> date ended 30 September 2001.</t>
  </si>
  <si>
    <t>There were no material financial instruments with off balance sheet risk during the current quarter ended 30 September 2001.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</si>
</sst>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\(#,##0\)"/>
    <numFmt numFmtId="179" formatCode="#,##0;[Red]\(#,##0\);_(* &quot;-&quot;"/>
    <numFmt numFmtId="180" formatCode="#,##0_ ;\-#,##0\ "/>
    <numFmt numFmtId="181" formatCode="#,##0.000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0" fontId="1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3" fontId="5" fillId="0" borderId="0" xfId="0" applyNumberFormat="1" applyFont="1" applyAlignment="1">
      <alignment/>
    </xf>
    <xf numFmtId="175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77" fontId="0" fillId="0" borderId="0" xfId="0" applyNumberFormat="1" applyAlignment="1" quotePrefix="1">
      <alignment horizontal="left"/>
    </xf>
    <xf numFmtId="177" fontId="0" fillId="0" borderId="0" xfId="0" applyNumberFormat="1" applyAlignment="1">
      <alignment/>
    </xf>
    <xf numFmtId="4" fontId="0" fillId="0" borderId="0" xfId="0" applyNumberFormat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left"/>
    </xf>
    <xf numFmtId="175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5" fontId="0" fillId="0" borderId="0" xfId="0" applyNumberFormat="1" applyBorder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 quotePrefix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Border="1" applyAlignment="1" quotePrefix="1">
      <alignment horizontal="center"/>
    </xf>
    <xf numFmtId="179" fontId="0" fillId="0" borderId="0" xfId="0" applyNumberFormat="1" applyFont="1" applyAlignment="1" quotePrefix="1">
      <alignment horizontal="center"/>
    </xf>
    <xf numFmtId="179" fontId="0" fillId="0" borderId="0" xfId="0" applyNumberFormat="1" applyFont="1" applyAlignment="1">
      <alignment/>
    </xf>
    <xf numFmtId="179" fontId="0" fillId="0" borderId="1" xfId="0" applyNumberFormat="1" applyFont="1" applyBorder="1" applyAlignment="1" quotePrefix="1">
      <alignment horizontal="right"/>
    </xf>
    <xf numFmtId="0" fontId="0" fillId="0" borderId="0" xfId="0" applyFont="1" applyAlignment="1" quotePrefix="1">
      <alignment horizontal="center"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2" xfId="0" applyNumberFormat="1" applyFont="1" applyBorder="1" applyAlignment="1">
      <alignment/>
    </xf>
    <xf numFmtId="175" fontId="0" fillId="0" borderId="0" xfId="0" applyNumberFormat="1" applyFont="1" applyBorder="1" applyAlignment="1">
      <alignment/>
    </xf>
    <xf numFmtId="15" fontId="0" fillId="0" borderId="0" xfId="0" applyNumberFormat="1" applyFont="1" applyAlignment="1" quotePrefix="1">
      <alignment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 topLeftCell="A1">
      <selection activeCell="B22" sqref="B22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2.57421875" style="0" customWidth="1"/>
    <col min="4" max="4" width="16.28125" style="0" customWidth="1"/>
    <col min="5" max="5" width="17.140625" style="0" customWidth="1"/>
    <col min="6" max="6" width="2.00390625" style="0" customWidth="1"/>
    <col min="7" max="7" width="15.7109375" style="0" customWidth="1"/>
    <col min="8" max="8" width="16.28125" style="0" customWidth="1"/>
  </cols>
  <sheetData>
    <row r="1" spans="1:8" ht="12.75">
      <c r="A1" s="23"/>
      <c r="D1" s="4"/>
      <c r="E1" s="5"/>
      <c r="F1" s="5"/>
      <c r="G1" s="4"/>
      <c r="H1" s="5"/>
    </row>
    <row r="2" spans="1:8" ht="13.5" customHeight="1">
      <c r="A2" s="23"/>
      <c r="C2" s="38" t="s">
        <v>132</v>
      </c>
      <c r="E2" s="5"/>
      <c r="F2" s="5"/>
      <c r="G2" s="4"/>
      <c r="H2" s="5"/>
    </row>
    <row r="3" spans="1:8" ht="12.75">
      <c r="A3" s="23"/>
      <c r="D3" s="35" t="s">
        <v>97</v>
      </c>
      <c r="E3" s="5"/>
      <c r="F3" s="5"/>
      <c r="G3" s="4"/>
      <c r="H3" s="5"/>
    </row>
    <row r="4" spans="1:8" ht="12.75">
      <c r="A4" s="23"/>
      <c r="C4" s="24" t="s">
        <v>133</v>
      </c>
      <c r="E4" s="5"/>
      <c r="F4" s="5"/>
      <c r="G4" s="4"/>
      <c r="H4" s="5"/>
    </row>
    <row r="5" spans="1:8" ht="12.75">
      <c r="A5" s="23"/>
      <c r="D5" s="24"/>
      <c r="E5" s="5"/>
      <c r="F5" s="5"/>
      <c r="G5" s="4"/>
      <c r="H5" s="5"/>
    </row>
    <row r="6" spans="1:8" ht="12.75">
      <c r="A6" s="23"/>
      <c r="B6" s="3" t="s">
        <v>230</v>
      </c>
      <c r="D6" s="24"/>
      <c r="E6" s="5"/>
      <c r="F6" s="5"/>
      <c r="G6" s="4"/>
      <c r="H6" s="5"/>
    </row>
    <row r="7" spans="1:8" ht="12.75">
      <c r="A7" s="23"/>
      <c r="D7" s="24"/>
      <c r="E7" s="5"/>
      <c r="F7" s="5"/>
      <c r="G7" s="4"/>
      <c r="H7" s="5"/>
    </row>
    <row r="8" spans="1:8" ht="12.75">
      <c r="A8" s="23"/>
      <c r="B8" s="3" t="s">
        <v>98</v>
      </c>
      <c r="D8" s="4"/>
      <c r="E8" s="5"/>
      <c r="F8" s="5"/>
      <c r="G8" s="4"/>
      <c r="H8" s="5"/>
    </row>
    <row r="9" spans="1:8" ht="12.75">
      <c r="A9" s="23"/>
      <c r="B9" s="3"/>
      <c r="D9" s="74" t="s">
        <v>56</v>
      </c>
      <c r="E9" s="74"/>
      <c r="F9" s="5"/>
      <c r="G9" s="74" t="s">
        <v>57</v>
      </c>
      <c r="H9" s="74"/>
    </row>
    <row r="10" spans="1:8" ht="12.75">
      <c r="A10" s="23"/>
      <c r="D10" s="5" t="s">
        <v>58</v>
      </c>
      <c r="E10" s="25" t="s">
        <v>59</v>
      </c>
      <c r="F10" s="25"/>
      <c r="G10" s="5" t="s">
        <v>0</v>
      </c>
      <c r="H10" s="25" t="s">
        <v>59</v>
      </c>
    </row>
    <row r="11" spans="1:8" ht="12.75">
      <c r="A11" s="23"/>
      <c r="D11" s="5" t="s">
        <v>60</v>
      </c>
      <c r="E11" s="25" t="s">
        <v>61</v>
      </c>
      <c r="F11" s="25"/>
      <c r="G11" s="5" t="s">
        <v>60</v>
      </c>
      <c r="H11" s="25" t="s">
        <v>61</v>
      </c>
    </row>
    <row r="12" spans="1:8" ht="12.75">
      <c r="A12" s="23"/>
      <c r="D12" s="7" t="s">
        <v>1</v>
      </c>
      <c r="E12" s="26" t="s">
        <v>1</v>
      </c>
      <c r="F12" s="26"/>
      <c r="G12" s="7" t="s">
        <v>62</v>
      </c>
      <c r="H12" s="26" t="s">
        <v>63</v>
      </c>
    </row>
    <row r="13" spans="1:8" ht="13.5" thickBot="1">
      <c r="A13" s="23"/>
      <c r="D13" s="6" t="s">
        <v>231</v>
      </c>
      <c r="E13" s="6" t="s">
        <v>232</v>
      </c>
      <c r="F13" s="6"/>
      <c r="G13" s="6" t="s">
        <v>231</v>
      </c>
      <c r="H13" s="6" t="s">
        <v>232</v>
      </c>
    </row>
    <row r="14" spans="1:8" ht="13.5" thickTop="1">
      <c r="A14" s="23"/>
      <c r="D14" s="5" t="s">
        <v>2</v>
      </c>
      <c r="E14" s="5" t="s">
        <v>2</v>
      </c>
      <c r="F14" s="5"/>
      <c r="G14" s="5" t="s">
        <v>2</v>
      </c>
      <c r="H14" s="5" t="s">
        <v>2</v>
      </c>
    </row>
    <row r="15" spans="1:8" ht="12.75">
      <c r="A15" s="23"/>
      <c r="D15" s="4"/>
      <c r="E15" s="5"/>
      <c r="F15" s="5"/>
      <c r="G15" s="16"/>
      <c r="H15" s="5"/>
    </row>
    <row r="16" spans="1:8" ht="12.75">
      <c r="A16" s="23" t="s">
        <v>64</v>
      </c>
      <c r="B16" t="s">
        <v>134</v>
      </c>
      <c r="D16" s="40">
        <v>4660</v>
      </c>
      <c r="E16" s="46">
        <v>4489</v>
      </c>
      <c r="F16" s="41"/>
      <c r="G16" s="40">
        <v>8959</v>
      </c>
      <c r="H16" s="46">
        <v>9563</v>
      </c>
    </row>
    <row r="17" spans="1:8" ht="12.75">
      <c r="A17" s="23" t="s">
        <v>66</v>
      </c>
      <c r="B17" t="s">
        <v>67</v>
      </c>
      <c r="D17" s="40">
        <v>0</v>
      </c>
      <c r="E17" s="46">
        <v>0</v>
      </c>
      <c r="F17" s="42"/>
      <c r="G17" s="40">
        <v>0</v>
      </c>
      <c r="H17" s="46">
        <v>0</v>
      </c>
    </row>
    <row r="18" spans="1:8" ht="12.75">
      <c r="A18" s="23" t="s">
        <v>69</v>
      </c>
      <c r="B18" t="s">
        <v>135</v>
      </c>
      <c r="D18" s="40">
        <v>79</v>
      </c>
      <c r="E18" s="46">
        <v>175</v>
      </c>
      <c r="F18" s="42"/>
      <c r="G18" s="40">
        <v>150</v>
      </c>
      <c r="H18" s="46">
        <v>381</v>
      </c>
    </row>
    <row r="19" spans="1:8" ht="12.75">
      <c r="A19" s="23"/>
      <c r="D19" s="43"/>
      <c r="E19" s="44"/>
      <c r="F19" s="42"/>
      <c r="G19" s="43"/>
      <c r="H19" s="44"/>
    </row>
    <row r="20" spans="1:8" ht="12.75">
      <c r="A20" s="23" t="s">
        <v>70</v>
      </c>
      <c r="B20" t="s">
        <v>136</v>
      </c>
      <c r="D20" s="43"/>
      <c r="E20" s="44"/>
      <c r="F20" s="42"/>
      <c r="G20" s="43"/>
      <c r="H20" s="44"/>
    </row>
    <row r="21" spans="1:8" ht="12.75">
      <c r="A21" s="23"/>
      <c r="B21" t="s">
        <v>71</v>
      </c>
      <c r="D21" s="43"/>
      <c r="E21" s="44"/>
      <c r="F21" s="42"/>
      <c r="G21" s="43"/>
      <c r="H21" s="44"/>
    </row>
    <row r="22" spans="1:8" ht="12.75">
      <c r="A22" s="23"/>
      <c r="B22" t="s">
        <v>72</v>
      </c>
      <c r="D22" s="43"/>
      <c r="E22" s="44"/>
      <c r="F22" s="42"/>
      <c r="G22" s="43"/>
      <c r="H22" s="44"/>
    </row>
    <row r="23" spans="1:8" ht="12.75">
      <c r="A23" s="23"/>
      <c r="B23" t="s">
        <v>73</v>
      </c>
      <c r="D23" s="44">
        <v>-1133</v>
      </c>
      <c r="E23" s="44">
        <v>-2021</v>
      </c>
      <c r="F23" s="42"/>
      <c r="G23" s="44">
        <v>-1951</v>
      </c>
      <c r="H23" s="44">
        <v>-3603</v>
      </c>
    </row>
    <row r="24" spans="1:8" ht="12.75">
      <c r="A24" s="23"/>
      <c r="D24" s="44"/>
      <c r="E24" s="44"/>
      <c r="F24" s="42"/>
      <c r="G24" s="43"/>
      <c r="H24" s="44"/>
    </row>
    <row r="25" spans="1:8" ht="12.75">
      <c r="A25" s="23" t="s">
        <v>66</v>
      </c>
      <c r="B25" t="s">
        <v>137</v>
      </c>
      <c r="D25" s="44">
        <v>-2192</v>
      </c>
      <c r="E25" s="44">
        <v>-2087</v>
      </c>
      <c r="F25" s="42"/>
      <c r="G25" s="44">
        <v>-4212</v>
      </c>
      <c r="H25" s="44">
        <v>-3999</v>
      </c>
    </row>
    <row r="26" spans="1:8" ht="12.75">
      <c r="A26" s="23"/>
      <c r="D26" s="44"/>
      <c r="E26" s="44"/>
      <c r="F26" s="42"/>
      <c r="G26" s="43"/>
      <c r="H26" s="44"/>
    </row>
    <row r="27" spans="1:8" ht="12.75">
      <c r="A27" s="23" t="s">
        <v>69</v>
      </c>
      <c r="B27" t="s">
        <v>138</v>
      </c>
      <c r="D27" s="44">
        <v>-257</v>
      </c>
      <c r="E27" s="44">
        <v>-370</v>
      </c>
      <c r="F27" s="42"/>
      <c r="G27" s="44">
        <v>-523</v>
      </c>
      <c r="H27" s="44">
        <v>-728</v>
      </c>
    </row>
    <row r="28" spans="1:8" ht="12.75">
      <c r="A28" s="23"/>
      <c r="D28" s="44"/>
      <c r="E28" s="44"/>
      <c r="F28" s="42"/>
      <c r="G28" s="43"/>
      <c r="H28" s="44"/>
    </row>
    <row r="29" spans="1:8" ht="12.75">
      <c r="A29" s="23" t="s">
        <v>74</v>
      </c>
      <c r="B29" t="s">
        <v>75</v>
      </c>
      <c r="D29" s="44">
        <v>2655</v>
      </c>
      <c r="E29" s="44">
        <v>4580</v>
      </c>
      <c r="F29" s="42"/>
      <c r="G29" s="44">
        <v>1127</v>
      </c>
      <c r="H29" s="44">
        <v>2224</v>
      </c>
    </row>
    <row r="30" spans="1:8" ht="12.75">
      <c r="A30" s="23"/>
      <c r="D30" s="44"/>
      <c r="E30" s="44"/>
      <c r="F30" s="42"/>
      <c r="G30" s="43"/>
      <c r="H30" s="44"/>
    </row>
    <row r="31" spans="1:8" ht="12.75">
      <c r="A31" s="23" t="s">
        <v>76</v>
      </c>
      <c r="B31" t="s">
        <v>139</v>
      </c>
      <c r="D31" s="43"/>
      <c r="E31" s="44"/>
      <c r="F31" s="42"/>
      <c r="G31" s="43"/>
      <c r="H31" s="44"/>
    </row>
    <row r="32" spans="1:8" ht="12.75">
      <c r="A32" s="23"/>
      <c r="B32" t="s">
        <v>140</v>
      </c>
      <c r="D32" s="43"/>
      <c r="E32" s="44"/>
      <c r="F32" s="42"/>
      <c r="G32" s="43"/>
      <c r="H32" s="44"/>
    </row>
    <row r="33" spans="1:8" ht="12.75">
      <c r="A33" s="23"/>
      <c r="B33" t="s">
        <v>77</v>
      </c>
      <c r="D33" s="43">
        <f>D23+D25+D27+D29</f>
        <v>-927</v>
      </c>
      <c r="E33" s="43">
        <f>E23+E25+E27+E29</f>
        <v>102</v>
      </c>
      <c r="F33" s="42"/>
      <c r="G33" s="43">
        <f>G23+G25+G27+G29</f>
        <v>-5559</v>
      </c>
      <c r="H33" s="43">
        <f>H23+H25+H27+H29</f>
        <v>-6106</v>
      </c>
    </row>
    <row r="34" spans="1:8" ht="12.75">
      <c r="A34" s="23"/>
      <c r="D34" s="43"/>
      <c r="E34" s="44"/>
      <c r="F34" s="42"/>
      <c r="G34" s="43"/>
      <c r="H34" s="44"/>
    </row>
    <row r="35" spans="1:8" ht="12.75">
      <c r="A35" s="23" t="s">
        <v>78</v>
      </c>
      <c r="B35" t="s">
        <v>141</v>
      </c>
      <c r="D35" s="43"/>
      <c r="E35" s="44"/>
      <c r="F35" s="42"/>
      <c r="G35" s="43"/>
      <c r="H35" s="44"/>
    </row>
    <row r="36" spans="1:8" ht="12.75">
      <c r="A36" s="23"/>
      <c r="B36" t="s">
        <v>142</v>
      </c>
      <c r="D36" s="40">
        <v>0</v>
      </c>
      <c r="E36" s="46">
        <v>0</v>
      </c>
      <c r="F36" s="41"/>
      <c r="G36" s="40">
        <v>0</v>
      </c>
      <c r="H36" s="46">
        <v>0</v>
      </c>
    </row>
    <row r="37" spans="1:8" ht="12.75">
      <c r="A37" s="23"/>
      <c r="D37" s="43"/>
      <c r="E37" s="44"/>
      <c r="F37" s="41"/>
      <c r="G37" s="43"/>
      <c r="H37" s="44"/>
    </row>
    <row r="38" spans="1:8" ht="12.75">
      <c r="A38" s="23" t="s">
        <v>79</v>
      </c>
      <c r="B38" t="s">
        <v>187</v>
      </c>
      <c r="D38" s="43"/>
      <c r="E38" s="44"/>
      <c r="F38" s="41"/>
      <c r="G38" s="43"/>
      <c r="H38" s="44"/>
    </row>
    <row r="39" spans="1:8" ht="12.75">
      <c r="A39" s="23"/>
      <c r="B39" t="s">
        <v>188</v>
      </c>
      <c r="D39" s="43">
        <f>SUM(D33:D38)</f>
        <v>-927</v>
      </c>
      <c r="E39" s="43">
        <f>SUM(E33:E38)</f>
        <v>102</v>
      </c>
      <c r="F39" s="41"/>
      <c r="G39" s="43">
        <f>SUM(G33:G38)</f>
        <v>-5559</v>
      </c>
      <c r="H39" s="43">
        <f>SUM(H33:H38)</f>
        <v>-6106</v>
      </c>
    </row>
    <row r="40" spans="4:8" ht="12.75">
      <c r="D40" s="43"/>
      <c r="E40" s="44"/>
      <c r="F40" s="41"/>
      <c r="G40" s="43"/>
      <c r="H40" s="44"/>
    </row>
    <row r="41" spans="1:8" ht="12.75">
      <c r="A41" s="23" t="s">
        <v>80</v>
      </c>
      <c r="B41" t="s">
        <v>143</v>
      </c>
      <c r="D41" s="40">
        <v>0</v>
      </c>
      <c r="E41" s="46">
        <v>0</v>
      </c>
      <c r="F41" s="41"/>
      <c r="G41" s="40">
        <v>0</v>
      </c>
      <c r="H41" s="46">
        <v>0</v>
      </c>
    </row>
    <row r="42" spans="1:8" ht="12.75">
      <c r="A42" s="23"/>
      <c r="D42" s="43"/>
      <c r="E42" s="44"/>
      <c r="F42" s="41"/>
      <c r="G42" s="43"/>
      <c r="H42" s="44"/>
    </row>
    <row r="43" spans="1:8" ht="12.75">
      <c r="A43" s="23" t="s">
        <v>81</v>
      </c>
      <c r="B43" t="s">
        <v>144</v>
      </c>
      <c r="D43" s="43"/>
      <c r="E43" s="44"/>
      <c r="F43" s="41"/>
      <c r="G43" s="43"/>
      <c r="H43" s="44"/>
    </row>
    <row r="44" spans="1:8" ht="12.75">
      <c r="A44" s="23"/>
      <c r="B44" t="s">
        <v>82</v>
      </c>
      <c r="D44" s="43">
        <f>SUM(D39:D43)</f>
        <v>-927</v>
      </c>
      <c r="E44" s="43">
        <f>SUM(E39:E43)</f>
        <v>102</v>
      </c>
      <c r="F44" s="41"/>
      <c r="G44" s="43">
        <f>SUM(G39:G43)</f>
        <v>-5559</v>
      </c>
      <c r="H44" s="43">
        <f>SUM(H39:H43)</f>
        <v>-6106</v>
      </c>
    </row>
    <row r="45" spans="1:8" ht="12.75">
      <c r="A45" s="23"/>
      <c r="B45" t="s">
        <v>83</v>
      </c>
      <c r="D45" s="40">
        <v>3</v>
      </c>
      <c r="E45" s="46">
        <v>-12</v>
      </c>
      <c r="F45" s="41"/>
      <c r="G45" s="40">
        <v>6</v>
      </c>
      <c r="H45" s="46">
        <v>-10</v>
      </c>
    </row>
    <row r="46" spans="1:8" ht="12.75">
      <c r="A46" s="23"/>
      <c r="D46" s="43"/>
      <c r="E46" s="44"/>
      <c r="F46" s="41"/>
      <c r="G46" s="43"/>
      <c r="H46" s="44"/>
    </row>
    <row r="47" spans="1:8" ht="12.75">
      <c r="A47" s="23" t="s">
        <v>84</v>
      </c>
      <c r="B47" t="s">
        <v>189</v>
      </c>
      <c r="D47" s="40">
        <v>0</v>
      </c>
      <c r="E47" s="46">
        <v>0</v>
      </c>
      <c r="F47" s="41"/>
      <c r="G47" s="40">
        <v>0</v>
      </c>
      <c r="H47" s="46">
        <v>0</v>
      </c>
    </row>
    <row r="48" spans="1:8" ht="12.75">
      <c r="A48" s="23"/>
      <c r="D48" s="43"/>
      <c r="E48" s="44"/>
      <c r="F48" s="41"/>
      <c r="G48" s="43"/>
      <c r="H48" s="44"/>
    </row>
    <row r="49" spans="1:8" ht="12.75">
      <c r="A49" s="23" t="s">
        <v>86</v>
      </c>
      <c r="B49" t="s">
        <v>146</v>
      </c>
      <c r="D49" s="43"/>
      <c r="E49" s="44"/>
      <c r="F49" s="41"/>
      <c r="G49" s="43"/>
      <c r="H49" s="44"/>
    </row>
    <row r="50" spans="1:8" ht="12.75">
      <c r="A50" s="23"/>
      <c r="B50" t="s">
        <v>85</v>
      </c>
      <c r="D50" s="43">
        <f>D44+D45+D47</f>
        <v>-924</v>
      </c>
      <c r="E50" s="43">
        <f>E44+E45+E47</f>
        <v>90</v>
      </c>
      <c r="F50" s="41"/>
      <c r="G50" s="43">
        <f>G44+G45+G47</f>
        <v>-5553</v>
      </c>
      <c r="H50" s="43">
        <f>H44+H45+H47</f>
        <v>-6116</v>
      </c>
    </row>
    <row r="51" spans="1:8" ht="12.75">
      <c r="A51" s="23"/>
      <c r="D51" s="43"/>
      <c r="E51" s="44"/>
      <c r="F51" s="41"/>
      <c r="G51" s="43"/>
      <c r="H51" s="44"/>
    </row>
    <row r="52" spans="1:8" ht="12.75">
      <c r="A52" s="23" t="s">
        <v>90</v>
      </c>
      <c r="B52" t="s">
        <v>87</v>
      </c>
      <c r="D52" s="44" t="s">
        <v>68</v>
      </c>
      <c r="E52" s="44">
        <v>0</v>
      </c>
      <c r="F52" s="41"/>
      <c r="G52" s="44" t="s">
        <v>68</v>
      </c>
      <c r="H52" s="44">
        <v>0</v>
      </c>
    </row>
    <row r="53" spans="1:8" ht="12.75">
      <c r="A53" s="23"/>
      <c r="B53" t="s">
        <v>83</v>
      </c>
      <c r="D53" s="44" t="s">
        <v>68</v>
      </c>
      <c r="E53" s="44">
        <v>0</v>
      </c>
      <c r="F53" s="41"/>
      <c r="G53" s="44" t="s">
        <v>68</v>
      </c>
      <c r="H53" s="44">
        <v>0</v>
      </c>
    </row>
    <row r="54" spans="1:8" ht="12.75">
      <c r="A54" s="23"/>
      <c r="B54" t="s">
        <v>88</v>
      </c>
      <c r="D54" s="44"/>
      <c r="E54" s="44"/>
      <c r="F54" s="41"/>
      <c r="G54" s="44"/>
      <c r="H54" s="44" t="s">
        <v>55</v>
      </c>
    </row>
    <row r="55" spans="1:8" ht="12.75">
      <c r="A55" s="23"/>
      <c r="B55" t="s">
        <v>89</v>
      </c>
      <c r="D55" s="44" t="s">
        <v>68</v>
      </c>
      <c r="E55" s="44">
        <v>0</v>
      </c>
      <c r="F55" s="41"/>
      <c r="G55" s="44" t="s">
        <v>68</v>
      </c>
      <c r="H55" s="44">
        <v>0</v>
      </c>
    </row>
    <row r="56" spans="4:8" ht="12.75">
      <c r="D56" s="43"/>
      <c r="E56" s="44"/>
      <c r="F56" s="41"/>
      <c r="G56" s="43"/>
      <c r="H56" s="44"/>
    </row>
    <row r="57" spans="1:8" ht="12.75">
      <c r="A57" s="23" t="s">
        <v>145</v>
      </c>
      <c r="B57" t="s">
        <v>147</v>
      </c>
      <c r="D57" s="43"/>
      <c r="E57" s="44"/>
      <c r="F57" s="41"/>
      <c r="G57" s="43"/>
      <c r="H57" s="44"/>
    </row>
    <row r="58" spans="1:8" ht="13.5" thickBot="1">
      <c r="A58" s="23"/>
      <c r="B58" t="s">
        <v>148</v>
      </c>
      <c r="D58" s="45">
        <f>SUM(D50:D57)</f>
        <v>-924</v>
      </c>
      <c r="E58" s="45">
        <f>SUM(E50:E57)</f>
        <v>90</v>
      </c>
      <c r="F58" s="41"/>
      <c r="G58" s="45">
        <f>SUM(G50:G57)</f>
        <v>-5553</v>
      </c>
      <c r="H58" s="45">
        <f>SUM(H50:H57)</f>
        <v>-6116</v>
      </c>
    </row>
    <row r="59" spans="1:8" ht="13.5" thickTop="1">
      <c r="A59" s="23"/>
      <c r="D59" s="30"/>
      <c r="E59" s="28"/>
      <c r="F59" s="27"/>
      <c r="G59" s="30"/>
      <c r="H59" s="29"/>
    </row>
    <row r="60" spans="1:8" ht="12.75">
      <c r="A60" s="23" t="s">
        <v>91</v>
      </c>
      <c r="B60" t="s">
        <v>149</v>
      </c>
      <c r="D60" s="30"/>
      <c r="E60" s="28"/>
      <c r="F60" s="27"/>
      <c r="G60" s="30"/>
      <c r="H60" s="29"/>
    </row>
    <row r="61" spans="1:8" ht="12.75">
      <c r="A61" s="23"/>
      <c r="B61" t="s">
        <v>92</v>
      </c>
      <c r="D61" s="30"/>
      <c r="E61" s="28"/>
      <c r="F61" s="27"/>
      <c r="G61" s="30"/>
      <c r="H61" s="29"/>
    </row>
    <row r="62" spans="1:8" ht="12.75">
      <c r="A62" s="23"/>
      <c r="B62" t="s">
        <v>150</v>
      </c>
      <c r="D62" s="30"/>
      <c r="E62" s="28"/>
      <c r="F62" s="27"/>
      <c r="G62" s="30"/>
      <c r="H62" s="29"/>
    </row>
    <row r="63" spans="1:2" ht="12.75">
      <c r="A63" s="23"/>
      <c r="B63" t="s">
        <v>151</v>
      </c>
    </row>
    <row r="64" spans="1:8" ht="12.75">
      <c r="A64" s="23"/>
      <c r="B64" t="s">
        <v>152</v>
      </c>
      <c r="D64" s="47">
        <f>D58/19998*100</f>
        <v>-4.62046204620462</v>
      </c>
      <c r="E64" s="47">
        <f>E58/19998*100</f>
        <v>0.45004500450045004</v>
      </c>
      <c r="F64" s="39"/>
      <c r="G64" s="47">
        <f>G58/19998*100</f>
        <v>-27.767776777677767</v>
      </c>
      <c r="H64" s="47">
        <f>H58/19998*100</f>
        <v>-30.583058305830583</v>
      </c>
    </row>
    <row r="65" spans="1:2" ht="12.75">
      <c r="A65" s="23"/>
      <c r="B65" t="s">
        <v>153</v>
      </c>
    </row>
    <row r="66" spans="1:8" ht="12.75">
      <c r="A66" s="23"/>
      <c r="B66" t="s">
        <v>154</v>
      </c>
      <c r="D66" s="55" t="s">
        <v>228</v>
      </c>
      <c r="E66" s="55" t="s">
        <v>229</v>
      </c>
      <c r="F66" s="56"/>
      <c r="G66" s="55" t="s">
        <v>229</v>
      </c>
      <c r="H66" s="55" t="s">
        <v>229</v>
      </c>
    </row>
    <row r="67" spans="4:8" ht="12.75">
      <c r="D67" s="1"/>
      <c r="E67" s="32"/>
      <c r="F67" s="36"/>
      <c r="G67" s="1"/>
      <c r="H67" s="33"/>
    </row>
    <row r="68" spans="1:8" ht="12.75">
      <c r="A68" s="23" t="s">
        <v>93</v>
      </c>
      <c r="B68" t="s">
        <v>94</v>
      </c>
      <c r="D68" s="31" t="s">
        <v>68</v>
      </c>
      <c r="E68" s="33" t="s">
        <v>68</v>
      </c>
      <c r="F68" s="36"/>
      <c r="G68" s="33" t="s">
        <v>68</v>
      </c>
      <c r="H68" s="54" t="s">
        <v>68</v>
      </c>
    </row>
    <row r="69" spans="1:8" ht="12.75">
      <c r="A69" s="23" t="s">
        <v>66</v>
      </c>
      <c r="B69" t="s">
        <v>95</v>
      </c>
      <c r="D69" s="33" t="s">
        <v>68</v>
      </c>
      <c r="E69" s="33" t="s">
        <v>68</v>
      </c>
      <c r="F69" s="36"/>
      <c r="G69" s="33" t="s">
        <v>68</v>
      </c>
      <c r="H69" s="54" t="s">
        <v>68</v>
      </c>
    </row>
    <row r="70" spans="1:8" ht="5.25" customHeight="1">
      <c r="A70" s="23"/>
      <c r="D70" s="33"/>
      <c r="E70" s="32"/>
      <c r="F70" s="36"/>
      <c r="G70" s="33"/>
      <c r="H70" s="32"/>
    </row>
    <row r="71" spans="1:8" ht="12.75">
      <c r="A71" s="23"/>
      <c r="D71" s="51"/>
      <c r="E71" s="32"/>
      <c r="F71" s="36"/>
      <c r="G71" s="51" t="s">
        <v>191</v>
      </c>
      <c r="H71" s="32"/>
    </row>
    <row r="72" spans="1:8" ht="13.5" thickBot="1">
      <c r="A72" s="23"/>
      <c r="D72" s="53" t="s">
        <v>190</v>
      </c>
      <c r="E72" s="34"/>
      <c r="F72" s="36"/>
      <c r="G72" s="52" t="s">
        <v>193</v>
      </c>
      <c r="H72" s="53" t="s">
        <v>192</v>
      </c>
    </row>
    <row r="73" spans="1:7" ht="13.5" thickTop="1">
      <c r="A73" s="23">
        <v>5</v>
      </c>
      <c r="B73" t="s">
        <v>96</v>
      </c>
      <c r="D73" s="47">
        <f>'BS'!E56/19998</f>
        <v>-3.6354135413541355</v>
      </c>
      <c r="F73" s="37"/>
      <c r="G73" s="49">
        <f>'BS'!G56/19998</f>
        <v>-3.2607260726072607</v>
      </c>
    </row>
    <row r="74" spans="1:8" ht="11.25" customHeight="1">
      <c r="A74" s="23"/>
      <c r="D74" s="33"/>
      <c r="E74" s="32"/>
      <c r="F74" s="36"/>
      <c r="H74" s="32"/>
    </row>
    <row r="75" spans="4:8" ht="12.75">
      <c r="D75" s="4"/>
      <c r="E75" s="5"/>
      <c r="F75" s="5"/>
      <c r="G75" s="4"/>
      <c r="H75" s="5"/>
    </row>
  </sheetData>
  <mergeCells count="2">
    <mergeCell ref="D9:E9"/>
    <mergeCell ref="G9:H9"/>
  </mergeCells>
  <printOptions/>
  <pageMargins left="0.61" right="0.51" top="0.46" bottom="0.42" header="0.32" footer="0.32"/>
  <pageSetup fitToHeight="1" fitToWidth="1" horizontalDpi="180" verticalDpi="18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workbookViewId="0" topLeftCell="A1">
      <selection activeCell="C5" sqref="C5"/>
    </sheetView>
  </sheetViews>
  <sheetFormatPr defaultColWidth="9.140625" defaultRowHeight="12.75"/>
  <cols>
    <col min="1" max="1" width="6.00390625" style="19" customWidth="1"/>
    <col min="2" max="2" width="3.140625" style="0" customWidth="1"/>
    <col min="3" max="3" width="16.140625" style="0" customWidth="1"/>
    <col min="4" max="4" width="23.7109375" style="0" customWidth="1"/>
    <col min="5" max="5" width="16.421875" style="4" customWidth="1"/>
    <col min="6" max="6" width="8.28125" style="4" customWidth="1"/>
    <col min="7" max="7" width="14.421875" style="4" customWidth="1"/>
  </cols>
  <sheetData>
    <row r="1" ht="15.75">
      <c r="C1" s="8" t="s">
        <v>7</v>
      </c>
    </row>
    <row r="2" ht="12.75">
      <c r="C2" s="3" t="s">
        <v>8</v>
      </c>
    </row>
    <row r="4" ht="12.75">
      <c r="C4" t="s">
        <v>233</v>
      </c>
    </row>
    <row r="6" spans="5:7" ht="12.75">
      <c r="E6" s="5" t="s">
        <v>3</v>
      </c>
      <c r="F6" s="5"/>
      <c r="G6" s="5" t="s">
        <v>3</v>
      </c>
    </row>
    <row r="7" spans="5:7" ht="12.75">
      <c r="E7" s="5" t="s">
        <v>6</v>
      </c>
      <c r="F7" s="5"/>
      <c r="G7" s="5" t="s">
        <v>111</v>
      </c>
    </row>
    <row r="8" spans="5:7" ht="12.75">
      <c r="E8" s="5" t="s">
        <v>0</v>
      </c>
      <c r="F8" s="5"/>
      <c r="G8" s="5" t="s">
        <v>4</v>
      </c>
    </row>
    <row r="9" spans="5:7" ht="12.75">
      <c r="E9" s="5" t="s">
        <v>1</v>
      </c>
      <c r="F9" s="5"/>
      <c r="G9" s="5" t="s">
        <v>5</v>
      </c>
    </row>
    <row r="10" spans="5:7" ht="13.5" thickBot="1">
      <c r="E10" s="6" t="s">
        <v>231</v>
      </c>
      <c r="F10" s="6"/>
      <c r="G10" s="6" t="s">
        <v>122</v>
      </c>
    </row>
    <row r="11" spans="5:7" ht="13.5" thickTop="1">
      <c r="E11" s="7" t="s">
        <v>2</v>
      </c>
      <c r="F11" s="7"/>
      <c r="G11" s="7" t="s">
        <v>2</v>
      </c>
    </row>
    <row r="12" spans="5:7" ht="12.75">
      <c r="E12" s="7"/>
      <c r="F12" s="7"/>
      <c r="G12" s="7"/>
    </row>
    <row r="13" spans="1:7" ht="12.75">
      <c r="A13" s="20" t="s">
        <v>184</v>
      </c>
      <c r="B13" t="s">
        <v>155</v>
      </c>
      <c r="E13" s="9">
        <v>29231</v>
      </c>
      <c r="F13" s="9"/>
      <c r="G13" s="9">
        <v>29563</v>
      </c>
    </row>
    <row r="14" spans="1:7" ht="12.75">
      <c r="A14" s="20" t="s">
        <v>14</v>
      </c>
      <c r="B14" t="s">
        <v>156</v>
      </c>
      <c r="E14" s="9">
        <v>0</v>
      </c>
      <c r="F14" s="9"/>
      <c r="G14" s="9">
        <v>0</v>
      </c>
    </row>
    <row r="15" spans="1:7" ht="12.75">
      <c r="A15" s="20" t="s">
        <v>15</v>
      </c>
      <c r="B15" t="s">
        <v>219</v>
      </c>
      <c r="E15" s="9">
        <v>0</v>
      </c>
      <c r="F15" s="9"/>
      <c r="G15" s="9">
        <v>0</v>
      </c>
    </row>
    <row r="16" spans="1:7" ht="12.75">
      <c r="A16" s="20" t="s">
        <v>16</v>
      </c>
      <c r="B16" t="s">
        <v>220</v>
      </c>
      <c r="E16" s="9">
        <v>332</v>
      </c>
      <c r="F16" s="9"/>
      <c r="G16" s="9">
        <v>44</v>
      </c>
    </row>
    <row r="17" spans="1:7" ht="12.75">
      <c r="A17" s="20" t="s">
        <v>18</v>
      </c>
      <c r="B17" t="s">
        <v>157</v>
      </c>
      <c r="E17" s="9">
        <v>0</v>
      </c>
      <c r="F17" s="9"/>
      <c r="G17" s="9">
        <v>0</v>
      </c>
    </row>
    <row r="18" spans="1:7" ht="12.75">
      <c r="A18" s="20" t="s">
        <v>19</v>
      </c>
      <c r="B18" t="s">
        <v>158</v>
      </c>
      <c r="E18" s="9">
        <v>0</v>
      </c>
      <c r="F18" s="9"/>
      <c r="G18" s="9">
        <v>0</v>
      </c>
    </row>
    <row r="19" spans="1:7" ht="12.75">
      <c r="A19" s="20" t="s">
        <v>20</v>
      </c>
      <c r="B19" t="s">
        <v>159</v>
      </c>
      <c r="E19" s="9">
        <v>0</v>
      </c>
      <c r="F19" s="9"/>
      <c r="G19" s="9">
        <v>0</v>
      </c>
    </row>
    <row r="21" spans="1:2" ht="12.75">
      <c r="A21" s="20" t="s">
        <v>22</v>
      </c>
      <c r="B21" s="2" t="s">
        <v>164</v>
      </c>
    </row>
    <row r="22" spans="2:7" ht="12.75">
      <c r="B22" t="s">
        <v>68</v>
      </c>
      <c r="C22" t="s">
        <v>160</v>
      </c>
      <c r="E22" s="18">
        <v>10395</v>
      </c>
      <c r="G22" s="13">
        <v>11494</v>
      </c>
    </row>
    <row r="23" spans="2:7" ht="12.75">
      <c r="B23" t="s">
        <v>68</v>
      </c>
      <c r="C23" t="s">
        <v>161</v>
      </c>
      <c r="E23" s="17">
        <v>2121</v>
      </c>
      <c r="G23" s="14">
        <v>2859</v>
      </c>
    </row>
    <row r="24" spans="2:7" ht="12.75">
      <c r="B24" t="s">
        <v>68</v>
      </c>
      <c r="C24" t="s">
        <v>221</v>
      </c>
      <c r="E24" s="17">
        <v>2160</v>
      </c>
      <c r="G24" s="14">
        <v>1987</v>
      </c>
    </row>
    <row r="25" spans="2:7" ht="12.75">
      <c r="B25" t="s">
        <v>68</v>
      </c>
      <c r="C25" t="s">
        <v>162</v>
      </c>
      <c r="E25" s="17">
        <v>2194</v>
      </c>
      <c r="G25" s="14">
        <v>2274</v>
      </c>
    </row>
    <row r="26" spans="2:7" ht="12.75">
      <c r="B26" t="s">
        <v>68</v>
      </c>
      <c r="C26" t="s">
        <v>163</v>
      </c>
      <c r="E26" s="17">
        <v>486</v>
      </c>
      <c r="G26" s="14">
        <v>507</v>
      </c>
    </row>
    <row r="27" spans="5:7" ht="12.75">
      <c r="E27" s="14"/>
      <c r="F27" s="16"/>
      <c r="G27" s="14"/>
    </row>
    <row r="28" spans="5:7" ht="12.75">
      <c r="E28" s="15">
        <f>SUM(E22:E27)</f>
        <v>17356</v>
      </c>
      <c r="F28" s="16"/>
      <c r="G28" s="15">
        <f>SUM(G22:G27)</f>
        <v>19121</v>
      </c>
    </row>
    <row r="29" ht="12.75">
      <c r="F29" s="16"/>
    </row>
    <row r="30" spans="1:2" ht="12.75">
      <c r="A30" s="20" t="s">
        <v>110</v>
      </c>
      <c r="B30" s="2" t="s">
        <v>165</v>
      </c>
    </row>
    <row r="31" spans="2:7" ht="12.75">
      <c r="B31" t="s">
        <v>68</v>
      </c>
      <c r="C31" t="s">
        <v>195</v>
      </c>
      <c r="E31" s="18">
        <v>21108</v>
      </c>
      <c r="G31" s="13">
        <v>20241</v>
      </c>
    </row>
    <row r="32" spans="2:7" ht="12.75">
      <c r="B32" t="s">
        <v>68</v>
      </c>
      <c r="C32" t="s">
        <v>166</v>
      </c>
      <c r="E32" s="17">
        <v>211</v>
      </c>
      <c r="G32" s="14">
        <v>211</v>
      </c>
    </row>
    <row r="33" spans="2:7" ht="12.75">
      <c r="B33" t="s">
        <v>68</v>
      </c>
      <c r="C33" t="s">
        <v>196</v>
      </c>
      <c r="E33" s="17">
        <v>7620</v>
      </c>
      <c r="G33" s="14">
        <v>7651</v>
      </c>
    </row>
    <row r="34" spans="2:7" ht="12.75">
      <c r="B34" t="s">
        <v>68</v>
      </c>
      <c r="C34" t="s">
        <v>167</v>
      </c>
      <c r="E34" s="17">
        <v>915</v>
      </c>
      <c r="G34" s="14">
        <v>1005</v>
      </c>
    </row>
    <row r="35" spans="2:7" ht="12.75">
      <c r="B35" t="s">
        <v>68</v>
      </c>
      <c r="C35" t="s">
        <v>168</v>
      </c>
      <c r="E35" s="17">
        <v>33</v>
      </c>
      <c r="G35" s="14">
        <v>33</v>
      </c>
    </row>
    <row r="36" spans="2:7" ht="12.75">
      <c r="B36" t="s">
        <v>68</v>
      </c>
      <c r="C36" t="s">
        <v>169</v>
      </c>
      <c r="E36" s="17">
        <v>91</v>
      </c>
      <c r="F36" s="9"/>
      <c r="G36" s="14">
        <v>91</v>
      </c>
    </row>
    <row r="37" spans="2:7" ht="12.75">
      <c r="B37" t="s">
        <v>68</v>
      </c>
      <c r="C37" t="s">
        <v>170</v>
      </c>
      <c r="E37" s="17">
        <v>74213</v>
      </c>
      <c r="G37" s="14">
        <v>70189</v>
      </c>
    </row>
    <row r="38" spans="2:7" ht="12.75">
      <c r="B38" t="s">
        <v>68</v>
      </c>
      <c r="C38" t="s">
        <v>171</v>
      </c>
      <c r="E38" s="17">
        <v>12543</v>
      </c>
      <c r="G38" s="14">
        <v>11557</v>
      </c>
    </row>
    <row r="39" spans="2:7" ht="12.75">
      <c r="B39" t="s">
        <v>68</v>
      </c>
      <c r="C39" t="s">
        <v>172</v>
      </c>
      <c r="E39" s="17">
        <v>2433</v>
      </c>
      <c r="G39" s="14">
        <v>2434</v>
      </c>
    </row>
    <row r="40" spans="5:7" ht="12.75">
      <c r="E40" s="14"/>
      <c r="G40" s="14"/>
    </row>
    <row r="41" spans="5:7" ht="12.75">
      <c r="E41" s="15">
        <f>SUM(E31:E40)</f>
        <v>119167</v>
      </c>
      <c r="G41" s="15">
        <f>SUM(G31:G40)</f>
        <v>113412</v>
      </c>
    </row>
    <row r="42" spans="5:7" ht="12.75">
      <c r="E42" s="9"/>
      <c r="G42" s="9"/>
    </row>
    <row r="43" spans="1:7" ht="12.75">
      <c r="A43" s="20" t="s">
        <v>27</v>
      </c>
      <c r="B43" t="s">
        <v>194</v>
      </c>
      <c r="E43" s="9">
        <f>E28-E41</f>
        <v>-101811</v>
      </c>
      <c r="F43" s="16"/>
      <c r="G43" s="9">
        <f>G28-G41</f>
        <v>-94291</v>
      </c>
    </row>
    <row r="44" spans="5:7" ht="12.75">
      <c r="E44" s="9"/>
      <c r="F44" s="12"/>
      <c r="G44" s="9"/>
    </row>
    <row r="45" spans="5:7" ht="13.5" thickBot="1">
      <c r="E45" s="10">
        <f>E13+E15+E16+E18+E43</f>
        <v>-72248</v>
      </c>
      <c r="F45" s="12"/>
      <c r="G45" s="10">
        <f>G13+G15+G16+G18+G43</f>
        <v>-64684</v>
      </c>
    </row>
    <row r="46" spans="5:7" ht="13.5" thickTop="1">
      <c r="E46" s="12"/>
      <c r="F46" s="12"/>
      <c r="G46" s="12"/>
    </row>
    <row r="47" spans="1:7" ht="12.75">
      <c r="A47" s="20" t="s">
        <v>29</v>
      </c>
      <c r="B47" t="s">
        <v>173</v>
      </c>
      <c r="E47" s="9"/>
      <c r="F47" s="12"/>
      <c r="G47" s="9"/>
    </row>
    <row r="48" spans="2:7" ht="12.75">
      <c r="B48" t="s">
        <v>174</v>
      </c>
      <c r="E48" s="9">
        <v>19998</v>
      </c>
      <c r="F48" s="12"/>
      <c r="G48" s="9">
        <v>19998</v>
      </c>
    </row>
    <row r="49" spans="2:7" ht="12.75">
      <c r="B49" t="s">
        <v>99</v>
      </c>
      <c r="E49" s="9"/>
      <c r="F49" s="12"/>
      <c r="G49" s="9"/>
    </row>
    <row r="50" spans="2:7" ht="12.75">
      <c r="B50" t="s">
        <v>68</v>
      </c>
      <c r="C50" t="s">
        <v>222</v>
      </c>
      <c r="E50" s="9">
        <v>367</v>
      </c>
      <c r="F50" s="12"/>
      <c r="G50" s="9">
        <v>367</v>
      </c>
    </row>
    <row r="51" spans="2:7" ht="12.75">
      <c r="B51" t="s">
        <v>68</v>
      </c>
      <c r="C51" t="s">
        <v>223</v>
      </c>
      <c r="E51" s="9">
        <v>88</v>
      </c>
      <c r="F51" s="12"/>
      <c r="G51" s="9">
        <v>88</v>
      </c>
    </row>
    <row r="52" spans="2:7" ht="12.75">
      <c r="B52" t="s">
        <v>68</v>
      </c>
      <c r="C52" t="s">
        <v>224</v>
      </c>
      <c r="E52" s="9">
        <v>73</v>
      </c>
      <c r="F52" s="12"/>
      <c r="G52" s="9">
        <v>73</v>
      </c>
    </row>
    <row r="53" spans="2:7" ht="12.75">
      <c r="B53" t="s">
        <v>68</v>
      </c>
      <c r="C53" t="s">
        <v>225</v>
      </c>
      <c r="E53" s="9">
        <v>1981</v>
      </c>
      <c r="F53" s="12"/>
      <c r="G53" s="9">
        <v>3921</v>
      </c>
    </row>
    <row r="54" spans="2:7" ht="12.75">
      <c r="B54" t="s">
        <v>68</v>
      </c>
      <c r="C54" t="s">
        <v>226</v>
      </c>
      <c r="E54" s="9">
        <v>-95208</v>
      </c>
      <c r="F54" s="12"/>
      <c r="G54" s="9">
        <v>-89655</v>
      </c>
    </row>
    <row r="55" spans="5:7" ht="12.75">
      <c r="E55" s="11"/>
      <c r="F55" s="12"/>
      <c r="G55" s="11"/>
    </row>
    <row r="56" spans="5:7" ht="12.75">
      <c r="E56" s="9">
        <f>SUM(E48:E55)</f>
        <v>-72701</v>
      </c>
      <c r="F56" s="12"/>
      <c r="G56" s="9">
        <f>SUM(G48:G55)</f>
        <v>-65208</v>
      </c>
    </row>
    <row r="57" spans="5:7" ht="12.75">
      <c r="E57" s="9"/>
      <c r="F57" s="12"/>
      <c r="G57" s="9"/>
    </row>
    <row r="58" spans="1:7" ht="12.75">
      <c r="A58" s="20" t="s">
        <v>31</v>
      </c>
      <c r="B58" t="s">
        <v>227</v>
      </c>
      <c r="E58" s="9">
        <v>190</v>
      </c>
      <c r="F58" s="12"/>
      <c r="G58" s="9">
        <v>196</v>
      </c>
    </row>
    <row r="59" spans="1:7" ht="12.75">
      <c r="A59" s="20" t="s">
        <v>36</v>
      </c>
      <c r="B59" t="s">
        <v>175</v>
      </c>
      <c r="E59" s="9">
        <v>0</v>
      </c>
      <c r="F59" s="12"/>
      <c r="G59" s="9">
        <v>0</v>
      </c>
    </row>
    <row r="60" spans="1:7" ht="12.75">
      <c r="A60" s="20" t="s">
        <v>38</v>
      </c>
      <c r="B60" t="s">
        <v>176</v>
      </c>
      <c r="E60" s="9">
        <v>263</v>
      </c>
      <c r="F60" s="12"/>
      <c r="G60" s="9">
        <v>328</v>
      </c>
    </row>
    <row r="61" spans="1:7" ht="12.75">
      <c r="A61" s="20" t="s">
        <v>40</v>
      </c>
      <c r="B61" t="s">
        <v>177</v>
      </c>
      <c r="E61" s="9">
        <v>0</v>
      </c>
      <c r="F61" s="12"/>
      <c r="G61" s="9">
        <v>0</v>
      </c>
    </row>
    <row r="62" spans="5:7" ht="12.75">
      <c r="E62" s="9"/>
      <c r="F62" s="12"/>
      <c r="G62" s="9"/>
    </row>
    <row r="63" spans="5:7" ht="13.5" thickBot="1">
      <c r="E63" s="10">
        <f>SUM(E56:E62)</f>
        <v>-72248</v>
      </c>
      <c r="F63" s="12"/>
      <c r="G63" s="10">
        <f>SUM(G56:G62)</f>
        <v>-64684</v>
      </c>
    </row>
    <row r="64" spans="5:7" ht="13.5" thickTop="1">
      <c r="E64" s="12"/>
      <c r="F64" s="12"/>
      <c r="G64" s="12"/>
    </row>
    <row r="65" spans="1:7" ht="12.75">
      <c r="A65" s="20" t="s">
        <v>42</v>
      </c>
      <c r="B65" t="s">
        <v>96</v>
      </c>
      <c r="E65" s="50">
        <f>E56/19998</f>
        <v>-3.6354135413541355</v>
      </c>
      <c r="F65" s="1"/>
      <c r="G65" s="50">
        <f>G56/19998</f>
        <v>-3.2607260726072607</v>
      </c>
    </row>
  </sheetData>
  <printOptions/>
  <pageMargins left="0.7480314960629921" right="0.56" top="0.58" bottom="0.56" header="0.44" footer="0.38"/>
  <pageSetup fitToHeight="1" fitToWidth="1" horizontalDpi="180" verticalDpi="18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01">
      <selection activeCell="C105" sqref="C105"/>
    </sheetView>
  </sheetViews>
  <sheetFormatPr defaultColWidth="9.140625" defaultRowHeight="12.75"/>
  <cols>
    <col min="1" max="1" width="4.140625" style="57" customWidth="1"/>
    <col min="2" max="2" width="12.00390625" style="22" customWidth="1"/>
    <col min="3" max="3" width="28.57421875" style="22" customWidth="1"/>
    <col min="4" max="4" width="13.57421875" style="22" customWidth="1"/>
    <col min="5" max="5" width="17.57421875" style="22" customWidth="1"/>
    <col min="6" max="6" width="14.7109375" style="22" customWidth="1"/>
    <col min="7" max="7" width="1.7109375" style="22" customWidth="1"/>
    <col min="8" max="8" width="14.7109375" style="22" customWidth="1"/>
    <col min="9" max="9" width="11.140625" style="22" customWidth="1"/>
    <col min="10" max="16384" width="9.140625" style="22" customWidth="1"/>
  </cols>
  <sheetData>
    <row r="1" ht="12.75">
      <c r="C1" s="3" t="s">
        <v>263</v>
      </c>
    </row>
    <row r="2" spans="2:7" ht="12.75">
      <c r="B2" s="58" t="s">
        <v>186</v>
      </c>
      <c r="E2" s="59"/>
      <c r="F2" s="59"/>
      <c r="G2" s="59"/>
    </row>
    <row r="4" spans="1:2" ht="12.75">
      <c r="A4" s="60" t="s">
        <v>184</v>
      </c>
      <c r="B4" s="3" t="s">
        <v>9</v>
      </c>
    </row>
    <row r="5" spans="2:8" ht="12.75">
      <c r="B5" s="58" t="s">
        <v>234</v>
      </c>
      <c r="C5" s="58"/>
      <c r="D5" s="58"/>
      <c r="E5" s="58"/>
      <c r="F5" s="58"/>
      <c r="G5" s="58"/>
      <c r="H5" s="58"/>
    </row>
    <row r="6" spans="2:8" ht="12.75">
      <c r="B6" s="58" t="s">
        <v>10</v>
      </c>
      <c r="C6" s="58"/>
      <c r="D6" s="58"/>
      <c r="E6" s="58"/>
      <c r="F6" s="58"/>
      <c r="G6" s="58"/>
      <c r="H6" s="58"/>
    </row>
    <row r="7" spans="2:8" ht="12.75">
      <c r="B7" s="58" t="s">
        <v>197</v>
      </c>
      <c r="C7" s="58"/>
      <c r="D7" s="58"/>
      <c r="E7" s="58"/>
      <c r="F7" s="58"/>
      <c r="G7" s="58"/>
      <c r="H7" s="58"/>
    </row>
    <row r="9" spans="1:2" ht="12.75">
      <c r="A9" s="60" t="s">
        <v>14</v>
      </c>
      <c r="B9" s="3" t="s">
        <v>11</v>
      </c>
    </row>
    <row r="10" spans="1:2" ht="12.75">
      <c r="A10" s="60"/>
      <c r="B10" s="22" t="s">
        <v>130</v>
      </c>
    </row>
    <row r="11" spans="1:8" ht="12.75">
      <c r="A11" s="60"/>
      <c r="F11" s="61" t="s">
        <v>181</v>
      </c>
      <c r="H11" s="61" t="s">
        <v>182</v>
      </c>
    </row>
    <row r="12" spans="1:8" ht="12.75">
      <c r="A12" s="60"/>
      <c r="F12" s="61" t="s">
        <v>113</v>
      </c>
      <c r="H12" s="61" t="s">
        <v>183</v>
      </c>
    </row>
    <row r="13" spans="1:8" ht="13.5" thickBot="1">
      <c r="A13" s="60"/>
      <c r="F13" s="62" t="s">
        <v>235</v>
      </c>
      <c r="H13" s="62" t="s">
        <v>235</v>
      </c>
    </row>
    <row r="14" spans="1:8" ht="13.5" thickTop="1">
      <c r="A14" s="60"/>
      <c r="F14" s="48" t="s">
        <v>12</v>
      </c>
      <c r="H14" s="48" t="s">
        <v>12</v>
      </c>
    </row>
    <row r="15" spans="1:8" ht="12.75">
      <c r="A15" s="60"/>
      <c r="B15" s="22" t="s">
        <v>236</v>
      </c>
      <c r="F15" s="63"/>
      <c r="G15" s="64"/>
      <c r="H15" s="63"/>
    </row>
    <row r="16" spans="1:8" ht="13.5" thickBot="1">
      <c r="A16" s="60"/>
      <c r="B16" s="22" t="s">
        <v>114</v>
      </c>
      <c r="F16" s="65">
        <v>2655</v>
      </c>
      <c r="G16" s="64"/>
      <c r="H16" s="65">
        <v>1127</v>
      </c>
    </row>
    <row r="17" spans="1:8" ht="13.5" thickTop="1">
      <c r="A17" s="60"/>
      <c r="F17" s="64"/>
      <c r="G17" s="64"/>
      <c r="H17" s="64"/>
    </row>
    <row r="18" spans="1:8" ht="12.75">
      <c r="A18" s="60" t="s">
        <v>15</v>
      </c>
      <c r="B18" s="3" t="s">
        <v>13</v>
      </c>
      <c r="F18" s="59"/>
      <c r="G18" s="59"/>
      <c r="H18" s="59"/>
    </row>
    <row r="19" spans="2:8" ht="12.75">
      <c r="B19" s="22" t="s">
        <v>237</v>
      </c>
      <c r="F19" s="59"/>
      <c r="G19" s="59"/>
      <c r="H19" s="59"/>
    </row>
    <row r="21" spans="1:2" ht="12.75">
      <c r="A21" s="60" t="s">
        <v>16</v>
      </c>
      <c r="B21" s="3" t="s">
        <v>17</v>
      </c>
    </row>
    <row r="22" ht="12.75">
      <c r="B22" s="22" t="s">
        <v>199</v>
      </c>
    </row>
    <row r="23" ht="12.75">
      <c r="B23" s="22" t="s">
        <v>198</v>
      </c>
    </row>
    <row r="24" ht="12.75">
      <c r="B24" s="22" t="s">
        <v>200</v>
      </c>
    </row>
    <row r="26" spans="1:2" ht="12.75">
      <c r="A26" s="60" t="s">
        <v>18</v>
      </c>
      <c r="B26" s="3" t="s">
        <v>178</v>
      </c>
    </row>
    <row r="27" ht="12.75">
      <c r="B27" s="22" t="s">
        <v>179</v>
      </c>
    </row>
    <row r="28" ht="12.75">
      <c r="B28" s="22" t="s">
        <v>238</v>
      </c>
    </row>
    <row r="30" spans="1:2" ht="12.75">
      <c r="A30" s="60" t="s">
        <v>19</v>
      </c>
      <c r="B30" s="3" t="s">
        <v>21</v>
      </c>
    </row>
    <row r="31" spans="1:2" ht="12.75">
      <c r="A31" s="60"/>
      <c r="B31" s="22" t="s">
        <v>180</v>
      </c>
    </row>
    <row r="32" spans="1:8" ht="12.75">
      <c r="A32" s="60"/>
      <c r="F32" s="61" t="s">
        <v>181</v>
      </c>
      <c r="H32" s="61" t="s">
        <v>182</v>
      </c>
    </row>
    <row r="33" spans="1:8" ht="12.75">
      <c r="A33" s="60"/>
      <c r="F33" s="61" t="s">
        <v>113</v>
      </c>
      <c r="H33" s="61" t="s">
        <v>183</v>
      </c>
    </row>
    <row r="34" spans="1:8" ht="13.5" thickBot="1">
      <c r="A34" s="60"/>
      <c r="F34" s="62" t="s">
        <v>235</v>
      </c>
      <c r="H34" s="62" t="s">
        <v>235</v>
      </c>
    </row>
    <row r="35" spans="1:8" ht="13.5" thickTop="1">
      <c r="A35" s="60"/>
      <c r="F35" s="48" t="s">
        <v>12</v>
      </c>
      <c r="H35" s="48" t="s">
        <v>12</v>
      </c>
    </row>
    <row r="36" ht="12.75">
      <c r="B36" s="22" t="s">
        <v>128</v>
      </c>
    </row>
    <row r="37" spans="2:8" ht="12.75">
      <c r="B37" s="22" t="s">
        <v>129</v>
      </c>
      <c r="F37" s="22">
        <v>0</v>
      </c>
      <c r="H37" s="22">
        <v>672</v>
      </c>
    </row>
    <row r="38" ht="12.75">
      <c r="B38" s="22" t="s">
        <v>127</v>
      </c>
    </row>
    <row r="39" spans="2:8" ht="12.75">
      <c r="B39" s="22" t="s">
        <v>126</v>
      </c>
      <c r="F39" s="22">
        <v>0</v>
      </c>
      <c r="H39" s="22">
        <v>736</v>
      </c>
    </row>
    <row r="41" ht="12.75">
      <c r="B41" s="22" t="s">
        <v>262</v>
      </c>
    </row>
    <row r="43" ht="12.75">
      <c r="B43" s="22" t="s">
        <v>239</v>
      </c>
    </row>
    <row r="44" spans="3:6" ht="12.75">
      <c r="C44" s="22" t="s">
        <v>119</v>
      </c>
      <c r="F44" s="35">
        <v>1850</v>
      </c>
    </row>
    <row r="45" spans="3:6" ht="12.75">
      <c r="C45" s="22" t="s">
        <v>120</v>
      </c>
      <c r="F45" s="35">
        <v>332</v>
      </c>
    </row>
    <row r="46" spans="3:6" ht="12.75">
      <c r="C46" s="22" t="s">
        <v>121</v>
      </c>
      <c r="F46" s="35">
        <v>351</v>
      </c>
    </row>
    <row r="48" spans="1:2" ht="12.75">
      <c r="A48" s="60" t="s">
        <v>20</v>
      </c>
      <c r="B48" s="3" t="s">
        <v>23</v>
      </c>
    </row>
    <row r="49" ht="12.75">
      <c r="B49" s="22" t="s">
        <v>240</v>
      </c>
    </row>
    <row r="50" ht="12.75">
      <c r="B50" s="22" t="s">
        <v>24</v>
      </c>
    </row>
    <row r="51" ht="12.75">
      <c r="B51" s="22" t="s">
        <v>25</v>
      </c>
    </row>
    <row r="53" spans="1:2" ht="12.75">
      <c r="A53" s="60" t="s">
        <v>22</v>
      </c>
      <c r="B53" s="3" t="s">
        <v>26</v>
      </c>
    </row>
    <row r="54" spans="1:2" ht="12.75">
      <c r="A54" s="60"/>
      <c r="B54" s="22" t="s">
        <v>246</v>
      </c>
    </row>
    <row r="55" spans="1:2" ht="12.75">
      <c r="A55" s="60"/>
      <c r="B55" s="22" t="s">
        <v>247</v>
      </c>
    </row>
    <row r="56" spans="1:2" ht="12.75">
      <c r="A56" s="60"/>
      <c r="B56" s="22" t="s">
        <v>248</v>
      </c>
    </row>
    <row r="57" spans="1:2" ht="12.75">
      <c r="A57" s="60"/>
      <c r="B57" s="22" t="s">
        <v>249</v>
      </c>
    </row>
    <row r="58" spans="1:2" ht="12.75">
      <c r="A58" s="60"/>
      <c r="B58" s="22" t="s">
        <v>250</v>
      </c>
    </row>
    <row r="59" ht="12.75">
      <c r="A59" s="60"/>
    </row>
    <row r="60" spans="1:2" ht="12.75">
      <c r="A60" s="60" t="s">
        <v>110</v>
      </c>
      <c r="B60" s="3" t="s">
        <v>30</v>
      </c>
    </row>
    <row r="61" ht="12.75">
      <c r="B61" s="22" t="s">
        <v>112</v>
      </c>
    </row>
    <row r="62" ht="12.75">
      <c r="B62" s="22" t="s">
        <v>201</v>
      </c>
    </row>
    <row r="63" ht="12.75">
      <c r="B63" s="22" t="s">
        <v>265</v>
      </c>
    </row>
    <row r="66" spans="1:2" ht="12.75">
      <c r="A66" s="60" t="s">
        <v>27</v>
      </c>
      <c r="B66" s="3" t="s">
        <v>118</v>
      </c>
    </row>
    <row r="67" ht="12.75">
      <c r="B67" s="22" t="s">
        <v>106</v>
      </c>
    </row>
    <row r="68" ht="12.75">
      <c r="B68" s="22" t="s">
        <v>105</v>
      </c>
    </row>
    <row r="69" spans="6:8" ht="12.75">
      <c r="F69" s="21" t="s">
        <v>235</v>
      </c>
      <c r="G69" s="61"/>
      <c r="H69" s="21" t="s">
        <v>123</v>
      </c>
    </row>
    <row r="70" spans="6:8" ht="12.75">
      <c r="F70" s="61" t="s">
        <v>12</v>
      </c>
      <c r="G70" s="61"/>
      <c r="H70" s="66" t="s">
        <v>12</v>
      </c>
    </row>
    <row r="71" spans="3:8" ht="12.75">
      <c r="C71" s="22" t="s">
        <v>32</v>
      </c>
      <c r="F71" s="35">
        <v>17355</v>
      </c>
      <c r="G71" s="35"/>
      <c r="H71" s="35">
        <v>15779</v>
      </c>
    </row>
    <row r="72" spans="3:8" ht="12.75">
      <c r="C72" s="22" t="s">
        <v>33</v>
      </c>
      <c r="F72" s="35">
        <v>56858</v>
      </c>
      <c r="G72" s="35"/>
      <c r="H72" s="35">
        <v>54410</v>
      </c>
    </row>
    <row r="73" spans="6:8" ht="13.5" thickBot="1">
      <c r="F73" s="67">
        <f>SUM(F71:F72)</f>
        <v>74213</v>
      </c>
      <c r="G73" s="35"/>
      <c r="H73" s="67">
        <f>SUM(H71:H72)</f>
        <v>70189</v>
      </c>
    </row>
    <row r="74" spans="6:8" ht="13.5" thickTop="1">
      <c r="F74" s="35"/>
      <c r="G74" s="35"/>
      <c r="H74" s="35"/>
    </row>
    <row r="75" ht="12.75">
      <c r="B75" s="22" t="s">
        <v>34</v>
      </c>
    </row>
    <row r="76" spans="3:8" ht="12.75">
      <c r="C76" s="22" t="s">
        <v>35</v>
      </c>
      <c r="F76" s="68">
        <v>12088</v>
      </c>
      <c r="G76" s="35"/>
      <c r="H76" s="68">
        <v>10751</v>
      </c>
    </row>
    <row r="78" spans="1:2" ht="12.75">
      <c r="A78" s="60" t="s">
        <v>29</v>
      </c>
      <c r="B78" s="3" t="s">
        <v>37</v>
      </c>
    </row>
    <row r="79" ht="12.75">
      <c r="B79" s="22" t="s">
        <v>202</v>
      </c>
    </row>
    <row r="80" ht="12.75">
      <c r="B80" s="22" t="s">
        <v>203</v>
      </c>
    </row>
    <row r="82" spans="1:2" ht="12.75">
      <c r="A82" s="60" t="s">
        <v>31</v>
      </c>
      <c r="B82" s="3" t="s">
        <v>39</v>
      </c>
    </row>
    <row r="83" ht="12.75">
      <c r="B83" s="22" t="s">
        <v>266</v>
      </c>
    </row>
    <row r="85" spans="1:2" ht="12.75">
      <c r="A85" s="60" t="s">
        <v>36</v>
      </c>
      <c r="B85" s="3" t="s">
        <v>41</v>
      </c>
    </row>
    <row r="86" spans="1:2" ht="12.75">
      <c r="A86" s="60"/>
      <c r="B86" s="22" t="s">
        <v>204</v>
      </c>
    </row>
    <row r="87" spans="1:2" ht="12.75">
      <c r="A87" s="60"/>
      <c r="B87" s="22" t="s">
        <v>205</v>
      </c>
    </row>
    <row r="88" spans="1:2" ht="12.75">
      <c r="A88" s="60"/>
      <c r="B88" s="22" t="s">
        <v>206</v>
      </c>
    </row>
    <row r="89" spans="1:2" ht="12.75">
      <c r="A89" s="60"/>
      <c r="B89" s="22" t="s">
        <v>207</v>
      </c>
    </row>
    <row r="90" spans="1:2" ht="12.75">
      <c r="A90" s="60"/>
      <c r="B90" s="22" t="s">
        <v>255</v>
      </c>
    </row>
    <row r="91" spans="1:2" ht="12.75">
      <c r="A91" s="60"/>
      <c r="B91" s="22" t="s">
        <v>208</v>
      </c>
    </row>
    <row r="92" spans="1:2" ht="12.75">
      <c r="A92" s="60"/>
      <c r="B92" s="22" t="s">
        <v>209</v>
      </c>
    </row>
    <row r="93" spans="1:2" ht="12.75">
      <c r="A93" s="60"/>
      <c r="B93" s="22" t="s">
        <v>210</v>
      </c>
    </row>
    <row r="94" spans="1:2" ht="12.75">
      <c r="A94" s="60"/>
      <c r="B94" s="22" t="s">
        <v>211</v>
      </c>
    </row>
    <row r="95" spans="1:2" ht="12.75">
      <c r="A95" s="60"/>
      <c r="B95" s="22" t="s">
        <v>212</v>
      </c>
    </row>
    <row r="96" spans="1:2" ht="12.75">
      <c r="A96" s="60"/>
      <c r="B96" s="22" t="s">
        <v>213</v>
      </c>
    </row>
    <row r="97" spans="1:2" ht="12.75">
      <c r="A97" s="60"/>
      <c r="B97" s="22" t="s">
        <v>214</v>
      </c>
    </row>
    <row r="98" spans="1:2" ht="12.75">
      <c r="A98" s="60"/>
      <c r="B98" s="22" t="s">
        <v>215</v>
      </c>
    </row>
    <row r="99" spans="1:2" ht="12.75">
      <c r="A99" s="60"/>
      <c r="B99" s="22" t="s">
        <v>217</v>
      </c>
    </row>
    <row r="100" spans="1:2" ht="12.75">
      <c r="A100" s="60"/>
      <c r="B100" s="22" t="s">
        <v>251</v>
      </c>
    </row>
    <row r="101" ht="12.75">
      <c r="A101" s="60"/>
    </row>
    <row r="102" spans="1:2" ht="12.75">
      <c r="A102" s="60"/>
      <c r="B102" s="22" t="s">
        <v>252</v>
      </c>
    </row>
    <row r="103" ht="12.75">
      <c r="A103" s="60"/>
    </row>
    <row r="104" ht="12.75">
      <c r="B104" s="22" t="s">
        <v>185</v>
      </c>
    </row>
    <row r="105" ht="12.75">
      <c r="B105" s="22" t="s">
        <v>131</v>
      </c>
    </row>
    <row r="107" spans="1:2" ht="12.75">
      <c r="A107" s="60" t="s">
        <v>38</v>
      </c>
      <c r="B107" s="3" t="s">
        <v>218</v>
      </c>
    </row>
    <row r="108" spans="1:2" ht="12.75">
      <c r="A108" s="60"/>
      <c r="B108" s="22" t="s">
        <v>241</v>
      </c>
    </row>
    <row r="109" spans="1:6" ht="12.75">
      <c r="A109" s="60"/>
      <c r="D109" s="61"/>
      <c r="E109" s="61" t="s">
        <v>101</v>
      </c>
      <c r="F109" s="61" t="s">
        <v>103</v>
      </c>
    </row>
    <row r="110" spans="1:6" ht="13.5" thickBot="1">
      <c r="A110" s="60"/>
      <c r="D110" s="69" t="s">
        <v>65</v>
      </c>
      <c r="E110" s="69" t="s">
        <v>102</v>
      </c>
      <c r="F110" s="69" t="s">
        <v>104</v>
      </c>
    </row>
    <row r="111" spans="1:6" ht="13.5" thickTop="1">
      <c r="A111" s="60"/>
      <c r="D111" s="61" t="s">
        <v>2</v>
      </c>
      <c r="E111" s="61" t="s">
        <v>2</v>
      </c>
      <c r="F111" s="61" t="s">
        <v>2</v>
      </c>
    </row>
    <row r="112" spans="1:6" ht="12.75">
      <c r="A112" s="60"/>
      <c r="B112" s="22" t="s">
        <v>100</v>
      </c>
      <c r="D112" s="70">
        <f>D116-D114-D113</f>
        <v>6364</v>
      </c>
      <c r="E112" s="70">
        <f>E116-E114-E113</f>
        <v>-4747</v>
      </c>
      <c r="F112" s="70">
        <f>F116-F114-F113</f>
        <v>39095</v>
      </c>
    </row>
    <row r="113" spans="1:6" ht="12.75">
      <c r="A113" s="60"/>
      <c r="B113" s="22" t="s">
        <v>107</v>
      </c>
      <c r="D113" s="70">
        <v>2595</v>
      </c>
      <c r="E113" s="70">
        <v>-1328</v>
      </c>
      <c r="F113" s="70">
        <v>5486</v>
      </c>
    </row>
    <row r="114" spans="1:6" ht="12.75">
      <c r="A114" s="60"/>
      <c r="B114" s="22" t="s">
        <v>108</v>
      </c>
      <c r="D114" s="70">
        <v>0</v>
      </c>
      <c r="E114" s="70">
        <v>516</v>
      </c>
      <c r="F114" s="70">
        <v>2338</v>
      </c>
    </row>
    <row r="115" spans="1:6" ht="12.75">
      <c r="A115" s="60"/>
      <c r="D115" s="70"/>
      <c r="E115" s="70"/>
      <c r="F115" s="70"/>
    </row>
    <row r="116" spans="1:6" ht="13.5" thickBot="1">
      <c r="A116" s="60"/>
      <c r="D116" s="71">
        <v>8959</v>
      </c>
      <c r="E116" s="71">
        <v>-5559</v>
      </c>
      <c r="F116" s="71">
        <v>46919</v>
      </c>
    </row>
    <row r="117" spans="1:6" ht="13.5" thickTop="1">
      <c r="A117" s="60"/>
      <c r="D117" s="72"/>
      <c r="E117" s="72"/>
      <c r="F117" s="72"/>
    </row>
    <row r="118" spans="1:2" ht="12.75">
      <c r="A118" s="60" t="s">
        <v>40</v>
      </c>
      <c r="B118" s="3" t="s">
        <v>44</v>
      </c>
    </row>
    <row r="119" ht="12.75">
      <c r="B119" s="22" t="s">
        <v>244</v>
      </c>
    </row>
    <row r="120" ht="12.75">
      <c r="B120" s="22" t="s">
        <v>261</v>
      </c>
    </row>
    <row r="121" ht="12.75">
      <c r="B121" s="22" t="s">
        <v>242</v>
      </c>
    </row>
    <row r="122" ht="12.75">
      <c r="B122" s="22" t="s">
        <v>243</v>
      </c>
    </row>
    <row r="124" spans="1:2" ht="12.75">
      <c r="A124" s="60" t="s">
        <v>42</v>
      </c>
      <c r="B124" s="3" t="s">
        <v>46</v>
      </c>
    </row>
    <row r="125" ht="12.75">
      <c r="B125" s="22" t="s">
        <v>253</v>
      </c>
    </row>
    <row r="126" ht="12.75">
      <c r="B126" s="22" t="s">
        <v>264</v>
      </c>
    </row>
    <row r="127" ht="12.75">
      <c r="B127" s="22" t="s">
        <v>254</v>
      </c>
    </row>
    <row r="131" spans="1:2" ht="12.75">
      <c r="A131" s="60" t="s">
        <v>43</v>
      </c>
      <c r="B131" s="3" t="s">
        <v>216</v>
      </c>
    </row>
    <row r="132" ht="12.75">
      <c r="B132" s="22" t="s">
        <v>256</v>
      </c>
    </row>
    <row r="133" ht="12.75">
      <c r="B133" s="22" t="s">
        <v>257</v>
      </c>
    </row>
    <row r="134" ht="12.75">
      <c r="B134" s="22" t="s">
        <v>258</v>
      </c>
    </row>
    <row r="135" ht="12.75">
      <c r="B135" s="22" t="s">
        <v>259</v>
      </c>
    </row>
    <row r="137" spans="1:2" ht="12.75">
      <c r="A137" s="60" t="s">
        <v>45</v>
      </c>
      <c r="B137" s="3" t="s">
        <v>28</v>
      </c>
    </row>
    <row r="138" ht="12.75">
      <c r="B138" s="22" t="s">
        <v>109</v>
      </c>
    </row>
    <row r="140" spans="1:2" ht="12.75">
      <c r="A140" s="60" t="s">
        <v>47</v>
      </c>
      <c r="B140" s="3" t="s">
        <v>48</v>
      </c>
    </row>
    <row r="141" ht="12.75">
      <c r="B141" s="22" t="s">
        <v>115</v>
      </c>
    </row>
    <row r="142" ht="12.75">
      <c r="B142" s="22" t="s">
        <v>116</v>
      </c>
    </row>
    <row r="143" ht="12.75">
      <c r="B143" s="22" t="s">
        <v>117</v>
      </c>
    </row>
    <row r="145" spans="1:2" ht="12.75">
      <c r="A145" s="60" t="s">
        <v>49</v>
      </c>
      <c r="B145" s="3" t="s">
        <v>50</v>
      </c>
    </row>
    <row r="146" ht="12.75">
      <c r="B146" s="22" t="s">
        <v>53</v>
      </c>
    </row>
    <row r="148" spans="1:2" ht="12.75">
      <c r="A148" s="60" t="s">
        <v>51</v>
      </c>
      <c r="B148" s="3" t="s">
        <v>52</v>
      </c>
    </row>
    <row r="149" ht="12.75">
      <c r="B149" s="22" t="s">
        <v>245</v>
      </c>
    </row>
    <row r="154" ht="12.75">
      <c r="B154" s="22" t="s">
        <v>124</v>
      </c>
    </row>
    <row r="155" ht="12.75">
      <c r="B155" s="22" t="s">
        <v>125</v>
      </c>
    </row>
    <row r="157" ht="12.75">
      <c r="B157" s="22" t="s">
        <v>54</v>
      </c>
    </row>
    <row r="158" ht="12.75">
      <c r="B158" s="73" t="s">
        <v>260</v>
      </c>
    </row>
    <row r="162" spans="1:2" ht="12.75">
      <c r="A162" s="60"/>
      <c r="B162" s="3"/>
    </row>
  </sheetData>
  <printOptions/>
  <pageMargins left="0.46" right="0.28" top="0.6299212598425197" bottom="0.7086614173228347" header="0.3937007874015748" footer="0.35433070866141736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2001-11-15T20:07:36Z</cp:lastPrinted>
  <dcterms:created xsi:type="dcterms:W3CDTF">1999-10-11T09:11:49Z</dcterms:created>
  <dcterms:modified xsi:type="dcterms:W3CDTF">2001-11-21T17:35:14Z</dcterms:modified>
  <cp:category/>
  <cp:version/>
  <cp:contentType/>
  <cp:contentStatus/>
</cp:coreProperties>
</file>