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2"/>
  </bookViews>
  <sheets>
    <sheet name="PL" sheetId="1" r:id="rId1"/>
    <sheet name="BS" sheetId="2" r:id="rId2"/>
    <sheet name="NOTE" sheetId="3" r:id="rId3"/>
  </sheets>
  <definedNames>
    <definedName name="_xlnm.Print_Area" localSheetId="2">'NOTE'!$A:$IV</definedName>
  </definedNames>
  <calcPr fullCalcOnLoad="1"/>
</workbook>
</file>

<file path=xl/sharedStrings.xml><?xml version="1.0" encoding="utf-8"?>
<sst xmlns="http://schemas.openxmlformats.org/spreadsheetml/2006/main" count="294" uniqueCount="245">
  <si>
    <t>Trade Debtors</t>
  </si>
  <si>
    <t>Cash &amp; Bank Balances</t>
  </si>
  <si>
    <t>CURRENT</t>
  </si>
  <si>
    <t>QUARTER</t>
  </si>
  <si>
    <t>RM '000</t>
  </si>
  <si>
    <t xml:space="preserve">AS AT </t>
  </si>
  <si>
    <t>PRECEEDING</t>
  </si>
  <si>
    <t>FINANCIAL</t>
  </si>
  <si>
    <t>YEAR END</t>
  </si>
  <si>
    <t>END OF</t>
  </si>
  <si>
    <t>SENG HUP CORPORATION BHD (3707 M)</t>
  </si>
  <si>
    <t>Special Administrators Appointed</t>
  </si>
  <si>
    <t>31/3/00</t>
  </si>
  <si>
    <t>Notes</t>
  </si>
  <si>
    <t>Accounting Policies</t>
  </si>
  <si>
    <t xml:space="preserve">computation and basis of consolidation with those used in the preparation of the most recent annual </t>
  </si>
  <si>
    <t>financial statements.</t>
  </si>
  <si>
    <t>Exceptional Item</t>
  </si>
  <si>
    <t>RM'000</t>
  </si>
  <si>
    <t>Extraordinary Item</t>
  </si>
  <si>
    <t>There was no extraordinary item in the quarter under review.</t>
  </si>
  <si>
    <t>2.</t>
  </si>
  <si>
    <t>3.</t>
  </si>
  <si>
    <t>4.</t>
  </si>
  <si>
    <t>Taxation</t>
  </si>
  <si>
    <t>quarter under review.</t>
  </si>
  <si>
    <t>5.</t>
  </si>
  <si>
    <t>6.</t>
  </si>
  <si>
    <t>Profit On Sale Of Investments And/Or Properties</t>
  </si>
  <si>
    <t>7.</t>
  </si>
  <si>
    <t>Purchases And Sales Of Quoted Securities</t>
  </si>
  <si>
    <t>8.</t>
  </si>
  <si>
    <t>Changes In The Composition Of The Group</t>
  </si>
  <si>
    <t>including business combination, acquisition or disposal of subsidiaries and long term investments, restructuring</t>
  </si>
  <si>
    <t>and discontinuing operations.</t>
  </si>
  <si>
    <t>Status of Corporate Proposals</t>
  </si>
  <si>
    <t>10.</t>
  </si>
  <si>
    <t>Seasonal Or Cyclical Factors</t>
  </si>
  <si>
    <t>11.</t>
  </si>
  <si>
    <t>Corporate Developments</t>
  </si>
  <si>
    <t>On 9 September 1999, Pengurusan Danaharta Nasional Berhad appointed Special Administrators to manage</t>
  </si>
  <si>
    <t>12.</t>
  </si>
  <si>
    <t>Secured</t>
  </si>
  <si>
    <t>Unsecured</t>
  </si>
  <si>
    <t>b) Foreign borrowings in Ringgit equivalent are as follows:</t>
  </si>
  <si>
    <t>US Dollars (Secured)</t>
  </si>
  <si>
    <t>13.</t>
  </si>
  <si>
    <t>Contingent Liabilities</t>
  </si>
  <si>
    <t>directors and former employees.</t>
  </si>
  <si>
    <t>14.</t>
  </si>
  <si>
    <t>Off Balance Sheet Financial Instruments</t>
  </si>
  <si>
    <t>15.</t>
  </si>
  <si>
    <t>Material Litigation</t>
  </si>
  <si>
    <t>16.</t>
  </si>
  <si>
    <t>Segmental Reporting</t>
  </si>
  <si>
    <t>17.</t>
  </si>
  <si>
    <t>Comment On Financial Results (Current Quarter Compared With The Preceding Quarter)</t>
  </si>
  <si>
    <t>18.</t>
  </si>
  <si>
    <t>Review Of Performance Of The Company And Its Principal Subsidiaries</t>
  </si>
  <si>
    <t>19.</t>
  </si>
  <si>
    <t>Prospects For The Current Financial Year</t>
  </si>
  <si>
    <t>20.</t>
  </si>
  <si>
    <t>Variance Of Actual Profit From Forecast Profit/Profit Guarantee</t>
  </si>
  <si>
    <t>21.</t>
  </si>
  <si>
    <t>Dividend</t>
  </si>
  <si>
    <t>There is no profit forecast or profit guarantee issued during the financial year.</t>
  </si>
  <si>
    <t>Pow Tuck Weng</t>
  </si>
  <si>
    <t>Secretary</t>
  </si>
  <si>
    <t>Kuala Lumpur</t>
  </si>
  <si>
    <t xml:space="preserve"> </t>
  </si>
  <si>
    <t>INDIVIDUAL QUARTER</t>
  </si>
  <si>
    <t>CUMULATIVE QUARTER</t>
  </si>
  <si>
    <t xml:space="preserve">CURRENT </t>
  </si>
  <si>
    <t>PRECEDING YEAR</t>
  </si>
  <si>
    <t>YEAR</t>
  </si>
  <si>
    <t>CORRESPONDING</t>
  </si>
  <si>
    <t>TO DATE</t>
  </si>
  <si>
    <t>PERIOD</t>
  </si>
  <si>
    <t>1 (a)</t>
  </si>
  <si>
    <t>Turnover</t>
  </si>
  <si>
    <t>N/R</t>
  </si>
  <si>
    <t>(b)</t>
  </si>
  <si>
    <t>Investment income</t>
  </si>
  <si>
    <t>-</t>
  </si>
  <si>
    <t>(c)</t>
  </si>
  <si>
    <t>Other income including interest income</t>
  </si>
  <si>
    <t>2 (a)</t>
  </si>
  <si>
    <t>Operating profit/(loss) before</t>
  </si>
  <si>
    <t>interest on borrowing,</t>
  </si>
  <si>
    <t>depreciation and amortisation,</t>
  </si>
  <si>
    <t>exceptional items, income tax,</t>
  </si>
  <si>
    <t>minority interests and extraordinary items</t>
  </si>
  <si>
    <t>(d)</t>
  </si>
  <si>
    <t>Exceptional items</t>
  </si>
  <si>
    <t>(e)</t>
  </si>
  <si>
    <t>Operating profit /(loss) after</t>
  </si>
  <si>
    <t>interest on borrowings, depreciation and</t>
  </si>
  <si>
    <t>amortisation and exceptional items but</t>
  </si>
  <si>
    <t>before income tax, minority interests and</t>
  </si>
  <si>
    <t>extraordinary items</t>
  </si>
  <si>
    <t>(f)</t>
  </si>
  <si>
    <t xml:space="preserve">Share in the results of associated </t>
  </si>
  <si>
    <t>companies</t>
  </si>
  <si>
    <t>(g)</t>
  </si>
  <si>
    <t>Profit/(loss) before taxation, minority</t>
  </si>
  <si>
    <t>interests and extraordinary items</t>
  </si>
  <si>
    <t>(h)</t>
  </si>
  <si>
    <t>(i)</t>
  </si>
  <si>
    <t>(i) Profit/(loss) after taxation</t>
  </si>
  <si>
    <t xml:space="preserve">    before deducting minority interests</t>
  </si>
  <si>
    <t>(ii) Less minority interests</t>
  </si>
  <si>
    <t>(j)</t>
  </si>
  <si>
    <t>Profit/(loss) after taxation</t>
  </si>
  <si>
    <t>attributable to members of the company</t>
  </si>
  <si>
    <t>(k)</t>
  </si>
  <si>
    <t>(i) Extraordinary items</t>
  </si>
  <si>
    <t>(iii) Extraordinary items attributable to</t>
  </si>
  <si>
    <t xml:space="preserve">     members of the company</t>
  </si>
  <si>
    <t>(l)</t>
  </si>
  <si>
    <t>Profit/(loss) after taxation and extraordinary</t>
  </si>
  <si>
    <t>items attributable to members of the</t>
  </si>
  <si>
    <t>company</t>
  </si>
  <si>
    <t>3(a)</t>
  </si>
  <si>
    <t>Earnings per share based on 2(j) above after</t>
  </si>
  <si>
    <t>deducting any provisions for preference</t>
  </si>
  <si>
    <t>dividends, if any:</t>
  </si>
  <si>
    <t>(i) Basic (based on 19,998,000 shares) (sen)</t>
  </si>
  <si>
    <t>4(a)</t>
  </si>
  <si>
    <t>Dividend per share (sen)</t>
  </si>
  <si>
    <t>Dividend description</t>
  </si>
  <si>
    <t>AS AT</t>
  </si>
  <si>
    <t>Net tangible assets per share (RM)</t>
  </si>
  <si>
    <t>(Incorporated in Malaysia)</t>
  </si>
  <si>
    <t>CONSOLIDATED INCOME STATEMENT</t>
  </si>
  <si>
    <t>(ii) Fully diluted  (based on 19,998,000 shares)</t>
  </si>
  <si>
    <t xml:space="preserve">    - (sen)</t>
  </si>
  <si>
    <t>Fixed Assets</t>
  </si>
  <si>
    <t>Investments In Associated Companies</t>
  </si>
  <si>
    <t>Long Term Investments</t>
  </si>
  <si>
    <t>Intangible Assets</t>
  </si>
  <si>
    <t>Current Assets</t>
  </si>
  <si>
    <t>Other Debtors, Deposit &amp; Prepayment</t>
  </si>
  <si>
    <t>CURRENT LIABILITIES</t>
  </si>
  <si>
    <t>Trade Creditors &amp; Bills Payable</t>
  </si>
  <si>
    <t>Hire Purchase Creditors</t>
  </si>
  <si>
    <t>Finance Lease Creditors</t>
  </si>
  <si>
    <t>Amount Due To Directors</t>
  </si>
  <si>
    <t>Bank Borrowings</t>
  </si>
  <si>
    <t>Bank Overdrafts</t>
  </si>
  <si>
    <t>Provision For Taxation</t>
  </si>
  <si>
    <t>Share Capital</t>
  </si>
  <si>
    <t>Reserves</t>
  </si>
  <si>
    <t>Revaluation Reserves</t>
  </si>
  <si>
    <t>Capital Reserves</t>
  </si>
  <si>
    <t>Other Reserves</t>
  </si>
  <si>
    <t>Exchange Differences</t>
  </si>
  <si>
    <t>Accumulated Losses</t>
  </si>
  <si>
    <t>Long Term Borrowings</t>
  </si>
  <si>
    <t>Other Long Term Liabilities</t>
  </si>
  <si>
    <t>Net Current Liabilities</t>
  </si>
  <si>
    <t>the assets and affairs of the Company pursuant to the Pengurusan Danaharta Nasional Berhad Act, 1998.</t>
  </si>
  <si>
    <t xml:space="preserve">As at the date of this announcement, the Company has contingent liabilities estimated at RM5,000,000 </t>
  </si>
  <si>
    <t>Malaysia</t>
  </si>
  <si>
    <t>Profit / (Loss)</t>
  </si>
  <si>
    <t>Before Taxation</t>
  </si>
  <si>
    <t>Assets</t>
  </si>
  <si>
    <t>Employed</t>
  </si>
  <si>
    <t>Analysis by Geographical location:</t>
  </si>
  <si>
    <t xml:space="preserve">    unsecured as follows:</t>
  </si>
  <si>
    <t xml:space="preserve">a) The Group borrowings consists mainly of short term facilities and are classified as secured and </t>
  </si>
  <si>
    <t>Singapore</t>
  </si>
  <si>
    <t>Indonesia</t>
  </si>
  <si>
    <t>Other Creditors &amp; Accruals</t>
  </si>
  <si>
    <t>Shareholders' Funds</t>
  </si>
  <si>
    <t>Minority Interests</t>
  </si>
  <si>
    <t>and/or adjustment for under or over provision in respect of prior years. There is no foreign taxation in the</t>
  </si>
  <si>
    <t>Our business operations are affected by major festive seasons and promotional activities conducted by the Group.</t>
  </si>
  <si>
    <t xml:space="preserve">    The funds raised thereof will be used to repay the creditors of the Company and as working capital;</t>
  </si>
  <si>
    <t xml:space="preserve">    export of medical gloves.</t>
  </si>
  <si>
    <t>e) The proposed acquisition of the entire share capital of Brightway Holdings Sdn Bhd ("BHSB") and</t>
  </si>
  <si>
    <t>c) Rights Issue, Special Issue and Private Placement together with detachable warrants.</t>
  </si>
  <si>
    <t>a) A reduction of issued and paid up share capital of the Company;</t>
  </si>
  <si>
    <t>b) Application to transfer the listing status of the Company to a new company;</t>
  </si>
  <si>
    <t xml:space="preserve">    of the Company; and</t>
  </si>
  <si>
    <t xml:space="preserve">    Laglove (M) Sdn Bhd ("LSB"). Both BHSB and LSB are principally involved in the manufacture and</t>
  </si>
  <si>
    <t>d) The issue of Irredeemable Convertible Unsecured Loan Stocks, together with detachable warrants, to the creditors</t>
  </si>
  <si>
    <t>31/3/2000</t>
  </si>
  <si>
    <t>in respect of a defamation suit, and other legal suits totalling RM689,000, instituted by third parties, former</t>
  </si>
  <si>
    <t xml:space="preserve">Stocks </t>
  </si>
  <si>
    <t>Amount Due To Customer On Project</t>
  </si>
  <si>
    <t>9.</t>
  </si>
  <si>
    <t>PRECEDING</t>
  </si>
  <si>
    <t>There have been no issuance and repayment of debts and securities, share buy backs, share cancellations,</t>
  </si>
  <si>
    <t xml:space="preserve">                                      UNAUDITED RESULTS OF THE 2ND QUARTER ENDED 30 SEPTEMBER 2000</t>
  </si>
  <si>
    <t>30/09/00</t>
  </si>
  <si>
    <t>30/09/99</t>
  </si>
  <si>
    <t>Less interest on borrowings</t>
  </si>
  <si>
    <t>Less depreciation and amortisation</t>
  </si>
  <si>
    <t>UNAUDITED CONSOLIDATED BALANCE SHEET AS AT 30 SEPTEMBER 2000</t>
  </si>
  <si>
    <t>30/9/00</t>
  </si>
  <si>
    <t>Fixed Deposits With Licensed Banks</t>
  </si>
  <si>
    <t>The 2nd quarterly financial statements have been prepared using the same accounting policies, method of</t>
  </si>
  <si>
    <t>Individual</t>
  </si>
  <si>
    <t>Quarter</t>
  </si>
  <si>
    <t>30/9/2000</t>
  </si>
  <si>
    <t>Cumulative</t>
  </si>
  <si>
    <t>Loss on foreign exchange arising from US Dollar loan obtained</t>
  </si>
  <si>
    <t>by Indonesia subsidiary, PT Krisindo Mas</t>
  </si>
  <si>
    <t>There were no pre-acquisition profit or losses for the current quarter ended 30 September 2000.</t>
  </si>
  <si>
    <t>There were no profit on sale of investment and/or properties for the current quarter ended 30 September 2000.</t>
  </si>
  <si>
    <t>There were no purchases or sales of quoted securities for the current quarter ended 30 September 2000.</t>
  </si>
  <si>
    <t>There were no changes in the composition of the Group for the current quarter ended 30 September 2000</t>
  </si>
  <si>
    <t>30/09/2000</t>
  </si>
  <si>
    <t xml:space="preserve">There were no material financial instruments with off balance sheet risk during the current quarter ended </t>
  </si>
  <si>
    <t>30 September 2000.</t>
  </si>
  <si>
    <t>There is no dividend recommended for the quarter ended 30 September 2000.</t>
  </si>
  <si>
    <t>(2.73)</t>
  </si>
  <si>
    <t>quarter. Sales was marginally lower due to price competition. The lower turnover has caused the</t>
  </si>
  <si>
    <t>The Special Administrators hereby announce the following:</t>
  </si>
  <si>
    <t>(2.94)</t>
  </si>
  <si>
    <t xml:space="preserve">The moratorium period pursuant to Section 41(3) of the pengurusan Danaharta Nasional Berhad Act 1998 has </t>
  </si>
  <si>
    <t>27 November 2000</t>
  </si>
  <si>
    <t>Writing back of provision for doubtful debts by subsidiary</t>
  </si>
  <si>
    <t>A Memorandum of Understanding has been signed between Seng Hup Corporation Bhd and some investors</t>
  </si>
  <si>
    <t>The Special Administrators, on behalf of the Company, has entered into a conditional Memorandum</t>
  </si>
  <si>
    <t>of Understanding with a view to restructure the Group's debts which will involve:</t>
  </si>
  <si>
    <t>been further extended for a period of twelve months to 8 September 2001.</t>
  </si>
  <si>
    <t>The Company has commenced legal proceedings against certain debtors in the normal course</t>
  </si>
  <si>
    <t>of business to recover debts amounting to approximately RM6,000,000.</t>
  </si>
  <si>
    <t xml:space="preserve">The Group's turnover in the 2nd quarter decreased to RM4.5 million compared to RM5.1 million in the 1st </t>
  </si>
  <si>
    <t>operating loss before interest, depreciation and exceptional item to increase to RM2.0 million</t>
  </si>
  <si>
    <t>The Group continues to suffer a loss due to interest charges and the foreign exchange loss suffered by the Indonesia</t>
  </si>
  <si>
    <t xml:space="preserve">subsidiary. The loss from operations in the Indonesian subsidiary - PT Krisindo Mas arose mainly from the foreign </t>
  </si>
  <si>
    <t>exchange loss from the US Dollar bank loan. The Singapore subsidiary was able to write back provision for</t>
  </si>
  <si>
    <t>The Group continues to operate in a very competitive environment and expects to be able to maintain its</t>
  </si>
  <si>
    <t>level of operations. However the Group's return to profitability will depend on the successful implementation</t>
  </si>
  <si>
    <t>of the workout proposal by the Special Administrators.</t>
  </si>
  <si>
    <t>as compared with the RM1.6 million loss in the 1st quarter.</t>
  </si>
  <si>
    <t>The Group has not made any provision for taxation for the quarter under review and there is no deferred taxation</t>
  </si>
  <si>
    <t>for restructuring of the Company. The various parties are still working on the said plan.</t>
  </si>
  <si>
    <t>Exceptional items consist of the following:</t>
  </si>
  <si>
    <t>Pre-Acquisition Profit or Losses</t>
  </si>
  <si>
    <t>shares held as treasury shares and resale of treasury shares for the current quarter ended 30 September 2000.</t>
  </si>
  <si>
    <t>doubtful debts of RM4,752,000 upon being successful in legal proceedings.</t>
  </si>
  <si>
    <t>Group Borrowings And Debt Securities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</si>
</sst>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;[Red]\(#,##0\)"/>
    <numFmt numFmtId="179" formatCode="#,##0;[Red]\(#,##0\);_(* &quot;-&quot;"/>
    <numFmt numFmtId="180" formatCode="#,##0_ ;\-#,##0\ "/>
  </numFmts>
  <fonts count="6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 quotePrefix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0" xfId="0" applyFont="1" applyAlignment="1">
      <alignment/>
    </xf>
    <xf numFmtId="175" fontId="0" fillId="0" borderId="0" xfId="0" applyNumberFormat="1" applyAlignment="1">
      <alignment/>
    </xf>
    <xf numFmtId="175" fontId="0" fillId="0" borderId="2" xfId="0" applyNumberFormat="1" applyBorder="1" applyAlignment="1">
      <alignment/>
    </xf>
    <xf numFmtId="175" fontId="0" fillId="0" borderId="3" xfId="0" applyNumberFormat="1" applyBorder="1" applyAlignment="1">
      <alignment/>
    </xf>
    <xf numFmtId="175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0" xfId="0" applyNumberFormat="1" applyBorder="1" applyAlignment="1">
      <alignment/>
    </xf>
    <xf numFmtId="175" fontId="0" fillId="0" borderId="5" xfId="0" applyNumberFormat="1" applyBorder="1" applyAlignment="1">
      <alignment/>
    </xf>
    <xf numFmtId="175" fontId="0" fillId="0" borderId="4" xfId="0" applyNumberFormat="1" applyBorder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 quotePrefix="1">
      <alignment horizontal="right"/>
    </xf>
    <xf numFmtId="3" fontId="0" fillId="0" borderId="2" xfId="0" applyNumberFormat="1" applyBorder="1" applyAlignment="1">
      <alignment/>
    </xf>
    <xf numFmtId="0" fontId="1" fillId="0" borderId="0" xfId="0" applyFont="1" applyAlignment="1" quotePrefix="1">
      <alignment horizontal="center"/>
    </xf>
    <xf numFmtId="0" fontId="0" fillId="0" borderId="0" xfId="0" applyAlignment="1" quotePrefix="1">
      <alignment horizontal="center"/>
    </xf>
    <xf numFmtId="3" fontId="0" fillId="0" borderId="3" xfId="0" applyNumberFormat="1" applyBorder="1" applyAlignment="1">
      <alignment/>
    </xf>
    <xf numFmtId="15" fontId="0" fillId="0" borderId="0" xfId="0" applyNumberFormat="1" applyAlignment="1" quotePrefix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178" fontId="0" fillId="0" borderId="0" xfId="0" applyNumberFormat="1" applyAlignment="1">
      <alignment horizontal="center"/>
    </xf>
    <xf numFmtId="178" fontId="0" fillId="0" borderId="0" xfId="0" applyNumberFormat="1" applyAlignment="1">
      <alignment horizontal="right"/>
    </xf>
    <xf numFmtId="178" fontId="0" fillId="0" borderId="0" xfId="0" applyNumberFormat="1" applyAlignment="1">
      <alignment/>
    </xf>
    <xf numFmtId="4" fontId="0" fillId="0" borderId="0" xfId="0" applyNumberFormat="1" applyAlignment="1" quotePrefix="1">
      <alignment horizontal="right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1" xfId="0" applyNumberFormat="1" applyBorder="1" applyAlignment="1">
      <alignment horizontal="center"/>
    </xf>
    <xf numFmtId="3" fontId="0" fillId="0" borderId="0" xfId="0" applyNumberFormat="1" applyFont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 quotePrefix="1">
      <alignment horizontal="center"/>
    </xf>
    <xf numFmtId="3" fontId="5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175" fontId="0" fillId="0" borderId="0" xfId="0" applyNumberFormat="1" applyAlignment="1">
      <alignment horizontal="center"/>
    </xf>
    <xf numFmtId="175" fontId="0" fillId="0" borderId="0" xfId="0" applyNumberFormat="1" applyBorder="1" applyAlignment="1">
      <alignment horizontal="center"/>
    </xf>
    <xf numFmtId="179" fontId="0" fillId="0" borderId="3" xfId="0" applyNumberFormat="1" applyBorder="1" applyAlignment="1">
      <alignment/>
    </xf>
    <xf numFmtId="179" fontId="0" fillId="0" borderId="0" xfId="0" applyNumberFormat="1" applyBorder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0" xfId="0" applyNumberFormat="1" applyAlignment="1">
      <alignment/>
    </xf>
    <xf numFmtId="179" fontId="0" fillId="0" borderId="0" xfId="0" applyNumberFormat="1" applyAlignment="1">
      <alignment horizontal="right"/>
    </xf>
    <xf numFmtId="179" fontId="0" fillId="0" borderId="2" xfId="0" applyNumberFormat="1" applyBorder="1" applyAlignment="1">
      <alignment/>
    </xf>
    <xf numFmtId="179" fontId="0" fillId="0" borderId="3" xfId="0" applyNumberFormat="1" applyBorder="1" applyAlignment="1">
      <alignment horizontal="right"/>
    </xf>
    <xf numFmtId="177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0" fontId="0" fillId="0" borderId="1" xfId="0" applyBorder="1" applyAlignment="1" quotePrefix="1">
      <alignment horizontal="center"/>
    </xf>
    <xf numFmtId="0" fontId="1" fillId="0" borderId="0" xfId="0" applyFont="1" applyAlignment="1">
      <alignment horizontal="center"/>
    </xf>
    <xf numFmtId="179" fontId="0" fillId="0" borderId="0" xfId="0" applyNumberFormat="1" applyAlignment="1" quotePrefix="1">
      <alignment horizontal="center"/>
    </xf>
    <xf numFmtId="179" fontId="0" fillId="0" borderId="0" xfId="0" applyNumberFormat="1" applyAlignment="1" quotePrefix="1">
      <alignment horizontal="right"/>
    </xf>
    <xf numFmtId="177" fontId="0" fillId="0" borderId="0" xfId="0" applyNumberFormat="1" applyAlignment="1" quotePrefix="1">
      <alignment horizontal="center"/>
    </xf>
    <xf numFmtId="3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workbookViewId="0" topLeftCell="A1">
      <selection activeCell="E12" sqref="E12"/>
    </sheetView>
  </sheetViews>
  <sheetFormatPr defaultColWidth="9.140625" defaultRowHeight="12.75"/>
  <cols>
    <col min="1" max="1" width="4.8515625" style="0" customWidth="1"/>
    <col min="2" max="2" width="25.8515625" style="0" customWidth="1"/>
    <col min="3" max="3" width="12.140625" style="0" customWidth="1"/>
    <col min="4" max="4" width="15.28125" style="0" customWidth="1"/>
    <col min="5" max="5" width="16.57421875" style="0" bestFit="1" customWidth="1"/>
    <col min="6" max="6" width="1.421875" style="0" customWidth="1"/>
    <col min="7" max="7" width="14.7109375" style="0" customWidth="1"/>
    <col min="8" max="8" width="16.28125" style="0" customWidth="1"/>
  </cols>
  <sheetData>
    <row r="1" spans="1:8" ht="12.75">
      <c r="A1" s="29"/>
      <c r="D1" s="6"/>
      <c r="E1" s="7"/>
      <c r="F1" s="7"/>
      <c r="G1" s="6"/>
      <c r="H1" s="7"/>
    </row>
    <row r="2" spans="1:8" ht="13.5" customHeight="1">
      <c r="A2" s="29"/>
      <c r="C2" s="44" t="s">
        <v>10</v>
      </c>
      <c r="E2" s="7"/>
      <c r="F2" s="7"/>
      <c r="G2" s="6"/>
      <c r="H2" s="7"/>
    </row>
    <row r="3" spans="1:8" ht="12.75">
      <c r="A3" s="29"/>
      <c r="D3" s="41" t="s">
        <v>132</v>
      </c>
      <c r="E3" s="7"/>
      <c r="F3" s="7"/>
      <c r="G3" s="6"/>
      <c r="H3" s="7"/>
    </row>
    <row r="4" spans="1:8" ht="12.75">
      <c r="A4" s="29"/>
      <c r="D4" s="30" t="s">
        <v>11</v>
      </c>
      <c r="E4" s="7"/>
      <c r="F4" s="7"/>
      <c r="G4" s="6"/>
      <c r="H4" s="7"/>
    </row>
    <row r="5" spans="1:8" ht="12.75">
      <c r="A5" s="29"/>
      <c r="C5" t="s">
        <v>218</v>
      </c>
      <c r="D5" s="30"/>
      <c r="E5" s="7"/>
      <c r="F5" s="7"/>
      <c r="G5" s="6"/>
      <c r="H5" s="7"/>
    </row>
    <row r="6" spans="1:8" ht="12.75">
      <c r="A6" s="29"/>
      <c r="B6" s="4" t="s">
        <v>193</v>
      </c>
      <c r="D6" s="30"/>
      <c r="E6" s="7"/>
      <c r="F6" s="7"/>
      <c r="G6" s="6"/>
      <c r="H6" s="7"/>
    </row>
    <row r="7" spans="1:8" ht="12.75">
      <c r="A7" s="29"/>
      <c r="D7" s="30"/>
      <c r="E7" s="7"/>
      <c r="F7" s="7"/>
      <c r="G7" s="6"/>
      <c r="H7" s="7"/>
    </row>
    <row r="8" spans="1:8" ht="12.75">
      <c r="A8" s="29"/>
      <c r="B8" t="s">
        <v>133</v>
      </c>
      <c r="D8" s="6"/>
      <c r="E8" s="7"/>
      <c r="F8" s="7"/>
      <c r="G8" s="6"/>
      <c r="H8" s="7"/>
    </row>
    <row r="9" spans="1:8" ht="12.75">
      <c r="A9" s="29"/>
      <c r="B9" s="4"/>
      <c r="D9" s="62" t="s">
        <v>70</v>
      </c>
      <c r="E9" s="62"/>
      <c r="F9" s="7"/>
      <c r="G9" s="62" t="s">
        <v>71</v>
      </c>
      <c r="H9" s="62"/>
    </row>
    <row r="10" spans="1:8" ht="12.75">
      <c r="A10" s="29"/>
      <c r="D10" s="7" t="s">
        <v>72</v>
      </c>
      <c r="E10" s="31" t="s">
        <v>73</v>
      </c>
      <c r="F10" s="31"/>
      <c r="G10" s="7" t="s">
        <v>2</v>
      </c>
      <c r="H10" s="31" t="s">
        <v>73</v>
      </c>
    </row>
    <row r="11" spans="1:8" ht="12.75">
      <c r="A11" s="29"/>
      <c r="D11" s="7" t="s">
        <v>74</v>
      </c>
      <c r="E11" s="31" t="s">
        <v>75</v>
      </c>
      <c r="F11" s="31"/>
      <c r="G11" s="7" t="s">
        <v>74</v>
      </c>
      <c r="H11" s="31" t="s">
        <v>75</v>
      </c>
    </row>
    <row r="12" spans="1:8" ht="12.75">
      <c r="A12" s="29"/>
      <c r="D12" s="9" t="s">
        <v>3</v>
      </c>
      <c r="E12" s="32" t="s">
        <v>3</v>
      </c>
      <c r="F12" s="32"/>
      <c r="G12" s="9" t="s">
        <v>76</v>
      </c>
      <c r="H12" s="32" t="s">
        <v>77</v>
      </c>
    </row>
    <row r="13" spans="1:8" ht="13.5" thickBot="1">
      <c r="A13" s="29"/>
      <c r="D13" s="8" t="s">
        <v>194</v>
      </c>
      <c r="E13" s="8" t="s">
        <v>195</v>
      </c>
      <c r="F13" s="8"/>
      <c r="G13" s="8" t="s">
        <v>194</v>
      </c>
      <c r="H13" s="8" t="s">
        <v>195</v>
      </c>
    </row>
    <row r="14" spans="1:8" ht="13.5" thickTop="1">
      <c r="A14" s="29"/>
      <c r="D14" s="7" t="s">
        <v>4</v>
      </c>
      <c r="E14" s="7" t="s">
        <v>4</v>
      </c>
      <c r="F14" s="7"/>
      <c r="G14" s="7" t="s">
        <v>4</v>
      </c>
      <c r="H14" s="7" t="s">
        <v>4</v>
      </c>
    </row>
    <row r="15" spans="1:8" ht="12.75">
      <c r="A15" s="29"/>
      <c r="D15" s="6"/>
      <c r="E15" s="7"/>
      <c r="F15" s="7"/>
      <c r="G15" s="18"/>
      <c r="H15" s="7"/>
    </row>
    <row r="16" spans="1:8" ht="12.75">
      <c r="A16" s="29" t="s">
        <v>78</v>
      </c>
      <c r="B16" t="s">
        <v>79</v>
      </c>
      <c r="D16" s="48">
        <v>4489</v>
      </c>
      <c r="E16" s="54">
        <v>6286</v>
      </c>
      <c r="F16" s="49"/>
      <c r="G16" s="48">
        <v>9563</v>
      </c>
      <c r="H16" s="54">
        <v>16803</v>
      </c>
    </row>
    <row r="17" spans="1:8" ht="12.75">
      <c r="A17" s="29" t="s">
        <v>81</v>
      </c>
      <c r="B17" t="s">
        <v>82</v>
      </c>
      <c r="D17" s="48">
        <v>0</v>
      </c>
      <c r="E17" s="54">
        <v>0</v>
      </c>
      <c r="F17" s="50"/>
      <c r="G17" s="48">
        <v>0</v>
      </c>
      <c r="H17" s="54">
        <v>0</v>
      </c>
    </row>
    <row r="18" spans="1:8" ht="12.75">
      <c r="A18" s="29" t="s">
        <v>84</v>
      </c>
      <c r="B18" t="s">
        <v>85</v>
      </c>
      <c r="D18" s="48">
        <v>175</v>
      </c>
      <c r="E18" s="54">
        <v>129</v>
      </c>
      <c r="F18" s="50"/>
      <c r="G18" s="48">
        <v>381</v>
      </c>
      <c r="H18" s="54">
        <v>255</v>
      </c>
    </row>
    <row r="19" spans="1:8" ht="12.75">
      <c r="A19" s="29"/>
      <c r="D19" s="51"/>
      <c r="E19" s="52"/>
      <c r="F19" s="50"/>
      <c r="G19" s="51"/>
      <c r="H19" s="52"/>
    </row>
    <row r="20" spans="1:8" ht="12.75">
      <c r="A20" s="29" t="s">
        <v>86</v>
      </c>
      <c r="B20" t="s">
        <v>87</v>
      </c>
      <c r="D20" s="51"/>
      <c r="E20" s="52"/>
      <c r="F20" s="50"/>
      <c r="G20" s="51"/>
      <c r="H20" s="52"/>
    </row>
    <row r="21" spans="1:8" ht="12.75">
      <c r="A21" s="29"/>
      <c r="B21" t="s">
        <v>88</v>
      </c>
      <c r="D21" s="51"/>
      <c r="E21" s="52"/>
      <c r="F21" s="50"/>
      <c r="G21" s="51"/>
      <c r="H21" s="52"/>
    </row>
    <row r="22" spans="1:8" ht="12.75">
      <c r="A22" s="29"/>
      <c r="B22" t="s">
        <v>89</v>
      </c>
      <c r="D22" s="51"/>
      <c r="E22" s="52"/>
      <c r="F22" s="50"/>
      <c r="G22" s="51"/>
      <c r="H22" s="52"/>
    </row>
    <row r="23" spans="1:8" ht="12.75">
      <c r="A23" s="29"/>
      <c r="B23" t="s">
        <v>90</v>
      </c>
      <c r="D23" s="51"/>
      <c r="E23" s="52"/>
      <c r="F23" s="50"/>
      <c r="G23" s="51"/>
      <c r="H23" s="52"/>
    </row>
    <row r="24" spans="1:8" ht="12.75">
      <c r="A24" s="29"/>
      <c r="B24" t="s">
        <v>91</v>
      </c>
      <c r="D24" s="52">
        <v>-2021</v>
      </c>
      <c r="E24" s="52">
        <v>-1447</v>
      </c>
      <c r="F24" s="50"/>
      <c r="G24" s="52">
        <v>-3603</v>
      </c>
      <c r="H24" s="52">
        <v>-2576</v>
      </c>
    </row>
    <row r="25" spans="1:8" ht="12.75">
      <c r="A25" s="29"/>
      <c r="D25" s="52"/>
      <c r="E25" s="52"/>
      <c r="F25" s="50"/>
      <c r="G25" s="51"/>
      <c r="H25" s="52"/>
    </row>
    <row r="26" spans="1:8" ht="12.75">
      <c r="A26" s="29" t="s">
        <v>81</v>
      </c>
      <c r="B26" t="s">
        <v>196</v>
      </c>
      <c r="D26" s="52">
        <v>-2087</v>
      </c>
      <c r="E26" s="52">
        <v>-1255</v>
      </c>
      <c r="F26" s="50"/>
      <c r="G26" s="52">
        <v>-3999</v>
      </c>
      <c r="H26" s="52">
        <v>-1696</v>
      </c>
    </row>
    <row r="27" spans="1:8" ht="12.75">
      <c r="A27" s="29"/>
      <c r="D27" s="52"/>
      <c r="E27" s="52"/>
      <c r="F27" s="50"/>
      <c r="G27" s="51"/>
      <c r="H27" s="52"/>
    </row>
    <row r="28" spans="1:8" ht="12.75">
      <c r="A28" s="29" t="s">
        <v>84</v>
      </c>
      <c r="B28" t="s">
        <v>197</v>
      </c>
      <c r="D28" s="52">
        <v>-370</v>
      </c>
      <c r="E28" s="52">
        <v>-396</v>
      </c>
      <c r="F28" s="50"/>
      <c r="G28" s="52">
        <v>-728</v>
      </c>
      <c r="H28" s="52">
        <v>-767</v>
      </c>
    </row>
    <row r="29" spans="1:8" ht="12.75">
      <c r="A29" s="29"/>
      <c r="D29" s="52"/>
      <c r="E29" s="52"/>
      <c r="F29" s="50"/>
      <c r="G29" s="51"/>
      <c r="H29" s="52"/>
    </row>
    <row r="30" spans="1:8" ht="12.75">
      <c r="A30" s="29" t="s">
        <v>92</v>
      </c>
      <c r="B30" t="s">
        <v>93</v>
      </c>
      <c r="D30" s="52">
        <v>4580</v>
      </c>
      <c r="E30" s="52">
        <v>-19402</v>
      </c>
      <c r="F30" s="50"/>
      <c r="G30" s="52">
        <v>2224</v>
      </c>
      <c r="H30" s="52">
        <v>-19402</v>
      </c>
    </row>
    <row r="31" spans="1:8" ht="12.75">
      <c r="A31" s="29"/>
      <c r="D31" s="52"/>
      <c r="E31" s="52"/>
      <c r="F31" s="50"/>
      <c r="G31" s="51"/>
      <c r="H31" s="52"/>
    </row>
    <row r="32" spans="1:8" ht="12.75">
      <c r="A32" s="29" t="s">
        <v>94</v>
      </c>
      <c r="B32" t="s">
        <v>95</v>
      </c>
      <c r="D32" s="51"/>
      <c r="E32" s="52"/>
      <c r="F32" s="50"/>
      <c r="G32" s="51"/>
      <c r="H32" s="52"/>
    </row>
    <row r="33" spans="1:8" ht="12.75">
      <c r="A33" s="29"/>
      <c r="B33" t="s">
        <v>96</v>
      </c>
      <c r="D33" s="51"/>
      <c r="E33" s="52"/>
      <c r="F33" s="50"/>
      <c r="G33" s="51"/>
      <c r="H33" s="52"/>
    </row>
    <row r="34" spans="1:8" ht="12.75">
      <c r="A34" s="29"/>
      <c r="B34" t="s">
        <v>97</v>
      </c>
      <c r="D34" s="51"/>
      <c r="E34" s="52"/>
      <c r="F34" s="50"/>
      <c r="G34" s="51"/>
      <c r="H34" s="52"/>
    </row>
    <row r="35" spans="1:8" ht="12.75">
      <c r="A35" s="29"/>
      <c r="B35" t="s">
        <v>98</v>
      </c>
      <c r="D35" s="51"/>
      <c r="E35" s="52"/>
      <c r="F35" s="50"/>
      <c r="G35" s="51"/>
      <c r="H35" s="52"/>
    </row>
    <row r="36" spans="1:8" ht="12.75">
      <c r="A36" s="29"/>
      <c r="B36" t="s">
        <v>99</v>
      </c>
      <c r="D36" s="51">
        <f>D24+D26+D28+D30</f>
        <v>102</v>
      </c>
      <c r="E36" s="51">
        <f>E24+E26+E28+E30</f>
        <v>-22500</v>
      </c>
      <c r="F36" s="50"/>
      <c r="G36" s="51">
        <f>G24+G26+G28+G30</f>
        <v>-6106</v>
      </c>
      <c r="H36" s="51">
        <f>H24+H26+H28+H30</f>
        <v>-24441</v>
      </c>
    </row>
    <row r="37" spans="1:8" ht="12.75">
      <c r="A37" s="29"/>
      <c r="D37" s="51"/>
      <c r="E37" s="52"/>
      <c r="F37" s="50"/>
      <c r="G37" s="51"/>
      <c r="H37" s="52"/>
    </row>
    <row r="38" spans="1:8" ht="12.75">
      <c r="A38" s="29" t="s">
        <v>100</v>
      </c>
      <c r="B38" t="s">
        <v>101</v>
      </c>
      <c r="D38" s="51"/>
      <c r="E38" s="52"/>
      <c r="F38" s="50"/>
      <c r="G38" s="51"/>
      <c r="H38" s="52"/>
    </row>
    <row r="39" spans="1:8" ht="12.75">
      <c r="A39" s="29"/>
      <c r="B39" t="s">
        <v>102</v>
      </c>
      <c r="D39" s="48">
        <v>0</v>
      </c>
      <c r="E39" s="54">
        <v>0</v>
      </c>
      <c r="F39" s="49"/>
      <c r="G39" s="48">
        <v>0</v>
      </c>
      <c r="H39" s="54">
        <v>0</v>
      </c>
    </row>
    <row r="40" spans="1:8" ht="12.75">
      <c r="A40" s="29"/>
      <c r="D40" s="51"/>
      <c r="E40" s="52"/>
      <c r="F40" s="49"/>
      <c r="G40" s="51"/>
      <c r="H40" s="52"/>
    </row>
    <row r="41" spans="1:8" ht="12.75">
      <c r="A41" s="29" t="s">
        <v>103</v>
      </c>
      <c r="B41" t="s">
        <v>104</v>
      </c>
      <c r="D41" s="51"/>
      <c r="E41" s="52"/>
      <c r="F41" s="49"/>
      <c r="G41" s="51"/>
      <c r="H41" s="52"/>
    </row>
    <row r="42" spans="1:8" ht="12.75">
      <c r="A42" s="29"/>
      <c r="B42" t="s">
        <v>105</v>
      </c>
      <c r="D42" s="51">
        <f>SUM(D36:D41)</f>
        <v>102</v>
      </c>
      <c r="E42" s="51">
        <f>SUM(E36:E41)</f>
        <v>-22500</v>
      </c>
      <c r="F42" s="49"/>
      <c r="G42" s="51">
        <f>SUM(G36:G41)</f>
        <v>-6106</v>
      </c>
      <c r="H42" s="51">
        <f>SUM(H36:H41)</f>
        <v>-24441</v>
      </c>
    </row>
    <row r="43" spans="1:8" ht="12.75">
      <c r="A43" s="29" t="s">
        <v>69</v>
      </c>
      <c r="D43" s="51"/>
      <c r="E43" s="52"/>
      <c r="F43" s="49"/>
      <c r="G43" s="51"/>
      <c r="H43" s="52"/>
    </row>
    <row r="44" spans="1:8" ht="12.75">
      <c r="A44" s="29" t="s">
        <v>106</v>
      </c>
      <c r="B44" t="s">
        <v>24</v>
      </c>
      <c r="D44" s="48">
        <v>0</v>
      </c>
      <c r="E44" s="54">
        <v>0</v>
      </c>
      <c r="F44" s="49"/>
      <c r="G44" s="48">
        <v>0</v>
      </c>
      <c r="H44" s="54">
        <v>0</v>
      </c>
    </row>
    <row r="45" spans="1:8" ht="12.75">
      <c r="A45" s="29"/>
      <c r="D45" s="51"/>
      <c r="E45" s="52"/>
      <c r="F45" s="49"/>
      <c r="G45" s="51"/>
      <c r="H45" s="52"/>
    </row>
    <row r="46" spans="1:8" ht="12.75">
      <c r="A46" s="29" t="s">
        <v>107</v>
      </c>
      <c r="B46" t="s">
        <v>108</v>
      </c>
      <c r="D46" s="51"/>
      <c r="E46" s="52"/>
      <c r="F46" s="49"/>
      <c r="G46" s="51"/>
      <c r="H46" s="52"/>
    </row>
    <row r="47" spans="1:8" ht="12.75">
      <c r="A47" s="29"/>
      <c r="B47" t="s">
        <v>109</v>
      </c>
      <c r="D47" s="51">
        <f>SUM(D42:D46)</f>
        <v>102</v>
      </c>
      <c r="E47" s="51">
        <f>SUM(E42:E46)</f>
        <v>-22500</v>
      </c>
      <c r="F47" s="49"/>
      <c r="G47" s="51">
        <f>SUM(G42:G46)</f>
        <v>-6106</v>
      </c>
      <c r="H47" s="51">
        <f>SUM(H42:H46)</f>
        <v>-24441</v>
      </c>
    </row>
    <row r="48" spans="1:8" ht="12.75">
      <c r="A48" s="29"/>
      <c r="B48" t="s">
        <v>110</v>
      </c>
      <c r="D48" s="48">
        <v>-12</v>
      </c>
      <c r="E48" s="54">
        <v>2</v>
      </c>
      <c r="F48" s="49"/>
      <c r="G48" s="48">
        <v>-10</v>
      </c>
      <c r="H48" s="54">
        <v>2</v>
      </c>
    </row>
    <row r="49" spans="1:8" ht="12.75">
      <c r="A49" s="29"/>
      <c r="D49" s="51"/>
      <c r="E49" s="52"/>
      <c r="F49" s="49"/>
      <c r="G49" s="51"/>
      <c r="H49" s="52"/>
    </row>
    <row r="50" spans="1:8" ht="12.75">
      <c r="A50" s="29" t="s">
        <v>111</v>
      </c>
      <c r="B50" t="s">
        <v>112</v>
      </c>
      <c r="D50" s="51"/>
      <c r="E50" s="52"/>
      <c r="F50" s="49"/>
      <c r="G50" s="51"/>
      <c r="H50" s="52"/>
    </row>
    <row r="51" spans="1:8" ht="12.75">
      <c r="A51" s="29"/>
      <c r="B51" t="s">
        <v>113</v>
      </c>
      <c r="D51" s="51">
        <f>D47+D48</f>
        <v>90</v>
      </c>
      <c r="E51" s="51">
        <f>E47+E48</f>
        <v>-22498</v>
      </c>
      <c r="F51" s="49"/>
      <c r="G51" s="51">
        <f>G47+G48</f>
        <v>-6116</v>
      </c>
      <c r="H51" s="51">
        <f>H47+H48</f>
        <v>-24439</v>
      </c>
    </row>
    <row r="52" spans="1:8" ht="12.75">
      <c r="A52" s="29"/>
      <c r="D52" s="51"/>
      <c r="E52" s="52"/>
      <c r="F52" s="49"/>
      <c r="G52" s="51"/>
      <c r="H52" s="52"/>
    </row>
    <row r="53" spans="1:8" ht="12.75">
      <c r="A53" s="29" t="s">
        <v>114</v>
      </c>
      <c r="B53" t="s">
        <v>115</v>
      </c>
      <c r="D53" s="52" t="s">
        <v>83</v>
      </c>
      <c r="E53" s="52">
        <v>0</v>
      </c>
      <c r="F53" s="49"/>
      <c r="G53" s="52" t="s">
        <v>83</v>
      </c>
      <c r="H53" s="52">
        <v>0</v>
      </c>
    </row>
    <row r="54" spans="1:8" ht="12.75">
      <c r="A54" s="29"/>
      <c r="B54" t="s">
        <v>110</v>
      </c>
      <c r="D54" s="52" t="s">
        <v>83</v>
      </c>
      <c r="E54" s="52">
        <v>0</v>
      </c>
      <c r="F54" s="49"/>
      <c r="G54" s="52" t="s">
        <v>83</v>
      </c>
      <c r="H54" s="52">
        <v>0</v>
      </c>
    </row>
    <row r="55" spans="1:8" ht="12.75">
      <c r="A55" s="29"/>
      <c r="B55" t="s">
        <v>116</v>
      </c>
      <c r="D55" s="52"/>
      <c r="E55" s="52"/>
      <c r="F55" s="49"/>
      <c r="G55" s="52"/>
      <c r="H55" s="52" t="s">
        <v>69</v>
      </c>
    </row>
    <row r="56" spans="1:8" ht="12.75">
      <c r="A56" s="29"/>
      <c r="B56" t="s">
        <v>117</v>
      </c>
      <c r="D56" s="52" t="s">
        <v>83</v>
      </c>
      <c r="E56" s="52">
        <v>0</v>
      </c>
      <c r="F56" s="49"/>
      <c r="G56" s="52" t="s">
        <v>83</v>
      </c>
      <c r="H56" s="52">
        <v>0</v>
      </c>
    </row>
    <row r="57" spans="1:8" ht="12.75">
      <c r="A57" s="29"/>
      <c r="D57" s="51"/>
      <c r="E57" s="52"/>
      <c r="F57" s="49"/>
      <c r="G57" s="51"/>
      <c r="H57" s="52"/>
    </row>
    <row r="58" spans="1:8" ht="12.75">
      <c r="A58" s="29" t="s">
        <v>118</v>
      </c>
      <c r="B58" t="s">
        <v>119</v>
      </c>
      <c r="D58" s="51"/>
      <c r="E58" s="52"/>
      <c r="F58" s="49"/>
      <c r="G58" s="51"/>
      <c r="H58" s="52"/>
    </row>
    <row r="59" spans="1:8" ht="12.75">
      <c r="A59" s="29"/>
      <c r="B59" t="s">
        <v>120</v>
      </c>
      <c r="D59" s="51"/>
      <c r="E59" s="52"/>
      <c r="F59" s="49"/>
      <c r="G59" s="51"/>
      <c r="H59" s="52"/>
    </row>
    <row r="60" spans="1:8" ht="13.5" thickBot="1">
      <c r="A60" s="29"/>
      <c r="B60" t="s">
        <v>121</v>
      </c>
      <c r="D60" s="53">
        <f>SUM(D51:D59)</f>
        <v>90</v>
      </c>
      <c r="E60" s="53">
        <f>SUM(E51:E59)</f>
        <v>-22498</v>
      </c>
      <c r="F60" s="49"/>
      <c r="G60" s="53">
        <f>SUM(G51:G59)</f>
        <v>-6116</v>
      </c>
      <c r="H60" s="53">
        <f>SUM(H51:H59)</f>
        <v>-24439</v>
      </c>
    </row>
    <row r="61" spans="1:8" ht="13.5" thickTop="1">
      <c r="A61" s="29"/>
      <c r="D61" s="36"/>
      <c r="E61" s="34"/>
      <c r="F61" s="33"/>
      <c r="G61" s="36"/>
      <c r="H61" s="35"/>
    </row>
    <row r="62" spans="1:8" ht="12.75">
      <c r="A62" s="29" t="s">
        <v>122</v>
      </c>
      <c r="B62" t="s">
        <v>123</v>
      </c>
      <c r="D62" s="36"/>
      <c r="E62" s="34"/>
      <c r="F62" s="33"/>
      <c r="G62" s="36"/>
      <c r="H62" s="35"/>
    </row>
    <row r="63" spans="1:8" ht="12.75">
      <c r="A63" s="29"/>
      <c r="B63" t="s">
        <v>124</v>
      </c>
      <c r="D63" s="36"/>
      <c r="E63" s="34"/>
      <c r="F63" s="33"/>
      <c r="G63" s="36"/>
      <c r="H63" s="35"/>
    </row>
    <row r="64" spans="1:8" ht="12.75">
      <c r="A64" s="29"/>
      <c r="B64" t="s">
        <v>125</v>
      </c>
      <c r="D64" s="36"/>
      <c r="E64" s="34"/>
      <c r="F64" s="33"/>
      <c r="G64" s="36"/>
      <c r="H64" s="35"/>
    </row>
    <row r="65" spans="1:8" ht="12.75">
      <c r="A65" s="29"/>
      <c r="B65" t="s">
        <v>126</v>
      </c>
      <c r="D65" s="55">
        <f>D60/19998*100</f>
        <v>0.45004500450045004</v>
      </c>
      <c r="E65" s="55">
        <v>-112.5</v>
      </c>
      <c r="F65" s="47"/>
      <c r="G65" s="55">
        <f>G60/19998*100</f>
        <v>-30.583058305830583</v>
      </c>
      <c r="H65" s="56">
        <v>-122.21</v>
      </c>
    </row>
    <row r="66" spans="1:8" ht="12.75">
      <c r="A66" s="29"/>
      <c r="B66" t="s">
        <v>134</v>
      </c>
      <c r="D66" s="55">
        <f>D60/19998*100</f>
        <v>0.45004500450045004</v>
      </c>
      <c r="E66" s="55">
        <v>-112.5</v>
      </c>
      <c r="F66" s="47"/>
      <c r="G66" s="55">
        <f>G60/19998*100</f>
        <v>-30.583058305830583</v>
      </c>
      <c r="H66" s="56">
        <v>-122.21</v>
      </c>
    </row>
    <row r="67" spans="1:8" ht="12.75">
      <c r="A67" s="29"/>
      <c r="B67" t="s">
        <v>135</v>
      </c>
      <c r="D67" s="37"/>
      <c r="E67" s="38"/>
      <c r="F67" s="42"/>
      <c r="G67" s="37"/>
      <c r="H67" s="37"/>
    </row>
    <row r="68" spans="4:8" ht="12.75">
      <c r="D68" s="1"/>
      <c r="E68" s="38"/>
      <c r="F68" s="42"/>
      <c r="G68" s="1"/>
      <c r="H68" s="39"/>
    </row>
    <row r="69" spans="1:8" ht="12.75">
      <c r="A69" s="29" t="s">
        <v>127</v>
      </c>
      <c r="B69" t="s">
        <v>128</v>
      </c>
      <c r="D69" s="37" t="s">
        <v>83</v>
      </c>
      <c r="E69" s="38" t="s">
        <v>80</v>
      </c>
      <c r="F69" s="42"/>
      <c r="G69" s="39" t="s">
        <v>83</v>
      </c>
      <c r="H69" s="46" t="s">
        <v>80</v>
      </c>
    </row>
    <row r="70" spans="1:8" ht="12.75">
      <c r="A70" s="29" t="s">
        <v>81</v>
      </c>
      <c r="B70" t="s">
        <v>129</v>
      </c>
      <c r="D70" s="39" t="s">
        <v>83</v>
      </c>
      <c r="E70" s="38" t="s">
        <v>80</v>
      </c>
      <c r="F70" s="42"/>
      <c r="G70" s="39" t="s">
        <v>83</v>
      </c>
      <c r="H70" s="46" t="s">
        <v>80</v>
      </c>
    </row>
    <row r="71" spans="1:8" ht="5.25" customHeight="1">
      <c r="A71" s="29"/>
      <c r="D71" s="39"/>
      <c r="E71" s="38"/>
      <c r="F71" s="42"/>
      <c r="G71" s="39"/>
      <c r="H71" s="38"/>
    </row>
    <row r="72" spans="1:8" ht="12.75">
      <c r="A72" s="29"/>
      <c r="D72" s="39"/>
      <c r="E72" s="38" t="s">
        <v>130</v>
      </c>
      <c r="F72" s="42"/>
      <c r="G72" s="39"/>
      <c r="H72" s="38" t="s">
        <v>130</v>
      </c>
    </row>
    <row r="73" spans="1:8" ht="12.75">
      <c r="A73" s="29"/>
      <c r="D73" s="39"/>
      <c r="E73" s="38" t="s">
        <v>9</v>
      </c>
      <c r="F73" s="42"/>
      <c r="G73" s="39"/>
      <c r="H73" s="38" t="s">
        <v>6</v>
      </c>
    </row>
    <row r="74" spans="1:8" ht="12.75">
      <c r="A74" s="29"/>
      <c r="D74" s="39"/>
      <c r="E74" s="38" t="s">
        <v>2</v>
      </c>
      <c r="F74" s="42"/>
      <c r="G74" s="39"/>
      <c r="H74" s="38" t="s">
        <v>7</v>
      </c>
    </row>
    <row r="75" spans="1:8" ht="13.5" thickBot="1">
      <c r="A75" s="29"/>
      <c r="D75" s="39"/>
      <c r="E75" s="40" t="s">
        <v>3</v>
      </c>
      <c r="F75" s="42"/>
      <c r="G75" s="39"/>
      <c r="H75" s="40" t="s">
        <v>8</v>
      </c>
    </row>
    <row r="76" spans="1:8" ht="13.5" thickTop="1">
      <c r="A76" s="29">
        <v>5</v>
      </c>
      <c r="B76" t="s">
        <v>131</v>
      </c>
      <c r="D76" s="39"/>
      <c r="E76" s="61" t="s">
        <v>219</v>
      </c>
      <c r="F76" s="43"/>
      <c r="G76" s="39"/>
      <c r="H76" s="61" t="s">
        <v>216</v>
      </c>
    </row>
    <row r="77" spans="1:8" ht="11.25" customHeight="1">
      <c r="A77" s="29"/>
      <c r="D77" s="39"/>
      <c r="E77" s="38"/>
      <c r="F77" s="42"/>
      <c r="G77" s="39"/>
      <c r="H77" s="38"/>
    </row>
    <row r="78" spans="4:8" ht="12.75">
      <c r="D78" s="6"/>
      <c r="E78" s="7"/>
      <c r="F78" s="7"/>
      <c r="G78" s="6"/>
      <c r="H78" s="7"/>
    </row>
  </sheetData>
  <mergeCells count="2">
    <mergeCell ref="D9:E9"/>
    <mergeCell ref="G9:H9"/>
  </mergeCells>
  <printOptions/>
  <pageMargins left="0.75" right="0.63" top="0.59" bottom="0.42" header="0.5" footer="0.32"/>
  <pageSetup fitToHeight="1" fitToWidth="1" horizontalDpi="180" verticalDpi="18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workbookViewId="0" topLeftCell="A1">
      <selection activeCell="D10" sqref="D10"/>
    </sheetView>
  </sheetViews>
  <sheetFormatPr defaultColWidth="9.140625" defaultRowHeight="12.75"/>
  <cols>
    <col min="1" max="1" width="6.00390625" style="0" customWidth="1"/>
    <col min="2" max="2" width="3.140625" style="0" customWidth="1"/>
    <col min="3" max="3" width="16.140625" style="0" customWidth="1"/>
    <col min="4" max="4" width="23.7109375" style="0" customWidth="1"/>
    <col min="5" max="5" width="15.421875" style="6" customWidth="1"/>
    <col min="6" max="6" width="9.00390625" style="6" customWidth="1"/>
    <col min="7" max="7" width="13.00390625" style="6" customWidth="1"/>
  </cols>
  <sheetData>
    <row r="1" ht="15.75">
      <c r="C1" s="10" t="s">
        <v>10</v>
      </c>
    </row>
    <row r="2" ht="12.75">
      <c r="C2" s="4" t="s">
        <v>11</v>
      </c>
    </row>
    <row r="4" ht="12.75">
      <c r="C4" t="s">
        <v>198</v>
      </c>
    </row>
    <row r="7" spans="5:7" ht="12.75">
      <c r="E7" s="7" t="s">
        <v>5</v>
      </c>
      <c r="F7" s="7"/>
      <c r="G7" s="7" t="s">
        <v>5</v>
      </c>
    </row>
    <row r="8" spans="5:7" ht="12.75">
      <c r="E8" s="7" t="s">
        <v>9</v>
      </c>
      <c r="F8" s="7"/>
      <c r="G8" s="7" t="s">
        <v>191</v>
      </c>
    </row>
    <row r="9" spans="5:7" ht="12.75">
      <c r="E9" s="7" t="s">
        <v>2</v>
      </c>
      <c r="F9" s="7"/>
      <c r="G9" s="7" t="s">
        <v>7</v>
      </c>
    </row>
    <row r="10" spans="5:7" ht="12.75">
      <c r="E10" s="7" t="s">
        <v>3</v>
      </c>
      <c r="F10" s="7"/>
      <c r="G10" s="7" t="s">
        <v>8</v>
      </c>
    </row>
    <row r="11" spans="5:7" ht="13.5" thickBot="1">
      <c r="E11" s="8" t="s">
        <v>199</v>
      </c>
      <c r="F11" s="8"/>
      <c r="G11" s="8" t="s">
        <v>12</v>
      </c>
    </row>
    <row r="12" spans="5:7" ht="13.5" thickTop="1">
      <c r="E12" s="9" t="s">
        <v>4</v>
      </c>
      <c r="F12" s="9"/>
      <c r="G12" s="9" t="s">
        <v>4</v>
      </c>
    </row>
    <row r="13" spans="5:7" ht="12.75">
      <c r="E13" s="9"/>
      <c r="F13" s="9"/>
      <c r="G13" s="9"/>
    </row>
    <row r="14" spans="1:7" ht="12.75">
      <c r="A14">
        <v>1</v>
      </c>
      <c r="B14" t="s">
        <v>136</v>
      </c>
      <c r="E14" s="11">
        <v>33778</v>
      </c>
      <c r="F14" s="11"/>
      <c r="G14" s="11">
        <v>35146</v>
      </c>
    </row>
    <row r="15" spans="5:7" ht="12.75">
      <c r="E15" s="11"/>
      <c r="F15" s="11"/>
      <c r="G15" s="11"/>
    </row>
    <row r="16" spans="1:7" ht="12.75">
      <c r="A16">
        <v>2</v>
      </c>
      <c r="B16" t="s">
        <v>137</v>
      </c>
      <c r="E16" s="11">
        <v>39</v>
      </c>
      <c r="F16" s="11"/>
      <c r="G16" s="11">
        <v>37</v>
      </c>
    </row>
    <row r="17" spans="5:7" ht="12.75">
      <c r="E17" s="11"/>
      <c r="F17" s="11"/>
      <c r="G17" s="11"/>
    </row>
    <row r="18" spans="1:7" ht="12.75">
      <c r="A18">
        <v>3</v>
      </c>
      <c r="B18" t="s">
        <v>138</v>
      </c>
      <c r="E18" s="11">
        <v>0</v>
      </c>
      <c r="F18" s="11"/>
      <c r="G18" s="11">
        <v>0</v>
      </c>
    </row>
    <row r="19" spans="5:7" ht="12.75">
      <c r="E19" s="11"/>
      <c r="F19" s="11"/>
      <c r="G19" s="11"/>
    </row>
    <row r="20" spans="1:7" ht="12.75">
      <c r="A20">
        <v>4</v>
      </c>
      <c r="B20" t="s">
        <v>139</v>
      </c>
      <c r="E20" s="11">
        <v>0</v>
      </c>
      <c r="F20" s="11"/>
      <c r="G20" s="11">
        <v>0</v>
      </c>
    </row>
    <row r="22" spans="1:2" ht="12.75">
      <c r="A22">
        <v>5</v>
      </c>
      <c r="B22" s="2" t="s">
        <v>140</v>
      </c>
    </row>
    <row r="24" spans="3:7" ht="12.75">
      <c r="C24" t="s">
        <v>188</v>
      </c>
      <c r="E24" s="20">
        <v>9250</v>
      </c>
      <c r="G24" s="15">
        <v>9122</v>
      </c>
    </row>
    <row r="25" spans="3:7" ht="12.75">
      <c r="C25" t="s">
        <v>0</v>
      </c>
      <c r="E25" s="19">
        <v>5029</v>
      </c>
      <c r="G25" s="16">
        <v>6908</v>
      </c>
    </row>
    <row r="26" spans="3:7" ht="12.75">
      <c r="C26" t="s">
        <v>141</v>
      </c>
      <c r="E26" s="19">
        <v>2496</v>
      </c>
      <c r="G26" s="16">
        <v>3151</v>
      </c>
    </row>
    <row r="27" spans="3:7" ht="12.75">
      <c r="C27" t="s">
        <v>200</v>
      </c>
      <c r="E27" s="19">
        <v>2928</v>
      </c>
      <c r="G27" s="16">
        <v>390</v>
      </c>
    </row>
    <row r="28" spans="3:7" ht="12.75">
      <c r="C28" t="s">
        <v>1</v>
      </c>
      <c r="E28" s="19">
        <v>377</v>
      </c>
      <c r="G28" s="16">
        <v>1786</v>
      </c>
    </row>
    <row r="29" spans="5:7" ht="12.75">
      <c r="E29" s="16"/>
      <c r="F29" s="18"/>
      <c r="G29" s="16"/>
    </row>
    <row r="30" spans="5:7" ht="12.75">
      <c r="E30" s="17">
        <f>SUM(E24:E29)</f>
        <v>20080</v>
      </c>
      <c r="F30" s="18"/>
      <c r="G30" s="17">
        <f>SUM(G24:G29)</f>
        <v>21357</v>
      </c>
    </row>
    <row r="31" ht="12.75">
      <c r="F31" s="18"/>
    </row>
    <row r="32" spans="1:2" ht="12.75">
      <c r="A32">
        <v>6</v>
      </c>
      <c r="B32" s="2" t="s">
        <v>142</v>
      </c>
    </row>
    <row r="34" spans="3:7" ht="12.75">
      <c r="C34" t="s">
        <v>143</v>
      </c>
      <c r="E34" s="20">
        <v>19052</v>
      </c>
      <c r="G34" s="15">
        <v>20202</v>
      </c>
    </row>
    <row r="35" spans="3:7" ht="12.75">
      <c r="C35" t="s">
        <v>189</v>
      </c>
      <c r="E35" s="19">
        <v>174</v>
      </c>
      <c r="G35" s="16">
        <v>174</v>
      </c>
    </row>
    <row r="36" spans="3:7" ht="12.75">
      <c r="C36" t="s">
        <v>172</v>
      </c>
      <c r="E36" s="19">
        <v>8129</v>
      </c>
      <c r="G36" s="16">
        <v>8066</v>
      </c>
    </row>
    <row r="37" spans="3:7" ht="12.75">
      <c r="C37" t="s">
        <v>144</v>
      </c>
      <c r="E37" s="19">
        <v>1179</v>
      </c>
      <c r="G37" s="16">
        <v>1153</v>
      </c>
    </row>
    <row r="38" spans="3:7" ht="12.75">
      <c r="C38" t="s">
        <v>145</v>
      </c>
      <c r="E38" s="19">
        <v>33</v>
      </c>
      <c r="G38" s="16">
        <v>33</v>
      </c>
    </row>
    <row r="39" spans="3:7" ht="12.75">
      <c r="C39" t="s">
        <v>146</v>
      </c>
      <c r="E39" s="19">
        <v>15</v>
      </c>
      <c r="F39" s="11"/>
      <c r="G39" s="16">
        <v>15</v>
      </c>
    </row>
    <row r="40" spans="3:7" ht="12.75">
      <c r="C40" t="s">
        <v>147</v>
      </c>
      <c r="E40" s="19">
        <v>68085</v>
      </c>
      <c r="G40" s="16">
        <v>65096</v>
      </c>
    </row>
    <row r="41" spans="3:7" ht="12.75">
      <c r="C41" t="s">
        <v>148</v>
      </c>
      <c r="E41" s="19">
        <v>12909</v>
      </c>
      <c r="G41" s="16">
        <v>13498</v>
      </c>
    </row>
    <row r="42" spans="3:7" ht="12.75">
      <c r="C42" t="s">
        <v>149</v>
      </c>
      <c r="E42" s="19">
        <v>2434</v>
      </c>
      <c r="G42" s="16">
        <v>2434</v>
      </c>
    </row>
    <row r="43" spans="5:7" ht="12.75">
      <c r="E43" s="16"/>
      <c r="G43" s="16"/>
    </row>
    <row r="44" spans="5:7" ht="12.75">
      <c r="E44" s="17">
        <f>SUM(E34:E43)</f>
        <v>112010</v>
      </c>
      <c r="G44" s="17">
        <f>SUM(G34:G43)</f>
        <v>110671</v>
      </c>
    </row>
    <row r="45" spans="5:7" ht="12.75">
      <c r="E45" s="11"/>
      <c r="G45" s="11"/>
    </row>
    <row r="46" spans="1:7" ht="12.75">
      <c r="A46">
        <v>7</v>
      </c>
      <c r="B46" t="s">
        <v>159</v>
      </c>
      <c r="E46" s="11">
        <f>E30-E44</f>
        <v>-91930</v>
      </c>
      <c r="F46" s="18"/>
      <c r="G46" s="11">
        <f>G30-G44</f>
        <v>-89314</v>
      </c>
    </row>
    <row r="47" spans="5:7" ht="12.75">
      <c r="E47" s="11"/>
      <c r="F47" s="14"/>
      <c r="G47" s="11"/>
    </row>
    <row r="48" spans="5:7" ht="13.5" thickBot="1">
      <c r="E48" s="12">
        <f>E14+E16+E18+E20+E46</f>
        <v>-58113</v>
      </c>
      <c r="F48" s="14"/>
      <c r="G48" s="12">
        <f>G14+G16+G18+G20+G46</f>
        <v>-54131</v>
      </c>
    </row>
    <row r="49" spans="5:7" ht="13.5" thickTop="1">
      <c r="E49" s="11"/>
      <c r="F49" s="14"/>
      <c r="G49" s="11"/>
    </row>
    <row r="50" spans="1:7" ht="12.75">
      <c r="A50">
        <v>8</v>
      </c>
      <c r="B50" t="s">
        <v>150</v>
      </c>
      <c r="E50" s="11">
        <v>19998</v>
      </c>
      <c r="F50" s="14"/>
      <c r="G50" s="11">
        <v>19998</v>
      </c>
    </row>
    <row r="51" spans="2:7" ht="12.75">
      <c r="B51" t="s">
        <v>151</v>
      </c>
      <c r="E51" s="11"/>
      <c r="F51" s="14"/>
      <c r="G51" s="11"/>
    </row>
    <row r="52" spans="3:7" ht="12.75">
      <c r="C52" t="s">
        <v>152</v>
      </c>
      <c r="E52" s="11">
        <v>1294</v>
      </c>
      <c r="F52" s="14"/>
      <c r="G52" s="11">
        <v>1294</v>
      </c>
    </row>
    <row r="53" spans="3:7" ht="12.75">
      <c r="C53" t="s">
        <v>153</v>
      </c>
      <c r="E53" s="11">
        <v>88</v>
      </c>
      <c r="F53" s="14"/>
      <c r="G53" s="11">
        <v>88</v>
      </c>
    </row>
    <row r="54" spans="3:7" ht="12.75">
      <c r="C54" t="s">
        <v>154</v>
      </c>
      <c r="E54" s="11">
        <v>73</v>
      </c>
      <c r="F54" s="14"/>
      <c r="G54" s="11">
        <v>73</v>
      </c>
    </row>
    <row r="55" spans="3:7" ht="12.75">
      <c r="C55" t="s">
        <v>155</v>
      </c>
      <c r="E55" s="11">
        <v>1828</v>
      </c>
      <c r="F55" s="14"/>
      <c r="G55" s="11">
        <v>-118</v>
      </c>
    </row>
    <row r="56" spans="3:7" ht="12.75">
      <c r="C56" t="s">
        <v>156</v>
      </c>
      <c r="E56" s="11">
        <f>-75867-6115</f>
        <v>-81982</v>
      </c>
      <c r="F56" s="14"/>
      <c r="G56" s="11">
        <v>-75867</v>
      </c>
    </row>
    <row r="57" spans="5:7" ht="12.75">
      <c r="E57" s="13"/>
      <c r="F57" s="14"/>
      <c r="G57" s="13"/>
    </row>
    <row r="58" spans="2:7" ht="12.75">
      <c r="B58" t="s">
        <v>173</v>
      </c>
      <c r="E58" s="11">
        <f>SUM(E50:E57)</f>
        <v>-58701</v>
      </c>
      <c r="F58" s="14"/>
      <c r="G58" s="11">
        <f>SUM(G50:G57)</f>
        <v>-54532</v>
      </c>
    </row>
    <row r="59" spans="5:7" ht="12.75">
      <c r="E59" s="11"/>
      <c r="F59" s="14"/>
      <c r="G59" s="11"/>
    </row>
    <row r="60" spans="1:7" ht="12.75">
      <c r="A60">
        <v>9</v>
      </c>
      <c r="B60" t="s">
        <v>174</v>
      </c>
      <c r="E60" s="11">
        <v>211</v>
      </c>
      <c r="F60" s="14"/>
      <c r="G60" s="11">
        <v>201</v>
      </c>
    </row>
    <row r="61" spans="5:7" ht="12.75">
      <c r="E61" s="11"/>
      <c r="F61" s="14"/>
      <c r="G61" s="11"/>
    </row>
    <row r="62" spans="1:7" ht="12.75">
      <c r="A62">
        <v>10</v>
      </c>
      <c r="B62" t="s">
        <v>157</v>
      </c>
      <c r="E62" s="11"/>
      <c r="F62" s="14"/>
      <c r="G62" s="11"/>
    </row>
    <row r="63" spans="1:7" ht="12.75">
      <c r="A63">
        <v>11</v>
      </c>
      <c r="B63" t="s">
        <v>158</v>
      </c>
      <c r="E63" s="11">
        <v>377</v>
      </c>
      <c r="F63" s="14"/>
      <c r="G63" s="11">
        <v>200</v>
      </c>
    </row>
    <row r="64" spans="5:7" ht="12.75">
      <c r="E64" s="11"/>
      <c r="F64" s="14"/>
      <c r="G64" s="11"/>
    </row>
    <row r="65" spans="5:7" ht="13.5" thickBot="1">
      <c r="E65" s="12">
        <f>SUM(E58:E64)</f>
        <v>-58113</v>
      </c>
      <c r="F65" s="14"/>
      <c r="G65" s="12">
        <f>SUM(G58:G64)</f>
        <v>-54131</v>
      </c>
    </row>
    <row r="66" ht="13.5" thickTop="1"/>
    <row r="67" ht="12.75">
      <c r="E67" s="6">
        <f>E48-E65</f>
        <v>0</v>
      </c>
    </row>
  </sheetData>
  <printOptions/>
  <pageMargins left="0.7480314960629921" right="0.7480314960629921" top="0.68" bottom="0.56" header="0.5118110236220472" footer="0.38"/>
  <pageSetup fitToHeight="1" fitToWidth="1" horizontalDpi="180" verticalDpi="18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4"/>
  <sheetViews>
    <sheetView tabSelected="1" workbookViewId="0" topLeftCell="A70">
      <selection activeCell="B70" sqref="B70"/>
    </sheetView>
  </sheetViews>
  <sheetFormatPr defaultColWidth="9.140625" defaultRowHeight="12.75"/>
  <cols>
    <col min="1" max="1" width="4.140625" style="21" customWidth="1"/>
    <col min="2" max="2" width="12.00390625" style="0" customWidth="1"/>
    <col min="3" max="3" width="18.140625" style="0" customWidth="1"/>
    <col min="4" max="4" width="12.57421875" style="0" customWidth="1"/>
    <col min="5" max="5" width="16.140625" style="0" customWidth="1"/>
    <col min="6" max="6" width="12.57421875" style="0" customWidth="1"/>
    <col min="7" max="7" width="1.7109375" style="0" customWidth="1"/>
    <col min="8" max="8" width="15.8515625" style="0" customWidth="1"/>
  </cols>
  <sheetData>
    <row r="1" spans="2:7" ht="12.75">
      <c r="B1" s="5" t="s">
        <v>13</v>
      </c>
      <c r="E1" s="1"/>
      <c r="F1" s="1"/>
      <c r="G1" s="1"/>
    </row>
    <row r="3" spans="1:2" ht="12.75">
      <c r="A3" s="21">
        <v>1</v>
      </c>
      <c r="B3" s="4" t="s">
        <v>14</v>
      </c>
    </row>
    <row r="4" ht="12.75">
      <c r="B4" t="s">
        <v>201</v>
      </c>
    </row>
    <row r="5" ht="12.75">
      <c r="B5" t="s">
        <v>15</v>
      </c>
    </row>
    <row r="6" ht="12.75">
      <c r="B6" t="s">
        <v>16</v>
      </c>
    </row>
    <row r="8" spans="1:2" ht="12.75">
      <c r="A8" s="22" t="s">
        <v>21</v>
      </c>
      <c r="B8" s="4" t="s">
        <v>17</v>
      </c>
    </row>
    <row r="9" spans="1:2" ht="12.75">
      <c r="A9" s="22"/>
      <c r="B9" s="28" t="s">
        <v>240</v>
      </c>
    </row>
    <row r="10" spans="1:8" ht="12.75">
      <c r="A10" s="22"/>
      <c r="B10" s="28"/>
      <c r="F10" s="3" t="s">
        <v>202</v>
      </c>
      <c r="H10" s="3" t="s">
        <v>205</v>
      </c>
    </row>
    <row r="11" spans="1:8" ht="12.75">
      <c r="A11" s="22"/>
      <c r="B11" s="28"/>
      <c r="F11" s="3" t="s">
        <v>203</v>
      </c>
      <c r="H11" s="3" t="s">
        <v>203</v>
      </c>
    </row>
    <row r="12" spans="1:8" ht="13.5" thickBot="1">
      <c r="A12" s="22"/>
      <c r="B12" s="28"/>
      <c r="F12" s="57" t="s">
        <v>204</v>
      </c>
      <c r="H12" s="57" t="s">
        <v>204</v>
      </c>
    </row>
    <row r="13" spans="1:8" ht="13.5" thickTop="1">
      <c r="A13" s="22"/>
      <c r="B13" s="28"/>
      <c r="F13" s="58" t="s">
        <v>18</v>
      </c>
      <c r="H13" s="58" t="s">
        <v>18</v>
      </c>
    </row>
    <row r="14" spans="1:8" ht="12.75">
      <c r="A14" s="22"/>
      <c r="B14" s="28" t="s">
        <v>206</v>
      </c>
      <c r="F14" s="59"/>
      <c r="G14" s="51"/>
      <c r="H14" s="59"/>
    </row>
    <row r="15" spans="1:8" ht="12.75">
      <c r="A15" s="22"/>
      <c r="B15" s="28" t="s">
        <v>207</v>
      </c>
      <c r="F15" s="60">
        <v>-172</v>
      </c>
      <c r="G15" s="51"/>
      <c r="H15" s="60">
        <v>-2528</v>
      </c>
    </row>
    <row r="16" spans="1:8" ht="12.75">
      <c r="A16" s="22"/>
      <c r="B16" s="28" t="s">
        <v>222</v>
      </c>
      <c r="F16" s="51">
        <v>4752</v>
      </c>
      <c r="G16" s="51"/>
      <c r="H16" s="51">
        <v>4752</v>
      </c>
    </row>
    <row r="17" spans="1:8" ht="12.75">
      <c r="A17" s="22"/>
      <c r="B17" s="28"/>
      <c r="F17" s="51"/>
      <c r="G17" s="51"/>
      <c r="H17" s="51"/>
    </row>
    <row r="18" spans="1:8" ht="13.5" thickBot="1">
      <c r="A18" s="22"/>
      <c r="B18" s="28"/>
      <c r="F18" s="53">
        <f>SUM(F15:F17)</f>
        <v>4580</v>
      </c>
      <c r="G18" s="51"/>
      <c r="H18" s="53">
        <f>SUM(H15:H17)</f>
        <v>2224</v>
      </c>
    </row>
    <row r="19" spans="1:8" ht="13.5" thickTop="1">
      <c r="A19" s="22"/>
      <c r="F19" s="51"/>
      <c r="G19" s="51"/>
      <c r="H19" s="51"/>
    </row>
    <row r="20" spans="1:8" ht="12.75">
      <c r="A20" s="22" t="s">
        <v>22</v>
      </c>
      <c r="B20" s="4" t="s">
        <v>19</v>
      </c>
      <c r="F20" s="1"/>
      <c r="G20" s="1"/>
      <c r="H20" s="1"/>
    </row>
    <row r="21" spans="2:8" ht="12.75">
      <c r="B21" t="s">
        <v>20</v>
      </c>
      <c r="F21" s="1"/>
      <c r="G21" s="1"/>
      <c r="H21" s="1"/>
    </row>
    <row r="23" spans="1:2" ht="12.75">
      <c r="A23" s="22" t="s">
        <v>23</v>
      </c>
      <c r="B23" s="4" t="s">
        <v>24</v>
      </c>
    </row>
    <row r="24" ht="12.75">
      <c r="B24" t="s">
        <v>238</v>
      </c>
    </row>
    <row r="25" ht="12.75">
      <c r="B25" t="s">
        <v>175</v>
      </c>
    </row>
    <row r="26" ht="12.75">
      <c r="B26" t="s">
        <v>25</v>
      </c>
    </row>
    <row r="28" spans="1:2" ht="12.75">
      <c r="A28" s="22" t="s">
        <v>26</v>
      </c>
      <c r="B28" s="4" t="s">
        <v>241</v>
      </c>
    </row>
    <row r="29" ht="12.75">
      <c r="B29" t="s">
        <v>208</v>
      </c>
    </row>
    <row r="31" spans="1:2" ht="12.75">
      <c r="A31" s="22" t="s">
        <v>27</v>
      </c>
      <c r="B31" s="4" t="s">
        <v>28</v>
      </c>
    </row>
    <row r="32" spans="1:2" ht="12.75">
      <c r="A32" s="22"/>
      <c r="B32" s="28" t="s">
        <v>209</v>
      </c>
    </row>
    <row r="34" spans="1:2" ht="12.75">
      <c r="A34" s="22" t="s">
        <v>29</v>
      </c>
      <c r="B34" s="4" t="s">
        <v>30</v>
      </c>
    </row>
    <row r="35" ht="12.75">
      <c r="B35" t="s">
        <v>210</v>
      </c>
    </row>
    <row r="37" spans="1:2" ht="12.75">
      <c r="A37" s="22" t="s">
        <v>31</v>
      </c>
      <c r="B37" s="4" t="s">
        <v>32</v>
      </c>
    </row>
    <row r="38" ht="12.75">
      <c r="B38" t="s">
        <v>211</v>
      </c>
    </row>
    <row r="39" ht="12.75">
      <c r="B39" t="s">
        <v>33</v>
      </c>
    </row>
    <row r="40" ht="12.75">
      <c r="B40" t="s">
        <v>34</v>
      </c>
    </row>
    <row r="42" spans="1:2" ht="12.75">
      <c r="A42" s="22" t="s">
        <v>190</v>
      </c>
      <c r="B42" s="4" t="s">
        <v>35</v>
      </c>
    </row>
    <row r="43" ht="12.75">
      <c r="B43" t="s">
        <v>223</v>
      </c>
    </row>
    <row r="44" ht="12.75">
      <c r="B44" t="s">
        <v>239</v>
      </c>
    </row>
    <row r="46" spans="1:2" ht="12.75">
      <c r="A46" s="22" t="s">
        <v>36</v>
      </c>
      <c r="B46" s="4" t="s">
        <v>37</v>
      </c>
    </row>
    <row r="47" ht="12.75">
      <c r="B47" t="s">
        <v>176</v>
      </c>
    </row>
    <row r="49" spans="1:2" ht="12.75">
      <c r="A49" s="22" t="s">
        <v>38</v>
      </c>
      <c r="B49" s="4" t="s">
        <v>39</v>
      </c>
    </row>
    <row r="50" ht="12.75">
      <c r="B50" t="s">
        <v>192</v>
      </c>
    </row>
    <row r="51" ht="12.75">
      <c r="B51" t="s">
        <v>242</v>
      </c>
    </row>
    <row r="52" ht="12.75">
      <c r="B52" t="s">
        <v>40</v>
      </c>
    </row>
    <row r="53" ht="12.75">
      <c r="B53" t="s">
        <v>160</v>
      </c>
    </row>
    <row r="54" ht="12.75">
      <c r="B54" t="s">
        <v>224</v>
      </c>
    </row>
    <row r="55" ht="12.75">
      <c r="B55" t="s">
        <v>225</v>
      </c>
    </row>
    <row r="56" ht="12.75">
      <c r="B56" t="s">
        <v>181</v>
      </c>
    </row>
    <row r="57" ht="12.75">
      <c r="B57" t="s">
        <v>182</v>
      </c>
    </row>
    <row r="58" ht="12.75">
      <c r="B58" t="s">
        <v>180</v>
      </c>
    </row>
    <row r="59" ht="12.75">
      <c r="B59" t="s">
        <v>177</v>
      </c>
    </row>
    <row r="60" ht="12.75">
      <c r="B60" t="s">
        <v>185</v>
      </c>
    </row>
    <row r="61" ht="12.75">
      <c r="B61" t="s">
        <v>183</v>
      </c>
    </row>
    <row r="62" ht="12.75">
      <c r="B62" t="s">
        <v>179</v>
      </c>
    </row>
    <row r="63" ht="12.75">
      <c r="B63" t="s">
        <v>184</v>
      </c>
    </row>
    <row r="64" ht="12.75">
      <c r="B64" t="s">
        <v>178</v>
      </c>
    </row>
    <row r="66" ht="12.75">
      <c r="B66" t="s">
        <v>220</v>
      </c>
    </row>
    <row r="67" ht="12.75">
      <c r="B67" t="s">
        <v>226</v>
      </c>
    </row>
    <row r="70" spans="1:2" ht="12.75">
      <c r="A70" s="22" t="s">
        <v>41</v>
      </c>
      <c r="B70" s="4" t="s">
        <v>244</v>
      </c>
    </row>
    <row r="71" ht="12.75">
      <c r="B71" t="s">
        <v>169</v>
      </c>
    </row>
    <row r="72" ht="12.75">
      <c r="B72" t="s">
        <v>168</v>
      </c>
    </row>
    <row r="73" spans="6:8" ht="12.75">
      <c r="F73" s="24" t="s">
        <v>212</v>
      </c>
      <c r="G73" s="3"/>
      <c r="H73" s="24" t="s">
        <v>186</v>
      </c>
    </row>
    <row r="74" spans="6:8" ht="12.75">
      <c r="F74" s="3" t="s">
        <v>18</v>
      </c>
      <c r="G74" s="3"/>
      <c r="H74" s="25" t="s">
        <v>18</v>
      </c>
    </row>
    <row r="75" spans="3:8" ht="12.75">
      <c r="C75" t="s">
        <v>42</v>
      </c>
      <c r="F75" s="6">
        <f>4097+869+11034</f>
        <v>16000</v>
      </c>
      <c r="G75" s="6"/>
      <c r="H75" s="6">
        <v>15334</v>
      </c>
    </row>
    <row r="76" spans="3:8" ht="12.75">
      <c r="C76" t="s">
        <v>43</v>
      </c>
      <c r="F76" s="6">
        <v>52085</v>
      </c>
      <c r="G76" s="6"/>
      <c r="H76" s="6">
        <v>49762</v>
      </c>
    </row>
    <row r="77" spans="6:8" ht="13.5" thickBot="1">
      <c r="F77" s="23">
        <f>SUM(F75:F76)</f>
        <v>68085</v>
      </c>
      <c r="G77" s="6"/>
      <c r="H77" s="23">
        <f>SUM(H75:H76)</f>
        <v>65096</v>
      </c>
    </row>
    <row r="78" spans="6:8" ht="13.5" thickTop="1">
      <c r="F78" s="6"/>
      <c r="G78" s="6"/>
      <c r="H78" s="6"/>
    </row>
    <row r="79" ht="12.75">
      <c r="B79" t="s">
        <v>44</v>
      </c>
    </row>
    <row r="80" spans="3:8" ht="12.75">
      <c r="C80" t="s">
        <v>45</v>
      </c>
      <c r="F80" s="26">
        <v>11034</v>
      </c>
      <c r="G80" s="6"/>
      <c r="H80" s="26">
        <v>10614</v>
      </c>
    </row>
    <row r="82" spans="1:2" ht="12.75">
      <c r="A82" s="22" t="s">
        <v>46</v>
      </c>
      <c r="B82" s="4" t="s">
        <v>47</v>
      </c>
    </row>
    <row r="83" ht="12.75">
      <c r="B83" t="s">
        <v>161</v>
      </c>
    </row>
    <row r="84" ht="12.75">
      <c r="B84" t="s">
        <v>187</v>
      </c>
    </row>
    <row r="85" ht="12.75">
      <c r="B85" t="s">
        <v>48</v>
      </c>
    </row>
    <row r="87" spans="1:2" ht="12.75">
      <c r="A87" s="22" t="s">
        <v>49</v>
      </c>
      <c r="B87" s="4" t="s">
        <v>50</v>
      </c>
    </row>
    <row r="88" ht="12.75">
      <c r="B88" t="s">
        <v>213</v>
      </c>
    </row>
    <row r="89" ht="12.75">
      <c r="B89" t="s">
        <v>214</v>
      </c>
    </row>
    <row r="91" spans="1:2" ht="12.75">
      <c r="A91" s="22" t="s">
        <v>51</v>
      </c>
      <c r="B91" s="4" t="s">
        <v>52</v>
      </c>
    </row>
    <row r="92" ht="12.75">
      <c r="B92" t="s">
        <v>227</v>
      </c>
    </row>
    <row r="93" ht="12.75">
      <c r="B93" t="s">
        <v>228</v>
      </c>
    </row>
    <row r="95" spans="1:2" ht="12.75">
      <c r="A95" s="22" t="s">
        <v>53</v>
      </c>
      <c r="B95" s="4" t="s">
        <v>54</v>
      </c>
    </row>
    <row r="96" spans="1:2" ht="12.75">
      <c r="A96" s="22"/>
      <c r="B96" s="28" t="s">
        <v>167</v>
      </c>
    </row>
    <row r="97" spans="1:6" ht="12.75">
      <c r="A97" s="22"/>
      <c r="B97" s="28"/>
      <c r="D97" s="3"/>
      <c r="E97" s="3" t="s">
        <v>163</v>
      </c>
      <c r="F97" s="3" t="s">
        <v>165</v>
      </c>
    </row>
    <row r="98" spans="1:6" ht="13.5" thickBot="1">
      <c r="A98" s="22"/>
      <c r="B98" s="28"/>
      <c r="D98" s="45" t="s">
        <v>79</v>
      </c>
      <c r="E98" s="45" t="s">
        <v>164</v>
      </c>
      <c r="F98" s="45" t="s">
        <v>166</v>
      </c>
    </row>
    <row r="99" spans="1:6" ht="13.5" thickTop="1">
      <c r="A99" s="22"/>
      <c r="B99" s="28"/>
      <c r="D99" s="3" t="s">
        <v>4</v>
      </c>
      <c r="E99" s="3" t="s">
        <v>4</v>
      </c>
      <c r="F99" s="3" t="s">
        <v>4</v>
      </c>
    </row>
    <row r="100" spans="1:6" ht="12.75">
      <c r="A100" s="22"/>
      <c r="B100" s="28" t="s">
        <v>162</v>
      </c>
      <c r="D100" s="11">
        <f>D104-D102-D101</f>
        <v>6405</v>
      </c>
      <c r="E100" s="11">
        <f>E104-E102-E101</f>
        <v>-5655</v>
      </c>
      <c r="F100" s="11">
        <f>F104-F102-F101</f>
        <v>41712</v>
      </c>
    </row>
    <row r="101" spans="1:6" ht="12.75">
      <c r="A101" s="22"/>
      <c r="B101" s="28" t="s">
        <v>170</v>
      </c>
      <c r="D101" s="11">
        <v>3158</v>
      </c>
      <c r="E101" s="11">
        <v>2573</v>
      </c>
      <c r="F101" s="11">
        <v>9492</v>
      </c>
    </row>
    <row r="102" spans="1:6" ht="12.75">
      <c r="A102" s="22"/>
      <c r="B102" s="28" t="s">
        <v>171</v>
      </c>
      <c r="D102" s="11">
        <v>0</v>
      </c>
      <c r="E102" s="11">
        <v>-3024</v>
      </c>
      <c r="F102" s="11">
        <v>2693</v>
      </c>
    </row>
    <row r="103" spans="1:6" ht="12.75">
      <c r="A103" s="22"/>
      <c r="B103" s="28"/>
      <c r="D103" s="11"/>
      <c r="E103" s="11"/>
      <c r="F103" s="11"/>
    </row>
    <row r="104" spans="1:6" ht="13.5" thickBot="1">
      <c r="A104" s="22"/>
      <c r="B104" s="28"/>
      <c r="D104" s="12">
        <v>9563</v>
      </c>
      <c r="E104" s="12">
        <v>-6106</v>
      </c>
      <c r="F104" s="12">
        <v>53897</v>
      </c>
    </row>
    <row r="105" spans="2:6" ht="13.5" thickTop="1">
      <c r="B105" s="28"/>
      <c r="D105" s="6"/>
      <c r="E105" s="6"/>
      <c r="F105" s="6"/>
    </row>
    <row r="106" spans="1:2" ht="12.75">
      <c r="A106" s="22" t="s">
        <v>55</v>
      </c>
      <c r="B106" s="4" t="s">
        <v>56</v>
      </c>
    </row>
    <row r="107" ht="12.75">
      <c r="B107" t="s">
        <v>229</v>
      </c>
    </row>
    <row r="108" ht="12.75">
      <c r="B108" t="s">
        <v>217</v>
      </c>
    </row>
    <row r="109" ht="12.75">
      <c r="B109" t="s">
        <v>230</v>
      </c>
    </row>
    <row r="110" ht="12.75">
      <c r="B110" t="s">
        <v>237</v>
      </c>
    </row>
    <row r="112" spans="1:2" ht="12.75">
      <c r="A112" s="22" t="s">
        <v>57</v>
      </c>
      <c r="B112" s="4" t="s">
        <v>58</v>
      </c>
    </row>
    <row r="113" ht="12.75">
      <c r="B113" t="s">
        <v>231</v>
      </c>
    </row>
    <row r="114" ht="12.75">
      <c r="B114" t="s">
        <v>232</v>
      </c>
    </row>
    <row r="115" ht="12.75">
      <c r="B115" t="s">
        <v>233</v>
      </c>
    </row>
    <row r="116" ht="12.75">
      <c r="B116" t="s">
        <v>243</v>
      </c>
    </row>
    <row r="118" spans="1:2" ht="12.75">
      <c r="A118" s="22" t="s">
        <v>59</v>
      </c>
      <c r="B118" s="4" t="s">
        <v>60</v>
      </c>
    </row>
    <row r="119" ht="12.75">
      <c r="B119" t="s">
        <v>234</v>
      </c>
    </row>
    <row r="120" ht="12.75">
      <c r="B120" t="s">
        <v>235</v>
      </c>
    </row>
    <row r="121" ht="12.75">
      <c r="B121" t="s">
        <v>236</v>
      </c>
    </row>
    <row r="123" spans="1:2" ht="12.75">
      <c r="A123" s="22" t="s">
        <v>61</v>
      </c>
      <c r="B123" s="4" t="s">
        <v>62</v>
      </c>
    </row>
    <row r="124" ht="12.75">
      <c r="B124" t="s">
        <v>65</v>
      </c>
    </row>
    <row r="126" spans="1:2" ht="12.75">
      <c r="A126" s="22" t="s">
        <v>63</v>
      </c>
      <c r="B126" s="4" t="s">
        <v>64</v>
      </c>
    </row>
    <row r="127" ht="12.75">
      <c r="B127" t="s">
        <v>215</v>
      </c>
    </row>
    <row r="130" ht="12.75">
      <c r="B130" t="s">
        <v>66</v>
      </c>
    </row>
    <row r="131" ht="12.75">
      <c r="B131" t="s">
        <v>67</v>
      </c>
    </row>
    <row r="133" ht="12.75">
      <c r="B133" t="s">
        <v>68</v>
      </c>
    </row>
    <row r="134" ht="12.75">
      <c r="B134" s="27" t="s">
        <v>221</v>
      </c>
    </row>
  </sheetData>
  <printOptions/>
  <pageMargins left="0.6" right="0.41" top="0.51" bottom="0.5" header="0.39" footer="0.36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SENG HUP CORPORATION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SENG HUP</dc:creator>
  <cp:keywords/>
  <dc:description/>
  <cp:lastModifiedBy>BERNARD</cp:lastModifiedBy>
  <cp:lastPrinted>2000-11-29T01:18:35Z</cp:lastPrinted>
  <dcterms:created xsi:type="dcterms:W3CDTF">1999-10-11T09:11:49Z</dcterms:created>
  <dcterms:modified xsi:type="dcterms:W3CDTF">2000-11-29T08:19:31Z</dcterms:modified>
  <cp:category/>
  <cp:version/>
  <cp:contentType/>
  <cp:contentStatus/>
</cp:coreProperties>
</file>