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3"/>
  </bookViews>
  <sheets>
    <sheet name="page1" sheetId="1" r:id="rId1"/>
    <sheet name="page2" sheetId="2" r:id="rId2"/>
    <sheet name="page3" sheetId="3" r:id="rId3"/>
    <sheet name="page4" sheetId="4" r:id="rId4"/>
  </sheets>
  <definedNames/>
  <calcPr fullCalcOnLoad="1"/>
</workbook>
</file>

<file path=xl/sharedStrings.xml><?xml version="1.0" encoding="utf-8"?>
<sst xmlns="http://schemas.openxmlformats.org/spreadsheetml/2006/main" count="95" uniqueCount="71">
  <si>
    <t>Revenue</t>
  </si>
  <si>
    <t>RM'000</t>
  </si>
  <si>
    <t>Other receivables</t>
  </si>
  <si>
    <t>Cash and bank balances</t>
  </si>
  <si>
    <t>Trade payables</t>
  </si>
  <si>
    <t>Other payables</t>
  </si>
  <si>
    <t>Capital</t>
  </si>
  <si>
    <t>Total</t>
  </si>
  <si>
    <t>Income tax expense</t>
  </si>
  <si>
    <t>Attributable to:</t>
  </si>
  <si>
    <t>Equity holders of the parent</t>
  </si>
  <si>
    <t>Minority interest</t>
  </si>
  <si>
    <t>Condensed Consolidated Balance Sheet</t>
  </si>
  <si>
    <t>As at</t>
  </si>
  <si>
    <t>ASSETS</t>
  </si>
  <si>
    <t>Non-current assets</t>
  </si>
  <si>
    <t>Current assets</t>
  </si>
  <si>
    <t>Trade receivables</t>
  </si>
  <si>
    <t>TOTAL ASSETS</t>
  </si>
  <si>
    <t>EQUITY AND LIABILITIES</t>
  </si>
  <si>
    <t>Equity attributable to equity holders of the parent</t>
  </si>
  <si>
    <t xml:space="preserve">Share capital </t>
  </si>
  <si>
    <t>Total equity</t>
  </si>
  <si>
    <t>Current liabilities</t>
  </si>
  <si>
    <t>Total liabilities</t>
  </si>
  <si>
    <t>TOTAL EQUITY AND LIABILITIES</t>
  </si>
  <si>
    <t xml:space="preserve">Share </t>
  </si>
  <si>
    <t>Equity</t>
  </si>
  <si>
    <t>Condensed Consolidated Cash Flow Statement</t>
  </si>
  <si>
    <t>Condensed Consolidated Statement of Changes in Equity</t>
  </si>
  <si>
    <t>Net cash used in operating activities</t>
  </si>
  <si>
    <t>Net cash generated from financing activities</t>
  </si>
  <si>
    <t>Net increase in cash and cash equivalents</t>
  </si>
  <si>
    <t>Cash and cash equivalents at beginning of financial period</t>
  </si>
  <si>
    <t>Cash and cash equivalents at end of financial period</t>
  </si>
  <si>
    <t>Cash and cash equivalents at the end of the financial period comprise the following :</t>
  </si>
  <si>
    <t>3 months ended</t>
  </si>
  <si>
    <t>Condensed Consolidated Income Statements</t>
  </si>
  <si>
    <t>Note</t>
  </si>
  <si>
    <t>Net cash used in investing activities</t>
  </si>
  <si>
    <t>Other operating income</t>
  </si>
  <si>
    <t>Depreciation</t>
  </si>
  <si>
    <t>Other operating expenses</t>
  </si>
  <si>
    <t>Loss from operations</t>
  </si>
  <si>
    <t>Finance costs, net</t>
  </si>
  <si>
    <t>Loss before taxation</t>
  </si>
  <si>
    <t>Basic loss per share</t>
  </si>
  <si>
    <t>sen</t>
  </si>
  <si>
    <t>Loss for the period</t>
  </si>
  <si>
    <t>PWE INDUSTRIES BERHAD</t>
  </si>
  <si>
    <t>(18904-M)</t>
  </si>
  <si>
    <t>Office Equipment and Furniture</t>
  </si>
  <si>
    <t>Accumulated Losses</t>
  </si>
  <si>
    <t>Accumulated</t>
  </si>
  <si>
    <t>Losses</t>
  </si>
  <si>
    <t xml:space="preserve">Net assets per share attributable to ordinary equity </t>
  </si>
  <si>
    <t>holders of the parent (sen)</t>
  </si>
  <si>
    <t>At 1 April 2007</t>
  </si>
  <si>
    <t>&lt;--------Attributable to Equity Holders ot the Parent--------&gt;</t>
  </si>
  <si>
    <t>The condensed consolidated income statements should be read in conjunction with the audited financial statements for the year ended 31 March 2008 and the accompanying explanatory notes attached to the interim financial statements.</t>
  </si>
  <si>
    <t>At 1 April 2008</t>
  </si>
  <si>
    <t>The condensed consolidated statement of changes in equity should be read in conjunction with the audited financial statements for the year ended 31 March 2008 and the accompanying explanatory notes attached to the interim financial statements.</t>
  </si>
  <si>
    <t>The condensed consolidated cash flow statement should be read in conjunction with the audited financial statements for the year ended 31 March 2008 and the accompanying explanatory notes attached to the interim financial statements.</t>
  </si>
  <si>
    <t>The condensed consolidated balance sheet should be read in conjunction with the audited financial statements for the year ended 31 March 2008 and the accompanying explanatory notes attached to the interim financial statements.</t>
  </si>
  <si>
    <t>For The Three-Month Period Ended 30 September 2008</t>
  </si>
  <si>
    <t>The Board of Directors of PWE Industries Berhad wishes to announce the unaudited results of the Group for the Second quarter ended 30 September 2008.</t>
  </si>
  <si>
    <t>6 months ended</t>
  </si>
  <si>
    <t>As at 30 September 2008</t>
  </si>
  <si>
    <t>For the Six-Month Period Ended 30 September 2008</t>
  </si>
  <si>
    <t>At 30 September 2007</t>
  </si>
  <si>
    <t>At 30 September 2008</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</si>
</sst>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
    <numFmt numFmtId="190" formatCode="[$-409]h:mm:ss\ AM/PM"/>
    <numFmt numFmtId="191" formatCode="#,##0.0"/>
    <numFmt numFmtId="192" formatCode="_(* #,##0.000_);_(* \(#,##0.000\);_(* &quot;-&quot;???_);_(@_)"/>
    <numFmt numFmtId="193" formatCode="_(* #,##0.0_);_(* \(#,##0.0\);_(* &quot;-&quot;_);_(@_)"/>
    <numFmt numFmtId="194" formatCode="_(* #,##0.00_);_(* \(#,##0.00\);_(* &quot;-&quot;_);_(@_)"/>
    <numFmt numFmtId="195" formatCode="_(* #,##0_);_(* \(#,##0\);_(* &quot;-&quot;??_);_(@_)"/>
    <numFmt numFmtId="196" formatCode="_-* #,##0.0_-;\-* #,##0.0_-;_-* &quot;-&quot;??_-;_-@_-"/>
    <numFmt numFmtId="197" formatCode="_-* #,##0_-;\-* #,##0_-;_-* &quot;-&quot;??_-;_-@_-"/>
    <numFmt numFmtId="198" formatCode="[$-809]dd\ mmmm\ yyyy"/>
    <numFmt numFmtId="199" formatCode="_(* #,##0.0_);_(* \(#,##0.0\);_(* &quot;-&quot;??_);_(@_)"/>
  </numFmts>
  <fonts count="15">
    <font>
      <sz val="10"/>
      <name val="MS Sans Serif"/>
      <family val="0"/>
    </font>
    <font>
      <sz val="8"/>
      <name val="MS Sans Serif"/>
      <family val="0"/>
    </font>
    <font>
      <b/>
      <sz val="10"/>
      <name val="Times New Roman"/>
      <family val="1"/>
    </font>
    <font>
      <b/>
      <sz val="8"/>
      <name val="Times New Roman"/>
      <family val="1"/>
    </font>
    <font>
      <sz val="10"/>
      <color indexed="8"/>
      <name val="Times New Roman"/>
      <family val="1"/>
    </font>
    <font>
      <b/>
      <sz val="8"/>
      <color indexed="8"/>
      <name val="Times New Roman"/>
      <family val="1"/>
    </font>
    <font>
      <u val="single"/>
      <sz val="12"/>
      <color indexed="12"/>
      <name val="MS Sans Serif"/>
      <family val="0"/>
    </font>
    <font>
      <u val="single"/>
      <sz val="12"/>
      <color indexed="36"/>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b/>
      <sz val="16"/>
      <color indexed="8"/>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0" fontId="11" fillId="0" borderId="0" xfId="0" applyFont="1" applyAlignment="1">
      <alignment/>
    </xf>
    <xf numFmtId="3" fontId="11" fillId="0" borderId="0" xfId="0" applyNumberFormat="1" applyFont="1" applyAlignment="1">
      <alignment/>
    </xf>
    <xf numFmtId="0" fontId="11" fillId="0" borderId="0" xfId="0" applyFont="1" applyAlignment="1">
      <alignment horizontal="center"/>
    </xf>
    <xf numFmtId="0" fontId="8" fillId="0" borderId="0" xfId="0" applyFont="1" applyAlignment="1">
      <alignment horizontal="center"/>
    </xf>
    <xf numFmtId="189" fontId="10" fillId="0" borderId="0" xfId="0" applyNumberFormat="1" applyFont="1" applyAlignment="1">
      <alignment horizontal="center"/>
    </xf>
    <xf numFmtId="189" fontId="11" fillId="0" borderId="0" xfId="0" applyNumberFormat="1" applyFont="1" applyAlignment="1">
      <alignment/>
    </xf>
    <xf numFmtId="3" fontId="11" fillId="0" borderId="0" xfId="0" applyNumberFormat="1" applyFont="1" applyAlignment="1">
      <alignment/>
    </xf>
    <xf numFmtId="169" fontId="11" fillId="0" borderId="0" xfId="0" applyNumberFormat="1" applyFont="1" applyAlignment="1">
      <alignment/>
    </xf>
    <xf numFmtId="0" fontId="11" fillId="0" borderId="0" xfId="0" applyFont="1" applyAlignment="1" quotePrefix="1">
      <alignment horizontal="center"/>
    </xf>
    <xf numFmtId="169" fontId="11" fillId="0" borderId="1" xfId="0" applyNumberFormat="1" applyFont="1" applyBorder="1" applyAlignment="1">
      <alignment/>
    </xf>
    <xf numFmtId="0" fontId="10" fillId="0" borderId="0" xfId="0" applyFont="1" applyAlignment="1" quotePrefix="1">
      <alignment horizontal="center"/>
    </xf>
    <xf numFmtId="0" fontId="10" fillId="0" borderId="0" xfId="0" applyFont="1" applyAlignment="1">
      <alignment/>
    </xf>
    <xf numFmtId="169" fontId="10" fillId="0" borderId="0" xfId="0" applyNumberFormat="1" applyFont="1" applyAlignment="1">
      <alignment/>
    </xf>
    <xf numFmtId="169" fontId="11" fillId="0" borderId="0" xfId="0" applyNumberFormat="1" applyFont="1" applyFill="1" applyAlignment="1">
      <alignment/>
    </xf>
    <xf numFmtId="169" fontId="11" fillId="0" borderId="2" xfId="0" applyNumberFormat="1" applyFont="1" applyBorder="1" applyAlignment="1">
      <alignment/>
    </xf>
    <xf numFmtId="14" fontId="10" fillId="0" borderId="0" xfId="0" applyNumberFormat="1" applyFont="1" applyBorder="1" applyAlignment="1">
      <alignment horizontal="center"/>
    </xf>
    <xf numFmtId="0" fontId="11" fillId="0" borderId="0" xfId="0" applyFont="1" applyBorder="1" applyAlignment="1">
      <alignment/>
    </xf>
    <xf numFmtId="3" fontId="11" fillId="0" borderId="0" xfId="0" applyNumberFormat="1"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14" fontId="11" fillId="0" borderId="0" xfId="0" applyNumberFormat="1" applyFont="1" applyBorder="1" applyAlignment="1">
      <alignment/>
    </xf>
    <xf numFmtId="189" fontId="11" fillId="0" borderId="0" xfId="0" applyNumberFormat="1" applyFont="1" applyBorder="1" applyAlignment="1">
      <alignment/>
    </xf>
    <xf numFmtId="0" fontId="10" fillId="0" borderId="0" xfId="0" applyFont="1" applyAlignment="1" quotePrefix="1">
      <alignment/>
    </xf>
    <xf numFmtId="0" fontId="10" fillId="0" borderId="0" xfId="0" applyFont="1" applyAlignment="1">
      <alignment horizontal="left"/>
    </xf>
    <xf numFmtId="0" fontId="10" fillId="0" borderId="0" xfId="0" applyFont="1" applyBorder="1" applyAlignment="1" quotePrefix="1">
      <alignment/>
    </xf>
    <xf numFmtId="0" fontId="11" fillId="0" borderId="0" xfId="0" applyFont="1" applyBorder="1" applyAlignment="1">
      <alignment horizontal="left"/>
    </xf>
    <xf numFmtId="0" fontId="10" fillId="0" borderId="0" xfId="0" applyFont="1" applyBorder="1" applyAlignment="1">
      <alignment/>
    </xf>
    <xf numFmtId="0" fontId="11" fillId="0" borderId="0" xfId="0" applyFont="1" applyBorder="1" applyAlignment="1" quotePrefix="1">
      <alignment/>
    </xf>
    <xf numFmtId="0" fontId="9" fillId="0" borderId="0" xfId="0" applyFont="1" applyAlignment="1">
      <alignment horizontal="center"/>
    </xf>
    <xf numFmtId="0" fontId="13" fillId="0" borderId="0" xfId="0" applyFont="1" applyAlignment="1">
      <alignment/>
    </xf>
    <xf numFmtId="0" fontId="13" fillId="0" borderId="0" xfId="0" applyFont="1" applyAlignment="1" quotePrefix="1">
      <alignment/>
    </xf>
    <xf numFmtId="195" fontId="13" fillId="0" borderId="0" xfId="0" applyNumberFormat="1" applyFont="1" applyAlignment="1">
      <alignment/>
    </xf>
    <xf numFmtId="195" fontId="9" fillId="0" borderId="0" xfId="0" applyNumberFormat="1" applyFont="1" applyAlignment="1">
      <alignment horizontal="center"/>
    </xf>
    <xf numFmtId="0" fontId="9" fillId="0" borderId="0" xfId="0" applyFont="1" applyAlignment="1">
      <alignment/>
    </xf>
    <xf numFmtId="195" fontId="9" fillId="0" borderId="0" xfId="0" applyNumberFormat="1" applyFont="1" applyAlignment="1">
      <alignment/>
    </xf>
    <xf numFmtId="0" fontId="9" fillId="0" borderId="0" xfId="0" applyFont="1" applyAlignment="1">
      <alignment horizontal="right"/>
    </xf>
    <xf numFmtId="195" fontId="9" fillId="0" borderId="3" xfId="0" applyNumberFormat="1" applyFont="1" applyBorder="1" applyAlignment="1">
      <alignment/>
    </xf>
    <xf numFmtId="0" fontId="10" fillId="0" borderId="0" xfId="0" applyFont="1" applyBorder="1" applyAlignment="1">
      <alignment horizontal="left"/>
    </xf>
    <xf numFmtId="0" fontId="10" fillId="0" borderId="0" xfId="0" applyFont="1" applyBorder="1" applyAlignment="1">
      <alignment/>
    </xf>
    <xf numFmtId="195" fontId="11" fillId="0" borderId="0" xfId="0" applyNumberFormat="1" applyFont="1" applyBorder="1" applyAlignment="1">
      <alignment/>
    </xf>
    <xf numFmtId="195" fontId="10" fillId="0" borderId="0" xfId="0" applyNumberFormat="1" applyFont="1" applyBorder="1" applyAlignment="1">
      <alignment horizontal="center"/>
    </xf>
    <xf numFmtId="195" fontId="10" fillId="0" borderId="1" xfId="0" applyNumberFormat="1" applyFont="1" applyBorder="1" applyAlignment="1">
      <alignment horizontal="center"/>
    </xf>
    <xf numFmtId="195" fontId="10" fillId="0" borderId="4" xfId="0" applyNumberFormat="1" applyFont="1" applyBorder="1" applyAlignment="1">
      <alignment horizontal="center"/>
    </xf>
    <xf numFmtId="195" fontId="11" fillId="0" borderId="1" xfId="0" applyNumberFormat="1" applyFont="1" applyBorder="1" applyAlignment="1">
      <alignment/>
    </xf>
    <xf numFmtId="195" fontId="11" fillId="0" borderId="5" xfId="0" applyNumberFormat="1" applyFont="1" applyBorder="1" applyAlignment="1">
      <alignment/>
    </xf>
    <xf numFmtId="195" fontId="11" fillId="0" borderId="6" xfId="0" applyNumberFormat="1" applyFont="1" applyBorder="1" applyAlignment="1">
      <alignment/>
    </xf>
    <xf numFmtId="195" fontId="10" fillId="0" borderId="0" xfId="0" applyNumberFormat="1" applyFont="1" applyBorder="1" applyAlignment="1">
      <alignment/>
    </xf>
    <xf numFmtId="195" fontId="11" fillId="0" borderId="4" xfId="0" applyNumberFormat="1" applyFont="1" applyBorder="1" applyAlignment="1">
      <alignment/>
    </xf>
    <xf numFmtId="195" fontId="11" fillId="0" borderId="2" xfId="0" applyNumberFormat="1" applyFont="1" applyBorder="1" applyAlignment="1">
      <alignment/>
    </xf>
    <xf numFmtId="194" fontId="11" fillId="0" borderId="0" xfId="0" applyNumberFormat="1" applyFont="1" applyAlignment="1">
      <alignment/>
    </xf>
    <xf numFmtId="171" fontId="10" fillId="0" borderId="0" xfId="0" applyNumberFormat="1" applyFont="1" applyBorder="1" applyAlignment="1">
      <alignment/>
    </xf>
    <xf numFmtId="0" fontId="14" fillId="0" borderId="0" xfId="0" applyFont="1" applyAlignment="1">
      <alignment horizontal="center" vertical="top" wrapText="1"/>
    </xf>
    <xf numFmtId="0" fontId="5" fillId="0" borderId="0" xfId="0" applyFont="1" applyAlignment="1">
      <alignment horizontal="center" vertical="top" wrapText="1"/>
    </xf>
    <xf numFmtId="0" fontId="4" fillId="0" borderId="0" xfId="0" applyFont="1" applyAlignment="1">
      <alignment vertical="top" wrapText="1"/>
    </xf>
    <xf numFmtId="0" fontId="1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center"/>
    </xf>
    <xf numFmtId="0" fontId="12" fillId="0" borderId="0" xfId="0" applyFont="1" applyAlignment="1">
      <alignment horizontal="center"/>
    </xf>
    <xf numFmtId="0" fontId="10"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NumberFormat="1" applyAlignment="1">
      <alignment wrapText="1"/>
    </xf>
    <xf numFmtId="0" fontId="9" fillId="0" borderId="0" xfId="0" applyFont="1" applyAlignment="1">
      <alignment horizontal="center"/>
    </xf>
    <xf numFmtId="195" fontId="2" fillId="0" borderId="0" xfId="0" applyNumberFormat="1" applyFont="1" applyAlignment="1">
      <alignment horizontal="center"/>
    </xf>
    <xf numFmtId="0" fontId="3" fillId="0" borderId="0" xfId="0" applyFont="1" applyAlignment="1">
      <alignment horizontal="center"/>
    </xf>
    <xf numFmtId="3" fontId="10" fillId="0" borderId="0" xfId="0" applyNumberFormat="1" applyFont="1" applyBorder="1" applyAlignment="1">
      <alignment horizontal="center"/>
    </xf>
    <xf numFmtId="0" fontId="10"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2"/>
  <dimension ref="A1:Q46"/>
  <sheetViews>
    <sheetView workbookViewId="0" topLeftCell="B19">
      <selection activeCell="G18" sqref="G18"/>
    </sheetView>
  </sheetViews>
  <sheetFormatPr defaultColWidth="9.140625" defaultRowHeight="12.75"/>
  <cols>
    <col min="1" max="1" width="1.8515625" style="6" customWidth="1"/>
    <col min="2" max="2" width="2.8515625" style="3" customWidth="1"/>
    <col min="3" max="4" width="3.00390625" style="3" customWidth="1"/>
    <col min="5" max="5" width="9.140625" style="3" customWidth="1"/>
    <col min="6" max="6" width="13.8515625" style="3" customWidth="1"/>
    <col min="7" max="7" width="11.28125" style="10" bestFit="1" customWidth="1"/>
    <col min="8" max="9" width="2.7109375" style="3" customWidth="1"/>
    <col min="10" max="10" width="11.28125" style="10" bestFit="1" customWidth="1"/>
    <col min="11" max="11" width="2.7109375" style="10" customWidth="1"/>
    <col min="12" max="12" width="2.7109375" style="3" customWidth="1"/>
    <col min="13" max="13" width="11.28125" style="10" bestFit="1" customWidth="1"/>
    <col min="14" max="14" width="3.00390625" style="10" customWidth="1"/>
    <col min="15" max="15" width="3.00390625" style="3" customWidth="1"/>
    <col min="16" max="16" width="11.28125" style="10" bestFit="1" customWidth="1"/>
    <col min="17" max="17" width="4.8515625" style="3" customWidth="1"/>
    <col min="18" max="16384" width="9.140625" style="3" customWidth="1"/>
  </cols>
  <sheetData>
    <row r="1" spans="1:16" ht="20.25">
      <c r="A1" s="1"/>
      <c r="B1" s="55" t="s">
        <v>49</v>
      </c>
      <c r="C1" s="55"/>
      <c r="D1" s="55"/>
      <c r="E1" s="55"/>
      <c r="F1" s="55"/>
      <c r="G1" s="55"/>
      <c r="H1" s="55"/>
      <c r="I1" s="55"/>
      <c r="J1" s="55"/>
      <c r="K1" s="55"/>
      <c r="L1" s="55"/>
      <c r="M1" s="55"/>
      <c r="N1" s="55"/>
      <c r="O1" s="55"/>
      <c r="P1" s="55"/>
    </row>
    <row r="2" spans="1:16" ht="15.75">
      <c r="A2" s="1"/>
      <c r="B2" s="56" t="s">
        <v>50</v>
      </c>
      <c r="C2" s="56"/>
      <c r="D2" s="56"/>
      <c r="E2" s="56"/>
      <c r="F2" s="56"/>
      <c r="G2" s="56"/>
      <c r="H2" s="56"/>
      <c r="I2" s="56"/>
      <c r="J2" s="56"/>
      <c r="K2" s="56"/>
      <c r="L2" s="56"/>
      <c r="M2" s="56"/>
      <c r="N2" s="56"/>
      <c r="O2" s="56"/>
      <c r="P2" s="56"/>
    </row>
    <row r="3" spans="1:16" ht="15.75">
      <c r="A3" s="4"/>
      <c r="B3" s="4"/>
      <c r="C3" s="4"/>
      <c r="D3" s="4"/>
      <c r="E3" s="4"/>
      <c r="F3" s="4"/>
      <c r="G3" s="5"/>
      <c r="H3" s="4"/>
      <c r="I3" s="4"/>
      <c r="J3" s="5"/>
      <c r="K3" s="5"/>
      <c r="L3" s="4"/>
      <c r="M3" s="5"/>
      <c r="N3" s="5"/>
      <c r="O3" s="4"/>
      <c r="P3" s="5"/>
    </row>
    <row r="4" spans="1:16" ht="15.75">
      <c r="A4" s="1"/>
      <c r="B4" s="60" t="s">
        <v>37</v>
      </c>
      <c r="C4" s="60"/>
      <c r="D4" s="60"/>
      <c r="E4" s="60"/>
      <c r="F4" s="60"/>
      <c r="G4" s="60"/>
      <c r="H4" s="60"/>
      <c r="I4" s="60"/>
      <c r="J4" s="60"/>
      <c r="K4" s="60"/>
      <c r="L4" s="60"/>
      <c r="M4" s="60"/>
      <c r="N4" s="60"/>
      <c r="O4" s="60"/>
      <c r="P4" s="60"/>
    </row>
    <row r="5" spans="1:16" ht="15.75">
      <c r="A5" s="1"/>
      <c r="B5" s="2"/>
      <c r="C5" s="2"/>
      <c r="D5" s="2"/>
      <c r="E5" s="2"/>
      <c r="F5" s="2"/>
      <c r="G5" s="2"/>
      <c r="H5" s="2"/>
      <c r="I5" s="2"/>
      <c r="J5" s="2"/>
      <c r="K5" s="2"/>
      <c r="L5" s="2"/>
      <c r="M5" s="2"/>
      <c r="N5" s="2"/>
      <c r="O5" s="2"/>
      <c r="P5" s="2"/>
    </row>
    <row r="6" spans="1:16" ht="15.75">
      <c r="A6" s="1"/>
      <c r="B6" s="60" t="s">
        <v>64</v>
      </c>
      <c r="C6" s="60"/>
      <c r="D6" s="60"/>
      <c r="E6" s="60"/>
      <c r="F6" s="60"/>
      <c r="G6" s="60"/>
      <c r="H6" s="60"/>
      <c r="I6" s="60"/>
      <c r="J6" s="60"/>
      <c r="K6" s="60"/>
      <c r="L6" s="60"/>
      <c r="M6" s="60"/>
      <c r="N6" s="60"/>
      <c r="O6" s="60"/>
      <c r="P6" s="60"/>
    </row>
    <row r="7" spans="1:16" ht="15.75">
      <c r="A7" s="4"/>
      <c r="B7" s="4"/>
      <c r="C7" s="4"/>
      <c r="D7" s="4"/>
      <c r="E7" s="4"/>
      <c r="F7" s="4"/>
      <c r="G7" s="5"/>
      <c r="H7" s="4"/>
      <c r="I7" s="4"/>
      <c r="J7" s="5"/>
      <c r="K7" s="5"/>
      <c r="L7" s="4"/>
      <c r="M7" s="5"/>
      <c r="N7" s="5"/>
      <c r="O7" s="4"/>
      <c r="P7" s="5"/>
    </row>
    <row r="8" spans="1:16" ht="28.5" customHeight="1">
      <c r="A8" s="4"/>
      <c r="B8" s="57" t="s">
        <v>65</v>
      </c>
      <c r="C8" s="57"/>
      <c r="D8" s="57"/>
      <c r="E8" s="57"/>
      <c r="F8" s="57"/>
      <c r="G8" s="57"/>
      <c r="H8" s="57"/>
      <c r="I8" s="57"/>
      <c r="J8" s="57"/>
      <c r="K8" s="57"/>
      <c r="L8" s="57"/>
      <c r="M8" s="57"/>
      <c r="N8" s="57"/>
      <c r="O8" s="57"/>
      <c r="P8" s="57"/>
    </row>
    <row r="9" spans="1:16" ht="15.75">
      <c r="A9" s="4"/>
      <c r="B9" s="4"/>
      <c r="C9" s="4"/>
      <c r="D9" s="4"/>
      <c r="E9" s="4"/>
      <c r="F9" s="4"/>
      <c r="G9" s="5"/>
      <c r="H9" s="4"/>
      <c r="I9" s="4"/>
      <c r="J9" s="5"/>
      <c r="K9" s="5"/>
      <c r="L9" s="4"/>
      <c r="M9" s="5"/>
      <c r="N9" s="5"/>
      <c r="O9" s="4"/>
      <c r="P9" s="5"/>
    </row>
    <row r="10" spans="7:16" ht="15.75">
      <c r="G10" s="60" t="s">
        <v>36</v>
      </c>
      <c r="H10" s="60"/>
      <c r="I10" s="60"/>
      <c r="J10" s="60"/>
      <c r="K10" s="7"/>
      <c r="M10" s="60" t="s">
        <v>66</v>
      </c>
      <c r="N10" s="60"/>
      <c r="O10" s="60"/>
      <c r="P10" s="60"/>
    </row>
    <row r="11" spans="7:16" ht="3" customHeight="1">
      <c r="G11" s="3"/>
      <c r="J11" s="3"/>
      <c r="K11" s="3"/>
      <c r="M11" s="3"/>
      <c r="N11" s="3"/>
      <c r="P11" s="3"/>
    </row>
    <row r="12" spans="7:16" ht="15.75">
      <c r="G12" s="19">
        <v>39721</v>
      </c>
      <c r="H12" s="9"/>
      <c r="I12" s="9"/>
      <c r="J12" s="19">
        <v>39355</v>
      </c>
      <c r="K12" s="8"/>
      <c r="L12" s="9"/>
      <c r="M12" s="19">
        <f>+G12</f>
        <v>39721</v>
      </c>
      <c r="N12" s="8"/>
      <c r="O12" s="9"/>
      <c r="P12" s="19">
        <f>+J12</f>
        <v>39355</v>
      </c>
    </row>
    <row r="13" spans="7:16" ht="15.75">
      <c r="G13" s="2" t="s">
        <v>1</v>
      </c>
      <c r="J13" s="2" t="s">
        <v>1</v>
      </c>
      <c r="K13" s="2"/>
      <c r="M13" s="2" t="s">
        <v>1</v>
      </c>
      <c r="N13" s="2"/>
      <c r="P13" s="2" t="s">
        <v>1</v>
      </c>
    </row>
    <row r="15" spans="2:16" ht="15.75">
      <c r="B15" s="3" t="s">
        <v>0</v>
      </c>
      <c r="G15" s="11">
        <v>0</v>
      </c>
      <c r="H15" s="11"/>
      <c r="I15" s="11"/>
      <c r="J15" s="11">
        <v>0</v>
      </c>
      <c r="K15" s="11"/>
      <c r="L15" s="11"/>
      <c r="M15" s="11">
        <v>0</v>
      </c>
      <c r="N15" s="11"/>
      <c r="O15" s="11"/>
      <c r="P15" s="11">
        <v>0</v>
      </c>
    </row>
    <row r="16" spans="1:16" ht="15.75">
      <c r="A16" s="12"/>
      <c r="B16" s="3" t="s">
        <v>40</v>
      </c>
      <c r="G16" s="11">
        <v>0</v>
      </c>
      <c r="H16" s="11"/>
      <c r="I16" s="11"/>
      <c r="J16" s="11">
        <v>0</v>
      </c>
      <c r="K16" s="11"/>
      <c r="L16" s="11"/>
      <c r="M16" s="11">
        <v>0</v>
      </c>
      <c r="N16" s="11"/>
      <c r="O16" s="11"/>
      <c r="P16" s="11">
        <v>0</v>
      </c>
    </row>
    <row r="17" spans="1:16" ht="15.75">
      <c r="A17" s="12"/>
      <c r="B17" s="3" t="s">
        <v>41</v>
      </c>
      <c r="G17" s="11">
        <v>0</v>
      </c>
      <c r="H17" s="11"/>
      <c r="I17" s="11"/>
      <c r="J17" s="11">
        <v>0</v>
      </c>
      <c r="K17" s="11"/>
      <c r="L17" s="11"/>
      <c r="M17" s="11">
        <v>0</v>
      </c>
      <c r="N17" s="11"/>
      <c r="O17" s="11"/>
      <c r="P17" s="11">
        <v>0</v>
      </c>
    </row>
    <row r="18" spans="1:16" ht="15.75">
      <c r="A18" s="12"/>
      <c r="B18" s="3" t="s">
        <v>42</v>
      </c>
      <c r="G18" s="11">
        <f>+M18+185</f>
        <v>-197</v>
      </c>
      <c r="H18" s="11"/>
      <c r="I18" s="11"/>
      <c r="J18" s="11">
        <v>-47</v>
      </c>
      <c r="K18" s="11"/>
      <c r="L18" s="11"/>
      <c r="M18" s="11">
        <v>-382</v>
      </c>
      <c r="N18" s="11"/>
      <c r="O18" s="11"/>
      <c r="P18" s="11">
        <v>-62</v>
      </c>
    </row>
    <row r="19" spans="1:16" ht="3" customHeight="1">
      <c r="A19" s="12"/>
      <c r="G19" s="13"/>
      <c r="H19" s="11"/>
      <c r="I19" s="11"/>
      <c r="J19" s="13"/>
      <c r="K19" s="11"/>
      <c r="L19" s="11"/>
      <c r="M19" s="13"/>
      <c r="N19" s="11"/>
      <c r="O19" s="11"/>
      <c r="P19" s="13"/>
    </row>
    <row r="20" spans="1:16" ht="3" customHeight="1">
      <c r="A20" s="12"/>
      <c r="G20" s="11"/>
      <c r="H20" s="11"/>
      <c r="I20" s="11"/>
      <c r="J20" s="11"/>
      <c r="K20" s="11"/>
      <c r="L20" s="11"/>
      <c r="M20" s="11"/>
      <c r="N20" s="11"/>
      <c r="O20" s="11"/>
      <c r="P20" s="11"/>
    </row>
    <row r="21" spans="1:16" s="15" customFormat="1" ht="15.75">
      <c r="A21" s="14"/>
      <c r="B21" s="15" t="s">
        <v>43</v>
      </c>
      <c r="G21" s="16">
        <f>SUM(G14:G20)</f>
        <v>-197</v>
      </c>
      <c r="H21" s="16"/>
      <c r="I21" s="16"/>
      <c r="J21" s="16">
        <f>SUM(J14:J20)</f>
        <v>-47</v>
      </c>
      <c r="K21" s="16"/>
      <c r="L21" s="16"/>
      <c r="M21" s="16">
        <f>SUM(M14:M20)</f>
        <v>-382</v>
      </c>
      <c r="N21" s="16"/>
      <c r="O21" s="16"/>
      <c r="P21" s="16">
        <f>SUM(P14:P20)</f>
        <v>-62</v>
      </c>
    </row>
    <row r="22" spans="2:16" ht="15.75">
      <c r="B22" s="3" t="s">
        <v>44</v>
      </c>
      <c r="G22" s="17">
        <v>0</v>
      </c>
      <c r="H22" s="11"/>
      <c r="I22" s="11"/>
      <c r="J22" s="11">
        <v>0</v>
      </c>
      <c r="K22" s="11"/>
      <c r="L22" s="11"/>
      <c r="M22" s="11">
        <v>0</v>
      </c>
      <c r="N22" s="11"/>
      <c r="O22" s="11"/>
      <c r="P22" s="11">
        <v>0</v>
      </c>
    </row>
    <row r="23" spans="1:16" ht="3" customHeight="1">
      <c r="A23" s="12"/>
      <c r="G23" s="13"/>
      <c r="H23" s="11"/>
      <c r="I23" s="11"/>
      <c r="J23" s="13"/>
      <c r="K23" s="11"/>
      <c r="L23" s="11"/>
      <c r="M23" s="13"/>
      <c r="N23" s="11"/>
      <c r="O23" s="11"/>
      <c r="P23" s="13"/>
    </row>
    <row r="24" spans="1:16" ht="3" customHeight="1">
      <c r="A24" s="12"/>
      <c r="G24" s="11"/>
      <c r="H24" s="11"/>
      <c r="I24" s="11"/>
      <c r="J24" s="11"/>
      <c r="K24" s="11"/>
      <c r="L24" s="11"/>
      <c r="M24" s="11"/>
      <c r="N24" s="11"/>
      <c r="O24" s="11"/>
      <c r="P24" s="11"/>
    </row>
    <row r="25" spans="1:16" s="15" customFormat="1" ht="15.75">
      <c r="A25" s="2"/>
      <c r="B25" s="15" t="s">
        <v>45</v>
      </c>
      <c r="G25" s="16">
        <f>SUM(G21:G24)</f>
        <v>-197</v>
      </c>
      <c r="H25" s="16"/>
      <c r="I25" s="16"/>
      <c r="J25" s="16">
        <f>SUM(J21:J24)</f>
        <v>-47</v>
      </c>
      <c r="K25" s="16"/>
      <c r="L25" s="16"/>
      <c r="M25" s="16">
        <f>SUM(M21:M24)</f>
        <v>-382</v>
      </c>
      <c r="N25" s="16"/>
      <c r="O25" s="16"/>
      <c r="P25" s="16">
        <f>SUM(P21:P24)</f>
        <v>-62</v>
      </c>
    </row>
    <row r="26" spans="7:16" ht="3" customHeight="1">
      <c r="G26" s="11"/>
      <c r="H26" s="11"/>
      <c r="I26" s="11"/>
      <c r="J26" s="11"/>
      <c r="K26" s="11"/>
      <c r="L26" s="11"/>
      <c r="M26" s="11"/>
      <c r="N26" s="11"/>
      <c r="O26" s="11"/>
      <c r="P26" s="11"/>
    </row>
    <row r="27" spans="2:16" ht="15.75">
      <c r="B27" s="3" t="s">
        <v>8</v>
      </c>
      <c r="G27" s="11">
        <v>0</v>
      </c>
      <c r="H27" s="11"/>
      <c r="I27" s="11"/>
      <c r="J27" s="11">
        <v>0</v>
      </c>
      <c r="K27" s="11"/>
      <c r="L27" s="11"/>
      <c r="M27" s="11">
        <v>0</v>
      </c>
      <c r="N27" s="11"/>
      <c r="O27" s="11"/>
      <c r="P27" s="11">
        <v>0</v>
      </c>
    </row>
    <row r="28" spans="7:16" ht="3" customHeight="1">
      <c r="G28" s="13"/>
      <c r="H28" s="11"/>
      <c r="I28" s="11"/>
      <c r="J28" s="13"/>
      <c r="K28" s="11"/>
      <c r="L28" s="11"/>
      <c r="M28" s="13"/>
      <c r="N28" s="11"/>
      <c r="O28" s="11"/>
      <c r="P28" s="13"/>
    </row>
    <row r="29" spans="7:16" ht="3" customHeight="1">
      <c r="G29" s="11"/>
      <c r="H29" s="11"/>
      <c r="I29" s="11"/>
      <c r="J29" s="11"/>
      <c r="K29" s="11"/>
      <c r="L29" s="11"/>
      <c r="M29" s="11"/>
      <c r="N29" s="11"/>
      <c r="O29" s="11"/>
      <c r="P29" s="11"/>
    </row>
    <row r="30" spans="1:16" s="15" customFormat="1" ht="15.75">
      <c r="A30" s="2"/>
      <c r="B30" s="15" t="s">
        <v>48</v>
      </c>
      <c r="G30" s="16">
        <f>SUM(G25:G29)</f>
        <v>-197</v>
      </c>
      <c r="H30" s="16"/>
      <c r="I30" s="16"/>
      <c r="J30" s="16">
        <f>SUM(J25:J29)</f>
        <v>-47</v>
      </c>
      <c r="K30" s="16"/>
      <c r="L30" s="16"/>
      <c r="M30" s="16">
        <f>SUM(M25:M29)</f>
        <v>-382</v>
      </c>
      <c r="N30" s="16"/>
      <c r="O30" s="16"/>
      <c r="P30" s="16">
        <f>SUM(P25:P29)</f>
        <v>-62</v>
      </c>
    </row>
    <row r="31" spans="7:16" ht="3" customHeight="1" thickBot="1">
      <c r="G31" s="18"/>
      <c r="H31" s="11"/>
      <c r="I31" s="11"/>
      <c r="J31" s="18"/>
      <c r="K31" s="11"/>
      <c r="L31" s="11"/>
      <c r="M31" s="18"/>
      <c r="N31" s="11"/>
      <c r="O31" s="11"/>
      <c r="P31" s="18"/>
    </row>
    <row r="32" spans="7:16" ht="15.75">
      <c r="G32" s="11"/>
      <c r="H32" s="11"/>
      <c r="I32" s="11"/>
      <c r="J32" s="11"/>
      <c r="K32" s="11"/>
      <c r="L32" s="11"/>
      <c r="M32" s="11"/>
      <c r="N32" s="11"/>
      <c r="O32" s="11"/>
      <c r="P32" s="11"/>
    </row>
    <row r="33" spans="2:16" ht="15.75">
      <c r="B33" s="3" t="s">
        <v>9</v>
      </c>
      <c r="G33" s="11"/>
      <c r="H33" s="11"/>
      <c r="I33" s="11"/>
      <c r="J33" s="11"/>
      <c r="K33" s="11"/>
      <c r="L33" s="11"/>
      <c r="M33" s="11"/>
      <c r="N33" s="11"/>
      <c r="O33" s="11"/>
      <c r="P33" s="11"/>
    </row>
    <row r="34" spans="2:16" ht="15.75">
      <c r="B34" s="3" t="s">
        <v>10</v>
      </c>
      <c r="G34" s="11">
        <f>G38-G35</f>
        <v>-197</v>
      </c>
      <c r="H34" s="11"/>
      <c r="I34" s="11"/>
      <c r="J34" s="11">
        <f>J38-J35</f>
        <v>-47</v>
      </c>
      <c r="K34" s="11"/>
      <c r="L34" s="11"/>
      <c r="M34" s="11">
        <f>M38-M35</f>
        <v>-382</v>
      </c>
      <c r="N34" s="11"/>
      <c r="O34" s="11"/>
      <c r="P34" s="11">
        <f>P38-P35</f>
        <v>-62</v>
      </c>
    </row>
    <row r="35" spans="2:16" ht="15.75">
      <c r="B35" s="3" t="s">
        <v>11</v>
      </c>
      <c r="G35" s="11">
        <v>0</v>
      </c>
      <c r="H35" s="11"/>
      <c r="I35" s="11"/>
      <c r="J35" s="11">
        <v>0</v>
      </c>
      <c r="K35" s="11"/>
      <c r="L35" s="11"/>
      <c r="M35" s="11">
        <v>0</v>
      </c>
      <c r="N35" s="11"/>
      <c r="O35" s="11"/>
      <c r="P35" s="11">
        <v>0</v>
      </c>
    </row>
    <row r="36" spans="7:16" ht="3" customHeight="1">
      <c r="G36" s="13"/>
      <c r="H36" s="11"/>
      <c r="I36" s="11"/>
      <c r="J36" s="13"/>
      <c r="K36" s="11"/>
      <c r="L36" s="11"/>
      <c r="M36" s="13"/>
      <c r="N36" s="11"/>
      <c r="O36" s="11"/>
      <c r="P36" s="13"/>
    </row>
    <row r="37" spans="7:16" ht="3" customHeight="1">
      <c r="G37" s="11"/>
      <c r="H37" s="11"/>
      <c r="I37" s="11"/>
      <c r="J37" s="11"/>
      <c r="K37" s="11"/>
      <c r="L37" s="11"/>
      <c r="M37" s="11"/>
      <c r="N37" s="11"/>
      <c r="O37" s="11"/>
      <c r="P37" s="11"/>
    </row>
    <row r="38" spans="2:16" ht="15.75">
      <c r="B38" s="15"/>
      <c r="G38" s="11">
        <f>+G30</f>
        <v>-197</v>
      </c>
      <c r="H38" s="11"/>
      <c r="I38" s="11"/>
      <c r="J38" s="11">
        <f>+J30</f>
        <v>-47</v>
      </c>
      <c r="K38" s="11"/>
      <c r="L38" s="11"/>
      <c r="M38" s="11">
        <f>+M30</f>
        <v>-382</v>
      </c>
      <c r="N38" s="11"/>
      <c r="O38" s="11"/>
      <c r="P38" s="11">
        <f>+P30</f>
        <v>-62</v>
      </c>
    </row>
    <row r="39" spans="7:16" ht="3" customHeight="1" thickBot="1">
      <c r="G39" s="18"/>
      <c r="H39" s="11"/>
      <c r="I39" s="11"/>
      <c r="J39" s="18"/>
      <c r="K39" s="11"/>
      <c r="L39" s="11"/>
      <c r="M39" s="18"/>
      <c r="N39" s="11"/>
      <c r="O39" s="11"/>
      <c r="P39" s="18"/>
    </row>
    <row r="40" spans="7:16" ht="15.75">
      <c r="G40" s="11"/>
      <c r="H40" s="11"/>
      <c r="I40" s="11"/>
      <c r="J40" s="11"/>
      <c r="K40" s="11"/>
      <c r="L40" s="11"/>
      <c r="M40" s="11"/>
      <c r="N40" s="11"/>
      <c r="O40" s="11"/>
      <c r="P40" s="11"/>
    </row>
    <row r="41" spans="2:17" ht="15.75">
      <c r="B41" s="3" t="s">
        <v>46</v>
      </c>
      <c r="G41" s="53">
        <f>-G30/42000*100</f>
        <v>0.46904761904761905</v>
      </c>
      <c r="H41" s="11" t="s">
        <v>47</v>
      </c>
      <c r="I41" s="11"/>
      <c r="J41" s="53">
        <f>-J30/42000*100</f>
        <v>0.11190476190476191</v>
      </c>
      <c r="K41" s="11" t="s">
        <v>47</v>
      </c>
      <c r="L41" s="11"/>
      <c r="M41" s="53">
        <f>-M30/42000*100</f>
        <v>0.9095238095238095</v>
      </c>
      <c r="N41" s="11" t="s">
        <v>47</v>
      </c>
      <c r="O41" s="53"/>
      <c r="P41" s="53">
        <f>-P30/42000*100</f>
        <v>0.14761904761904762</v>
      </c>
      <c r="Q41" s="11" t="s">
        <v>47</v>
      </c>
    </row>
    <row r="42" spans="7:16" ht="15.75">
      <c r="G42" s="11"/>
      <c r="H42" s="11"/>
      <c r="I42" s="11"/>
      <c r="J42" s="11"/>
      <c r="K42" s="11"/>
      <c r="L42" s="11"/>
      <c r="M42" s="11"/>
      <c r="N42" s="11"/>
      <c r="O42" s="11"/>
      <c r="P42" s="11"/>
    </row>
    <row r="44" spans="2:16" ht="48" customHeight="1">
      <c r="B44" s="58" t="s">
        <v>59</v>
      </c>
      <c r="C44" s="59"/>
      <c r="D44" s="59"/>
      <c r="E44" s="59"/>
      <c r="F44" s="59"/>
      <c r="G44" s="59"/>
      <c r="H44" s="59"/>
      <c r="I44" s="59"/>
      <c r="J44" s="59"/>
      <c r="K44" s="59"/>
      <c r="L44" s="59"/>
      <c r="M44" s="59"/>
      <c r="N44" s="59"/>
      <c r="O44" s="59"/>
      <c r="P44" s="59"/>
    </row>
    <row r="45" ht="15.75">
      <c r="B45" s="15"/>
    </row>
    <row r="46" ht="15.75">
      <c r="B46" s="15"/>
    </row>
  </sheetData>
  <mergeCells count="8">
    <mergeCell ref="B1:P1"/>
    <mergeCell ref="B2:P2"/>
    <mergeCell ref="B8:P8"/>
    <mergeCell ref="B44:P44"/>
    <mergeCell ref="B4:P4"/>
    <mergeCell ref="B6:P6"/>
    <mergeCell ref="G10:J10"/>
    <mergeCell ref="M10:P10"/>
  </mergeCells>
  <printOptions/>
  <pageMargins left="0.7480314960629921" right="0" top="0.3937007874015748" bottom="0.3937007874015748" header="0.5118110236220472" footer="0"/>
  <pageSetup horizontalDpi="600" verticalDpi="600" orientation="portrait" r:id="rId1"/>
  <headerFooter alignWithMargins="0">
    <oddFooter>&amp;R&amp;"Times New Roman,Regular"&amp;8Page 1 of 9 pages</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N65"/>
  <sheetViews>
    <sheetView zoomScale="120" zoomScaleNormal="120" workbookViewId="0" topLeftCell="A43">
      <selection activeCell="B64" sqref="B64:N64"/>
    </sheetView>
  </sheetViews>
  <sheetFormatPr defaultColWidth="9.140625" defaultRowHeight="12.75"/>
  <cols>
    <col min="1" max="1" width="3.421875" style="3" customWidth="1"/>
    <col min="2" max="2" width="2.28125" style="23" bestFit="1" customWidth="1"/>
    <col min="3" max="3" width="2.8515625" style="3" customWidth="1"/>
    <col min="4" max="4" width="2.140625" style="3" customWidth="1"/>
    <col min="5" max="7" width="9.140625" style="3" customWidth="1"/>
    <col min="8" max="9" width="9.140625" style="20" customWidth="1"/>
    <col min="10" max="10" width="1.7109375" style="20" customWidth="1"/>
    <col min="11" max="11" width="11.8515625" style="21" bestFit="1" customWidth="1"/>
    <col min="12" max="13" width="2.8515625" style="20" customWidth="1"/>
    <col min="14" max="14" width="11.8515625" style="21" bestFit="1" customWidth="1"/>
    <col min="15" max="16384" width="9.140625" style="3" customWidth="1"/>
  </cols>
  <sheetData>
    <row r="1" spans="1:14" ht="20.25">
      <c r="A1" s="1"/>
      <c r="B1" s="61" t="str">
        <f>+page1!B1</f>
        <v>PWE INDUSTRIES BERHAD</v>
      </c>
      <c r="C1" s="61"/>
      <c r="D1" s="61"/>
      <c r="E1" s="61"/>
      <c r="F1" s="61"/>
      <c r="G1" s="61"/>
      <c r="H1" s="61"/>
      <c r="I1" s="61"/>
      <c r="J1" s="61"/>
      <c r="K1" s="61"/>
      <c r="L1" s="61"/>
      <c r="M1" s="61"/>
      <c r="N1" s="61"/>
    </row>
    <row r="2" spans="1:14" ht="15.75">
      <c r="A2" s="1"/>
      <c r="B2" s="56" t="str">
        <f>+page1!B2</f>
        <v>(18904-M)</v>
      </c>
      <c r="C2" s="56"/>
      <c r="D2" s="56"/>
      <c r="E2" s="56"/>
      <c r="F2" s="56"/>
      <c r="G2" s="56"/>
      <c r="H2" s="56"/>
      <c r="I2" s="56"/>
      <c r="J2" s="56"/>
      <c r="K2" s="56"/>
      <c r="L2" s="56"/>
      <c r="M2" s="56"/>
      <c r="N2" s="56"/>
    </row>
    <row r="3" ht="8.25" customHeight="1">
      <c r="B3" s="3"/>
    </row>
    <row r="4" spans="1:14" ht="15.75">
      <c r="A4" s="1"/>
      <c r="B4" s="60" t="s">
        <v>12</v>
      </c>
      <c r="C4" s="60"/>
      <c r="D4" s="60"/>
      <c r="E4" s="60"/>
      <c r="F4" s="60"/>
      <c r="G4" s="60"/>
      <c r="H4" s="60"/>
      <c r="I4" s="60"/>
      <c r="J4" s="60"/>
      <c r="K4" s="60"/>
      <c r="L4" s="60"/>
      <c r="M4" s="60"/>
      <c r="N4" s="60"/>
    </row>
    <row r="5" spans="1:14" ht="7.5" customHeight="1">
      <c r="A5" s="1"/>
      <c r="B5" s="2"/>
      <c r="C5" s="2"/>
      <c r="D5" s="2"/>
      <c r="E5" s="2"/>
      <c r="F5" s="2"/>
      <c r="G5" s="2"/>
      <c r="H5" s="22"/>
      <c r="I5" s="22"/>
      <c r="J5" s="22"/>
      <c r="K5" s="22"/>
      <c r="L5" s="22"/>
      <c r="M5" s="22"/>
      <c r="N5" s="22"/>
    </row>
    <row r="6" spans="1:14" ht="15.75">
      <c r="A6" s="1"/>
      <c r="B6" s="60" t="s">
        <v>67</v>
      </c>
      <c r="C6" s="60"/>
      <c r="D6" s="60"/>
      <c r="E6" s="60"/>
      <c r="F6" s="60"/>
      <c r="G6" s="60"/>
      <c r="H6" s="60"/>
      <c r="I6" s="60"/>
      <c r="J6" s="60"/>
      <c r="K6" s="60"/>
      <c r="L6" s="60"/>
      <c r="M6" s="60"/>
      <c r="N6" s="60"/>
    </row>
    <row r="7" ht="6" customHeight="1"/>
    <row r="8" ht="3.75" customHeight="1"/>
    <row r="9" spans="11:14" ht="15.75">
      <c r="K9" s="22" t="s">
        <v>13</v>
      </c>
      <c r="N9" s="22" t="s">
        <v>13</v>
      </c>
    </row>
    <row r="10" spans="9:14" ht="15.75">
      <c r="I10" s="22" t="s">
        <v>38</v>
      </c>
      <c r="J10" s="24"/>
      <c r="K10" s="19">
        <v>39721</v>
      </c>
      <c r="L10" s="25"/>
      <c r="M10" s="25"/>
      <c r="N10" s="19">
        <v>39538</v>
      </c>
    </row>
    <row r="11" spans="11:14" ht="15.75">
      <c r="K11" s="22" t="s">
        <v>1</v>
      </c>
      <c r="N11" s="22" t="s">
        <v>1</v>
      </c>
    </row>
    <row r="12" spans="11:14" ht="6" customHeight="1">
      <c r="K12" s="22"/>
      <c r="N12" s="22"/>
    </row>
    <row r="13" spans="1:14" ht="15.75">
      <c r="A13" s="26"/>
      <c r="B13" s="27" t="s">
        <v>14</v>
      </c>
      <c r="K13" s="43"/>
      <c r="L13" s="43"/>
      <c r="M13" s="43"/>
      <c r="N13" s="43"/>
    </row>
    <row r="14" spans="1:14" ht="6" customHeight="1">
      <c r="A14" s="26"/>
      <c r="B14" s="27"/>
      <c r="K14" s="43"/>
      <c r="L14" s="43"/>
      <c r="M14" s="43"/>
      <c r="N14" s="43"/>
    </row>
    <row r="15" spans="1:14" ht="15.75">
      <c r="A15" s="26"/>
      <c r="B15" s="27" t="s">
        <v>15</v>
      </c>
      <c r="K15" s="43"/>
      <c r="L15" s="43"/>
      <c r="M15" s="43"/>
      <c r="N15" s="43"/>
    </row>
    <row r="16" spans="1:14" ht="15.75">
      <c r="A16" s="26"/>
      <c r="B16" s="23" t="s">
        <v>51</v>
      </c>
      <c r="K16" s="43">
        <v>0</v>
      </c>
      <c r="L16" s="43"/>
      <c r="M16" s="43"/>
      <c r="N16" s="43">
        <v>0</v>
      </c>
    </row>
    <row r="17" spans="1:14" ht="3" customHeight="1">
      <c r="A17" s="28"/>
      <c r="B17" s="29"/>
      <c r="C17" s="20"/>
      <c r="D17" s="20"/>
      <c r="E17" s="20"/>
      <c r="F17" s="20"/>
      <c r="G17" s="20"/>
      <c r="K17" s="47"/>
      <c r="L17" s="43"/>
      <c r="M17" s="43"/>
      <c r="N17" s="47"/>
    </row>
    <row r="18" spans="1:14" ht="3" customHeight="1">
      <c r="A18" s="28"/>
      <c r="B18" s="29"/>
      <c r="C18" s="20"/>
      <c r="D18" s="20"/>
      <c r="E18" s="20"/>
      <c r="F18" s="20"/>
      <c r="G18" s="20"/>
      <c r="K18" s="43"/>
      <c r="L18" s="43"/>
      <c r="M18" s="43"/>
      <c r="N18" s="43"/>
    </row>
    <row r="19" spans="1:14" ht="15.75">
      <c r="A19" s="31"/>
      <c r="B19" s="29"/>
      <c r="C19" s="20"/>
      <c r="D19" s="20"/>
      <c r="E19" s="20"/>
      <c r="F19" s="20"/>
      <c r="G19" s="20"/>
      <c r="K19" s="43">
        <f>SUM(K15:K18)</f>
        <v>0</v>
      </c>
      <c r="L19" s="43"/>
      <c r="M19" s="43"/>
      <c r="N19" s="43">
        <f>SUM(N15:N18)</f>
        <v>0</v>
      </c>
    </row>
    <row r="20" spans="1:14" ht="3" customHeight="1">
      <c r="A20" s="28"/>
      <c r="B20" s="29"/>
      <c r="C20" s="20"/>
      <c r="D20" s="20"/>
      <c r="E20" s="20"/>
      <c r="F20" s="20"/>
      <c r="G20" s="20"/>
      <c r="K20" s="47"/>
      <c r="L20" s="43"/>
      <c r="M20" s="43"/>
      <c r="N20" s="47"/>
    </row>
    <row r="21" spans="1:14" ht="3" customHeight="1">
      <c r="A21" s="28"/>
      <c r="B21" s="29"/>
      <c r="C21" s="20"/>
      <c r="D21" s="20"/>
      <c r="E21" s="20"/>
      <c r="F21" s="20"/>
      <c r="G21" s="20"/>
      <c r="K21" s="43"/>
      <c r="L21" s="43"/>
      <c r="M21" s="43"/>
      <c r="N21" s="43"/>
    </row>
    <row r="22" spans="1:14" ht="15.75">
      <c r="A22" s="26"/>
      <c r="B22" s="27" t="s">
        <v>16</v>
      </c>
      <c r="K22" s="43"/>
      <c r="L22" s="43"/>
      <c r="M22" s="43"/>
      <c r="N22" s="43"/>
    </row>
    <row r="23" spans="1:14" ht="15.75">
      <c r="A23" s="26"/>
      <c r="B23" s="23" t="s">
        <v>17</v>
      </c>
      <c r="K23" s="43">
        <v>2496</v>
      </c>
      <c r="L23" s="43"/>
      <c r="M23" s="43"/>
      <c r="N23" s="43">
        <v>2496</v>
      </c>
    </row>
    <row r="24" spans="1:14" ht="15.75">
      <c r="A24" s="26"/>
      <c r="B24" s="23" t="s">
        <v>2</v>
      </c>
      <c r="K24" s="43">
        <f>6403+6</f>
        <v>6409</v>
      </c>
      <c r="L24" s="43"/>
      <c r="M24" s="43"/>
      <c r="N24" s="43">
        <v>6497</v>
      </c>
    </row>
    <row r="25" spans="1:14" ht="15.75">
      <c r="A25" s="26"/>
      <c r="B25" s="23" t="s">
        <v>3</v>
      </c>
      <c r="K25" s="43">
        <v>7</v>
      </c>
      <c r="L25" s="43"/>
      <c r="M25" s="43"/>
      <c r="N25" s="43">
        <v>7</v>
      </c>
    </row>
    <row r="26" spans="1:14" ht="3" customHeight="1">
      <c r="A26" s="28"/>
      <c r="B26" s="29"/>
      <c r="C26" s="20"/>
      <c r="D26" s="20"/>
      <c r="E26" s="20"/>
      <c r="F26" s="20"/>
      <c r="G26" s="20"/>
      <c r="K26" s="47"/>
      <c r="L26" s="43"/>
      <c r="M26" s="43"/>
      <c r="N26" s="47"/>
    </row>
    <row r="27" spans="1:14" ht="3" customHeight="1">
      <c r="A27" s="28"/>
      <c r="B27" s="29"/>
      <c r="C27" s="20"/>
      <c r="D27" s="20"/>
      <c r="E27" s="20"/>
      <c r="F27" s="20"/>
      <c r="G27" s="20"/>
      <c r="K27" s="43"/>
      <c r="L27" s="43"/>
      <c r="M27" s="43"/>
      <c r="N27" s="43"/>
    </row>
    <row r="28" spans="1:14" ht="15.75">
      <c r="A28" s="26"/>
      <c r="K28" s="43">
        <f>SUM(K23:K27)</f>
        <v>8912</v>
      </c>
      <c r="L28" s="43"/>
      <c r="M28" s="43"/>
      <c r="N28" s="43">
        <f>SUM(N23:N27)</f>
        <v>9000</v>
      </c>
    </row>
    <row r="29" spans="1:14" ht="3" customHeight="1">
      <c r="A29" s="28"/>
      <c r="B29" s="29"/>
      <c r="C29" s="20"/>
      <c r="D29" s="20"/>
      <c r="E29" s="20"/>
      <c r="F29" s="20"/>
      <c r="G29" s="20"/>
      <c r="K29" s="47"/>
      <c r="L29" s="43"/>
      <c r="M29" s="43"/>
      <c r="N29" s="47"/>
    </row>
    <row r="30" spans="1:14" ht="6.75" customHeight="1" thickBot="1">
      <c r="A30" s="28"/>
      <c r="B30" s="29"/>
      <c r="C30" s="20"/>
      <c r="D30" s="20"/>
      <c r="E30" s="20"/>
      <c r="F30" s="20"/>
      <c r="G30" s="20"/>
      <c r="K30" s="48"/>
      <c r="L30" s="43"/>
      <c r="M30" s="43"/>
      <c r="N30" s="49"/>
    </row>
    <row r="31" spans="1:14" s="20" customFormat="1" ht="3" customHeight="1">
      <c r="A31" s="28"/>
      <c r="B31" s="29"/>
      <c r="K31" s="48"/>
      <c r="L31" s="43"/>
      <c r="M31" s="43"/>
      <c r="N31" s="48"/>
    </row>
    <row r="32" spans="1:14" s="15" customFormat="1" ht="15.75">
      <c r="A32" s="26"/>
      <c r="B32" s="27" t="s">
        <v>18</v>
      </c>
      <c r="H32" s="30"/>
      <c r="I32" s="30"/>
      <c r="J32" s="30"/>
      <c r="K32" s="50">
        <f>+K28+K19</f>
        <v>8912</v>
      </c>
      <c r="L32" s="50"/>
      <c r="M32" s="50"/>
      <c r="N32" s="50">
        <f>+N28+N19</f>
        <v>9000</v>
      </c>
    </row>
    <row r="33" spans="1:14" s="20" customFormat="1" ht="3" customHeight="1" thickBot="1">
      <c r="A33" s="28"/>
      <c r="B33" s="29"/>
      <c r="K33" s="51"/>
      <c r="L33" s="43"/>
      <c r="M33" s="43"/>
      <c r="N33" s="51"/>
    </row>
    <row r="34" spans="1:14" s="20" customFormat="1" ht="16.5" thickTop="1">
      <c r="A34" s="28"/>
      <c r="B34" s="29"/>
      <c r="K34" s="43"/>
      <c r="L34" s="43"/>
      <c r="M34" s="43"/>
      <c r="N34" s="43"/>
    </row>
    <row r="35" spans="1:14" ht="15.75">
      <c r="A35" s="26"/>
      <c r="B35" s="27" t="s">
        <v>19</v>
      </c>
      <c r="K35" s="43"/>
      <c r="L35" s="43"/>
      <c r="M35" s="43"/>
      <c r="N35" s="43"/>
    </row>
    <row r="36" spans="1:14" ht="15.75">
      <c r="A36" s="26"/>
      <c r="B36" s="27" t="s">
        <v>20</v>
      </c>
      <c r="K36" s="43"/>
      <c r="L36" s="43"/>
      <c r="M36" s="43"/>
      <c r="N36" s="43"/>
    </row>
    <row r="37" spans="1:14" ht="15.75">
      <c r="A37" s="26"/>
      <c r="B37" s="23" t="s">
        <v>21</v>
      </c>
      <c r="K37" s="43">
        <v>42000</v>
      </c>
      <c r="L37" s="43"/>
      <c r="M37" s="43"/>
      <c r="N37" s="43">
        <v>42000</v>
      </c>
    </row>
    <row r="38" spans="1:14" ht="15.75">
      <c r="A38" s="26"/>
      <c r="B38" s="23" t="s">
        <v>52</v>
      </c>
      <c r="K38" s="43">
        <f>page1!M30+N38</f>
        <v>-34791</v>
      </c>
      <c r="L38" s="43"/>
      <c r="M38" s="43"/>
      <c r="N38" s="43">
        <v>-34409</v>
      </c>
    </row>
    <row r="39" spans="1:14" ht="3" customHeight="1" thickBot="1">
      <c r="A39" s="28"/>
      <c r="B39" s="29"/>
      <c r="C39" s="20"/>
      <c r="D39" s="20"/>
      <c r="E39" s="20"/>
      <c r="F39" s="20"/>
      <c r="G39" s="20"/>
      <c r="K39" s="52"/>
      <c r="L39" s="43"/>
      <c r="M39" s="43"/>
      <c r="N39" s="52"/>
    </row>
    <row r="40" spans="1:14" ht="3" customHeight="1">
      <c r="A40" s="28"/>
      <c r="B40" s="29"/>
      <c r="C40" s="20"/>
      <c r="D40" s="20"/>
      <c r="E40" s="20"/>
      <c r="F40" s="20"/>
      <c r="G40" s="20"/>
      <c r="K40" s="43"/>
      <c r="L40" s="43"/>
      <c r="M40" s="43"/>
      <c r="N40" s="43"/>
    </row>
    <row r="41" spans="1:14" ht="15.75">
      <c r="A41" s="26"/>
      <c r="B41" s="27" t="s">
        <v>22</v>
      </c>
      <c r="K41" s="43">
        <f>SUM(K37:K40)</f>
        <v>7209</v>
      </c>
      <c r="L41" s="43"/>
      <c r="M41" s="43"/>
      <c r="N41" s="43">
        <f>SUM(N37:N40)</f>
        <v>7591</v>
      </c>
    </row>
    <row r="42" spans="1:14" ht="3" customHeight="1" thickBot="1">
      <c r="A42" s="28"/>
      <c r="B42" s="29"/>
      <c r="C42" s="20"/>
      <c r="D42" s="20"/>
      <c r="E42" s="20"/>
      <c r="F42" s="20"/>
      <c r="G42" s="20"/>
      <c r="K42" s="52"/>
      <c r="L42" s="43"/>
      <c r="M42" s="43"/>
      <c r="N42" s="52"/>
    </row>
    <row r="43" spans="1:14" ht="3" customHeight="1">
      <c r="A43" s="28"/>
      <c r="B43" s="29"/>
      <c r="C43" s="20"/>
      <c r="D43" s="20"/>
      <c r="E43" s="20"/>
      <c r="F43" s="20"/>
      <c r="G43" s="20"/>
      <c r="K43" s="43"/>
      <c r="L43" s="43"/>
      <c r="M43" s="43"/>
      <c r="N43" s="43"/>
    </row>
    <row r="44" spans="1:14" ht="15.75">
      <c r="A44" s="26"/>
      <c r="B44" s="27" t="s">
        <v>23</v>
      </c>
      <c r="K44" s="43"/>
      <c r="L44" s="43"/>
      <c r="M44" s="43"/>
      <c r="N44" s="43"/>
    </row>
    <row r="45" spans="1:14" ht="15.75">
      <c r="A45" s="26"/>
      <c r="B45" s="23" t="s">
        <v>4</v>
      </c>
      <c r="K45" s="43">
        <v>148</v>
      </c>
      <c r="L45" s="43"/>
      <c r="M45" s="43"/>
      <c r="N45" s="43">
        <v>148</v>
      </c>
    </row>
    <row r="46" spans="1:14" ht="15.75">
      <c r="A46" s="26"/>
      <c r="B46" s="23" t="s">
        <v>5</v>
      </c>
      <c r="K46" s="43">
        <v>1555</v>
      </c>
      <c r="L46" s="43"/>
      <c r="M46" s="43"/>
      <c r="N46" s="43">
        <v>1261</v>
      </c>
    </row>
    <row r="47" spans="1:14" ht="3" customHeight="1">
      <c r="A47" s="28"/>
      <c r="B47" s="29"/>
      <c r="C47" s="20"/>
      <c r="D47" s="20"/>
      <c r="E47" s="20"/>
      <c r="F47" s="20"/>
      <c r="G47" s="20"/>
      <c r="K47" s="47"/>
      <c r="L47" s="43"/>
      <c r="M47" s="43"/>
      <c r="N47" s="47"/>
    </row>
    <row r="48" spans="1:14" ht="3" customHeight="1">
      <c r="A48" s="28"/>
      <c r="B48" s="29"/>
      <c r="C48" s="20"/>
      <c r="D48" s="20"/>
      <c r="E48" s="20"/>
      <c r="F48" s="20"/>
      <c r="G48" s="20"/>
      <c r="K48" s="43"/>
      <c r="L48" s="43"/>
      <c r="M48" s="43"/>
      <c r="N48" s="43"/>
    </row>
    <row r="49" spans="1:14" ht="15.75">
      <c r="A49" s="26"/>
      <c r="B49" s="27"/>
      <c r="K49" s="43">
        <f>SUM(K45:K48)</f>
        <v>1703</v>
      </c>
      <c r="L49" s="43"/>
      <c r="M49" s="43"/>
      <c r="N49" s="43">
        <f>SUM(N45:N48)</f>
        <v>1409</v>
      </c>
    </row>
    <row r="50" spans="1:14" ht="3" customHeight="1">
      <c r="A50" s="28"/>
      <c r="B50" s="29"/>
      <c r="C50" s="20"/>
      <c r="D50" s="20"/>
      <c r="E50" s="20"/>
      <c r="F50" s="20"/>
      <c r="G50" s="20"/>
      <c r="K50" s="47"/>
      <c r="L50" s="43"/>
      <c r="M50" s="43"/>
      <c r="N50" s="47"/>
    </row>
    <row r="51" spans="1:14" ht="3" customHeight="1" thickBot="1">
      <c r="A51" s="28"/>
      <c r="B51" s="29"/>
      <c r="C51" s="20"/>
      <c r="D51" s="20"/>
      <c r="E51" s="20"/>
      <c r="F51" s="20"/>
      <c r="G51" s="20"/>
      <c r="K51" s="52"/>
      <c r="L51" s="43"/>
      <c r="M51" s="43"/>
      <c r="N51" s="52"/>
    </row>
    <row r="52" spans="1:14" ht="3" customHeight="1">
      <c r="A52" s="28"/>
      <c r="B52" s="29"/>
      <c r="C52" s="20"/>
      <c r="D52" s="20"/>
      <c r="E52" s="20"/>
      <c r="F52" s="20"/>
      <c r="G52" s="20"/>
      <c r="K52" s="43"/>
      <c r="L52" s="43"/>
      <c r="M52" s="43"/>
      <c r="N52" s="43"/>
    </row>
    <row r="53" spans="1:14" ht="15.75">
      <c r="A53" s="26"/>
      <c r="B53" s="27" t="s">
        <v>24</v>
      </c>
      <c r="K53" s="43">
        <f>+K49</f>
        <v>1703</v>
      </c>
      <c r="L53" s="43"/>
      <c r="M53" s="43"/>
      <c r="N53" s="43">
        <f>+N49</f>
        <v>1409</v>
      </c>
    </row>
    <row r="54" spans="1:14" ht="3" customHeight="1" thickBot="1">
      <c r="A54" s="28"/>
      <c r="B54" s="29"/>
      <c r="C54" s="20"/>
      <c r="D54" s="20"/>
      <c r="E54" s="20"/>
      <c r="F54" s="20"/>
      <c r="G54" s="20"/>
      <c r="K54" s="52"/>
      <c r="L54" s="43"/>
      <c r="M54" s="43"/>
      <c r="N54" s="52"/>
    </row>
    <row r="55" spans="1:14" ht="15.75">
      <c r="A55" s="28"/>
      <c r="B55" s="29"/>
      <c r="C55" s="20"/>
      <c r="D55" s="20"/>
      <c r="E55" s="20"/>
      <c r="F55" s="20"/>
      <c r="G55" s="20"/>
      <c r="K55" s="47"/>
      <c r="L55" s="43"/>
      <c r="M55" s="43"/>
      <c r="N55" s="47"/>
    </row>
    <row r="56" spans="1:14" ht="3" customHeight="1">
      <c r="A56" s="28"/>
      <c r="B56" s="29"/>
      <c r="C56" s="20"/>
      <c r="D56" s="20"/>
      <c r="E56" s="20"/>
      <c r="F56" s="20"/>
      <c r="G56" s="20"/>
      <c r="K56" s="48"/>
      <c r="L56" s="43"/>
      <c r="M56" s="43"/>
      <c r="N56" s="48"/>
    </row>
    <row r="57" spans="1:14" s="15" customFormat="1" ht="15.75">
      <c r="A57" s="26"/>
      <c r="B57" s="27" t="s">
        <v>25</v>
      </c>
      <c r="H57" s="30"/>
      <c r="I57" s="30"/>
      <c r="J57" s="30"/>
      <c r="K57" s="50">
        <f>+K53+K41</f>
        <v>8912</v>
      </c>
      <c r="L57" s="50"/>
      <c r="M57" s="50"/>
      <c r="N57" s="50">
        <f>+N53+N41</f>
        <v>9000</v>
      </c>
    </row>
    <row r="58" spans="1:14" ht="3" customHeight="1" thickBot="1">
      <c r="A58" s="28"/>
      <c r="B58" s="29"/>
      <c r="C58" s="20"/>
      <c r="D58" s="20"/>
      <c r="E58" s="20"/>
      <c r="F58" s="20"/>
      <c r="G58" s="20"/>
      <c r="K58" s="51"/>
      <c r="L58" s="43"/>
      <c r="M58" s="43"/>
      <c r="N58" s="51"/>
    </row>
    <row r="59" spans="1:14" ht="3" customHeight="1" thickTop="1">
      <c r="A59" s="28"/>
      <c r="B59" s="29"/>
      <c r="C59" s="20"/>
      <c r="D59" s="20"/>
      <c r="E59" s="20"/>
      <c r="F59" s="20"/>
      <c r="G59" s="20"/>
      <c r="K59" s="43"/>
      <c r="L59" s="43"/>
      <c r="M59" s="43"/>
      <c r="N59" s="43"/>
    </row>
    <row r="60" spans="11:14" ht="15.75">
      <c r="K60" s="43"/>
      <c r="L60" s="43"/>
      <c r="M60" s="43"/>
      <c r="N60" s="43"/>
    </row>
    <row r="61" spans="2:14" s="15" customFormat="1" ht="15.75">
      <c r="B61" s="27" t="s">
        <v>55</v>
      </c>
      <c r="H61" s="30"/>
      <c r="I61" s="30"/>
      <c r="J61" s="30"/>
      <c r="K61" s="54"/>
      <c r="L61" s="50"/>
      <c r="M61" s="50"/>
      <c r="N61" s="54"/>
    </row>
    <row r="62" spans="2:14" s="15" customFormat="1" ht="15.75">
      <c r="B62" s="27"/>
      <c r="C62" s="15" t="s">
        <v>56</v>
      </c>
      <c r="H62" s="30"/>
      <c r="I62" s="30"/>
      <c r="J62" s="30"/>
      <c r="K62" s="54">
        <f>(+K28-K49)/42000*100</f>
        <v>17.164285714285715</v>
      </c>
      <c r="L62" s="50"/>
      <c r="M62" s="50"/>
      <c r="N62" s="54">
        <f>(+N28-N49)/42000*100</f>
        <v>18.073809523809523</v>
      </c>
    </row>
    <row r="63" spans="11:14" ht="15.75">
      <c r="K63" s="43"/>
      <c r="L63" s="43"/>
      <c r="M63" s="43"/>
      <c r="N63" s="43"/>
    </row>
    <row r="64" spans="1:14" ht="48" customHeight="1">
      <c r="A64" s="15"/>
      <c r="B64" s="58" t="s">
        <v>63</v>
      </c>
      <c r="C64" s="59"/>
      <c r="D64" s="59"/>
      <c r="E64" s="59"/>
      <c r="F64" s="59"/>
      <c r="G64" s="59"/>
      <c r="H64" s="59"/>
      <c r="I64" s="59"/>
      <c r="J64" s="59"/>
      <c r="K64" s="59"/>
      <c r="L64" s="59"/>
      <c r="M64" s="59"/>
      <c r="N64" s="59"/>
    </row>
    <row r="65" spans="1:2" ht="15.75">
      <c r="A65" s="15"/>
      <c r="B65" s="15"/>
    </row>
  </sheetData>
  <mergeCells count="5">
    <mergeCell ref="B1:N1"/>
    <mergeCell ref="B4:N4"/>
    <mergeCell ref="B6:N6"/>
    <mergeCell ref="B64:N64"/>
    <mergeCell ref="B2:N2"/>
  </mergeCells>
  <printOptions/>
  <pageMargins left="0.7480314960629921" right="0.1968503937007874" top="0.3937007874015748" bottom="0.3937007874015748" header="0.5118110236220472" footer="0"/>
  <pageSetup fitToHeight="1" fitToWidth="1" horizontalDpi="600" verticalDpi="600" orientation="portrait" r:id="rId1"/>
  <headerFooter alignWithMargins="0">
    <oddFooter>&amp;R&amp;"Times New Roman,Regular"&amp;8Page 2 of 9 pages</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B1:K28"/>
  <sheetViews>
    <sheetView workbookViewId="0" topLeftCell="A1">
      <selection activeCell="G23" sqref="G23"/>
    </sheetView>
  </sheetViews>
  <sheetFormatPr defaultColWidth="9.140625" defaultRowHeight="12.75"/>
  <cols>
    <col min="1" max="1" width="1.7109375" style="33" customWidth="1"/>
    <col min="2" max="2" width="2.140625" style="33" customWidth="1"/>
    <col min="3" max="3" width="20.57421875" style="33" customWidth="1"/>
    <col min="4" max="4" width="5.7109375" style="33" customWidth="1"/>
    <col min="5" max="5" width="12.7109375" style="35" bestFit="1" customWidth="1"/>
    <col min="6" max="6" width="3.7109375" style="33" customWidth="1"/>
    <col min="7" max="7" width="14.7109375" style="35" bestFit="1" customWidth="1"/>
    <col min="8" max="8" width="3.7109375" style="33" customWidth="1"/>
    <col min="9" max="9" width="11.57421875" style="35" bestFit="1" customWidth="1"/>
    <col min="10" max="10" width="3.7109375" style="33" customWidth="1"/>
    <col min="11" max="11" width="11.57421875" style="35" bestFit="1" customWidth="1"/>
    <col min="12" max="16384" width="9.140625" style="33" customWidth="1"/>
  </cols>
  <sheetData>
    <row r="1" spans="2:11" ht="20.25">
      <c r="B1" s="61" t="str">
        <f>+page1!B1</f>
        <v>PWE INDUSTRIES BERHAD</v>
      </c>
      <c r="C1" s="61"/>
      <c r="D1" s="61"/>
      <c r="E1" s="61"/>
      <c r="F1" s="61"/>
      <c r="G1" s="61"/>
      <c r="H1" s="61"/>
      <c r="I1" s="61"/>
      <c r="J1" s="61"/>
      <c r="K1" s="61"/>
    </row>
    <row r="2" spans="2:11" ht="15">
      <c r="B2" s="67" t="str">
        <f>+page1!B2</f>
        <v>(18904-M)</v>
      </c>
      <c r="C2" s="67"/>
      <c r="D2" s="67"/>
      <c r="E2" s="67"/>
      <c r="F2" s="67"/>
      <c r="G2" s="67"/>
      <c r="H2" s="67"/>
      <c r="I2" s="67"/>
      <c r="J2" s="67"/>
      <c r="K2" s="67"/>
    </row>
    <row r="3" spans="3:10" ht="6" customHeight="1">
      <c r="C3" s="32"/>
      <c r="D3" s="32"/>
      <c r="E3" s="36"/>
      <c r="F3" s="32"/>
      <c r="G3" s="36"/>
      <c r="H3" s="32"/>
      <c r="I3" s="36"/>
      <c r="J3" s="32"/>
    </row>
    <row r="4" spans="2:11" ht="15">
      <c r="B4" s="65" t="s">
        <v>29</v>
      </c>
      <c r="C4" s="65"/>
      <c r="D4" s="65"/>
      <c r="E4" s="65"/>
      <c r="F4" s="65"/>
      <c r="G4" s="65"/>
      <c r="H4" s="65"/>
      <c r="I4" s="65"/>
      <c r="J4" s="65"/>
      <c r="K4" s="65"/>
    </row>
    <row r="5" spans="3:10" ht="6" customHeight="1">
      <c r="C5" s="32"/>
      <c r="D5" s="32"/>
      <c r="E5" s="36"/>
      <c r="F5" s="32"/>
      <c r="G5" s="36"/>
      <c r="H5" s="32"/>
      <c r="I5" s="36"/>
      <c r="J5" s="32"/>
    </row>
    <row r="6" spans="2:11" ht="15">
      <c r="B6" s="65" t="s">
        <v>68</v>
      </c>
      <c r="C6" s="65"/>
      <c r="D6" s="65"/>
      <c r="E6" s="65"/>
      <c r="F6" s="65"/>
      <c r="G6" s="65"/>
      <c r="H6" s="65"/>
      <c r="I6" s="65"/>
      <c r="J6" s="65"/>
      <c r="K6" s="65"/>
    </row>
    <row r="8" spans="5:11" s="37" customFormat="1" ht="14.25">
      <c r="E8" s="38"/>
      <c r="G8" s="38"/>
      <c r="I8" s="38"/>
      <c r="K8" s="36" t="s">
        <v>7</v>
      </c>
    </row>
    <row r="9" spans="5:11" s="37" customFormat="1" ht="14.25">
      <c r="E9" s="66" t="s">
        <v>58</v>
      </c>
      <c r="F9" s="66"/>
      <c r="G9" s="66"/>
      <c r="H9" s="66"/>
      <c r="I9" s="66"/>
      <c r="K9" s="36" t="s">
        <v>27</v>
      </c>
    </row>
    <row r="10" spans="5:11" s="37" customFormat="1" ht="14.25">
      <c r="E10" s="38"/>
      <c r="G10" s="38"/>
      <c r="I10" s="38"/>
      <c r="K10" s="36"/>
    </row>
    <row r="11" spans="5:11" s="39" customFormat="1" ht="14.25">
      <c r="E11" s="36" t="s">
        <v>26</v>
      </c>
      <c r="G11" s="36" t="s">
        <v>53</v>
      </c>
      <c r="I11" s="36"/>
      <c r="K11" s="36"/>
    </row>
    <row r="12" spans="5:11" s="39" customFormat="1" ht="14.25">
      <c r="E12" s="36" t="s">
        <v>6</v>
      </c>
      <c r="G12" s="36" t="s">
        <v>54</v>
      </c>
      <c r="I12" s="36" t="s">
        <v>7</v>
      </c>
      <c r="K12" s="36"/>
    </row>
    <row r="13" spans="5:11" s="39" customFormat="1" ht="14.25">
      <c r="E13" s="36" t="s">
        <v>1</v>
      </c>
      <c r="G13" s="36" t="s">
        <v>1</v>
      </c>
      <c r="I13" s="36" t="s">
        <v>1</v>
      </c>
      <c r="K13" s="36" t="s">
        <v>1</v>
      </c>
    </row>
    <row r="15" spans="2:11" ht="15">
      <c r="B15" s="37" t="s">
        <v>57</v>
      </c>
      <c r="E15" s="35">
        <v>42000000</v>
      </c>
      <c r="G15" s="35">
        <v>-34149316</v>
      </c>
      <c r="I15" s="35">
        <f>SUM(E15:H15)</f>
        <v>7850684</v>
      </c>
      <c r="K15" s="35">
        <f>+I15</f>
        <v>7850684</v>
      </c>
    </row>
    <row r="16" spans="2:11" ht="15">
      <c r="B16" s="33" t="s">
        <v>48</v>
      </c>
      <c r="E16" s="35">
        <v>0</v>
      </c>
      <c r="G16" s="35">
        <v>-62157</v>
      </c>
      <c r="I16" s="35">
        <f>SUM(E16:H16)</f>
        <v>-62157</v>
      </c>
      <c r="K16" s="35">
        <f>+I16</f>
        <v>-62157</v>
      </c>
    </row>
    <row r="17" spans="3:4" ht="5.25" customHeight="1">
      <c r="C17" s="34"/>
      <c r="D17" s="34"/>
    </row>
    <row r="18" spans="2:11" s="37" customFormat="1" ht="14.25">
      <c r="B18" s="37" t="s">
        <v>69</v>
      </c>
      <c r="E18" s="40">
        <f>SUM(E15:E17)</f>
        <v>42000000</v>
      </c>
      <c r="G18" s="40">
        <f>SUM(G15:G17)</f>
        <v>-34211473</v>
      </c>
      <c r="I18" s="40">
        <f>SUM(I15:I17)</f>
        <v>7788527</v>
      </c>
      <c r="K18" s="40">
        <f>SUM(K15:K17)</f>
        <v>7788527</v>
      </c>
    </row>
    <row r="20" spans="2:11" ht="15">
      <c r="B20" s="37" t="s">
        <v>60</v>
      </c>
      <c r="E20" s="35">
        <v>42000000</v>
      </c>
      <c r="G20" s="35">
        <v>-34409120</v>
      </c>
      <c r="I20" s="35">
        <f>SUM(E20:H20)</f>
        <v>7590880</v>
      </c>
      <c r="K20" s="35">
        <f>+I20</f>
        <v>7590880</v>
      </c>
    </row>
    <row r="21" spans="2:11" ht="15">
      <c r="B21" s="33" t="s">
        <v>48</v>
      </c>
      <c r="E21" s="35">
        <v>0</v>
      </c>
      <c r="G21" s="35">
        <v>-382285</v>
      </c>
      <c r="I21" s="35">
        <f>SUM(E21:H21)</f>
        <v>-382285</v>
      </c>
      <c r="K21" s="35">
        <f>+I21</f>
        <v>-382285</v>
      </c>
    </row>
    <row r="22" spans="3:4" ht="5.25" customHeight="1">
      <c r="C22" s="34"/>
      <c r="D22" s="34"/>
    </row>
    <row r="23" spans="2:11" s="37" customFormat="1" ht="14.25">
      <c r="B23" s="37" t="s">
        <v>70</v>
      </c>
      <c r="E23" s="40">
        <f>SUM(E20:E22)</f>
        <v>42000000</v>
      </c>
      <c r="G23" s="40">
        <f>SUM(G20:G22)</f>
        <v>-34791405</v>
      </c>
      <c r="I23" s="40">
        <f>SUM(I20:I22)</f>
        <v>7208595</v>
      </c>
      <c r="K23" s="40">
        <f>SUM(K20:K22)</f>
        <v>7208595</v>
      </c>
    </row>
    <row r="28" spans="2:11" ht="51" customHeight="1">
      <c r="B28" s="62" t="s">
        <v>61</v>
      </c>
      <c r="C28" s="63"/>
      <c r="D28" s="63"/>
      <c r="E28" s="63"/>
      <c r="F28" s="63"/>
      <c r="G28" s="64"/>
      <c r="H28" s="64"/>
      <c r="I28" s="64"/>
      <c r="J28" s="64"/>
      <c r="K28" s="64"/>
    </row>
  </sheetData>
  <mergeCells count="6">
    <mergeCell ref="B28:K28"/>
    <mergeCell ref="B1:K1"/>
    <mergeCell ref="B4:K4"/>
    <mergeCell ref="B6:K6"/>
    <mergeCell ref="E9:I9"/>
    <mergeCell ref="B2:K2"/>
  </mergeCells>
  <printOptions/>
  <pageMargins left="0.7480314960629921" right="0" top="0.3937007874015748" bottom="0.1968503937007874" header="0.5118110236220472" footer="0.5118110236220472"/>
  <pageSetup fitToHeight="1" fitToWidth="1" horizontalDpi="600" verticalDpi="600" orientation="portrait" r:id="rId1"/>
  <headerFooter alignWithMargins="0">
    <oddFooter>&amp;R&amp;"Times New Roman,Regular"&amp;8Page 3 of 9 pages</oddFooter>
  </headerFooter>
</worksheet>
</file>

<file path=xl/worksheets/sheet4.xml><?xml version="1.0" encoding="utf-8"?>
<worksheet xmlns="http://schemas.openxmlformats.org/spreadsheetml/2006/main" xmlns:r="http://schemas.openxmlformats.org/officeDocument/2006/relationships">
  <sheetPr codeName="Sheet10"/>
  <dimension ref="A1:G49"/>
  <sheetViews>
    <sheetView tabSelected="1" zoomScale="120" zoomScaleNormal="120" workbookViewId="0" topLeftCell="A1">
      <selection activeCell="B10" sqref="B10"/>
    </sheetView>
  </sheetViews>
  <sheetFormatPr defaultColWidth="9.140625" defaultRowHeight="12.75"/>
  <cols>
    <col min="1" max="1" width="2.00390625" style="20" customWidth="1"/>
    <col min="2" max="2" width="65.00390625" style="20" customWidth="1"/>
    <col min="3" max="3" width="1.421875" style="20" customWidth="1"/>
    <col min="4" max="4" width="11.8515625" style="43" bestFit="1" customWidth="1"/>
    <col min="5" max="6" width="1.7109375" style="20" customWidth="1"/>
    <col min="7" max="7" width="11.8515625" style="43" bestFit="1" customWidth="1"/>
    <col min="8" max="8" width="0.85546875" style="20" customWidth="1"/>
    <col min="9" max="16384" width="9.140625" style="20" customWidth="1"/>
  </cols>
  <sheetData>
    <row r="1" spans="1:7" ht="20.25">
      <c r="A1" s="1"/>
      <c r="B1" s="61" t="str">
        <f>+page1!B1</f>
        <v>PWE INDUSTRIES BERHAD</v>
      </c>
      <c r="C1" s="61"/>
      <c r="D1" s="61"/>
      <c r="E1" s="61"/>
      <c r="F1" s="61"/>
      <c r="G1" s="61"/>
    </row>
    <row r="2" spans="1:7" ht="15.75">
      <c r="A2" s="1"/>
      <c r="B2" s="67" t="str">
        <f>+page1!B2</f>
        <v>(18904-M)</v>
      </c>
      <c r="C2" s="67"/>
      <c r="D2" s="67"/>
      <c r="E2" s="67"/>
      <c r="F2" s="67"/>
      <c r="G2" s="67"/>
    </row>
    <row r="3" ht="6.75" customHeight="1"/>
    <row r="4" spans="1:7" ht="15.75">
      <c r="A4" s="42"/>
      <c r="B4" s="69" t="s">
        <v>28</v>
      </c>
      <c r="C4" s="69"/>
      <c r="D4" s="69"/>
      <c r="E4" s="69"/>
      <c r="F4" s="69"/>
      <c r="G4" s="69"/>
    </row>
    <row r="5" spans="1:7" ht="15.75">
      <c r="A5" s="22"/>
      <c r="B5" s="22"/>
      <c r="C5" s="22"/>
      <c r="D5" s="44"/>
      <c r="E5" s="22"/>
      <c r="F5" s="22"/>
      <c r="G5" s="44"/>
    </row>
    <row r="6" spans="1:7" ht="15.75">
      <c r="A6" s="41"/>
      <c r="B6" s="69" t="str">
        <f>+page3!B6</f>
        <v>For the Six-Month Period Ended 30 September 2008</v>
      </c>
      <c r="C6" s="69"/>
      <c r="D6" s="69"/>
      <c r="E6" s="69"/>
      <c r="F6" s="69"/>
      <c r="G6" s="69"/>
    </row>
    <row r="7" ht="6" customHeight="1"/>
    <row r="8" spans="4:7" ht="15.75">
      <c r="D8" s="68" t="s">
        <v>66</v>
      </c>
      <c r="E8" s="68"/>
      <c r="F8" s="68"/>
      <c r="G8" s="68"/>
    </row>
    <row r="9" spans="3:7" ht="15.75">
      <c r="C9" s="24"/>
      <c r="D9" s="19">
        <v>39721</v>
      </c>
      <c r="E9" s="25"/>
      <c r="F9" s="25"/>
      <c r="G9" s="19">
        <v>39263</v>
      </c>
    </row>
    <row r="10" spans="4:7" ht="15.75">
      <c r="D10" s="44" t="s">
        <v>1</v>
      </c>
      <c r="G10" s="44" t="s">
        <v>1</v>
      </c>
    </row>
    <row r="11" spans="4:7" ht="15.75">
      <c r="D11" s="44"/>
      <c r="G11" s="44"/>
    </row>
    <row r="12" spans="2:7" ht="15.75">
      <c r="B12" s="20" t="s">
        <v>30</v>
      </c>
      <c r="D12" s="44">
        <v>0</v>
      </c>
      <c r="G12" s="44">
        <v>0</v>
      </c>
    </row>
    <row r="13" spans="2:7" ht="15.75">
      <c r="B13" s="20" t="s">
        <v>39</v>
      </c>
      <c r="D13" s="44">
        <v>0</v>
      </c>
      <c r="G13" s="44">
        <v>0</v>
      </c>
    </row>
    <row r="14" spans="2:7" ht="15.75">
      <c r="B14" s="20" t="s">
        <v>31</v>
      </c>
      <c r="D14" s="44">
        <v>0</v>
      </c>
      <c r="G14" s="44">
        <v>0</v>
      </c>
    </row>
    <row r="15" spans="4:7" ht="3" customHeight="1">
      <c r="D15" s="45"/>
      <c r="G15" s="45"/>
    </row>
    <row r="16" spans="4:7" ht="3" customHeight="1">
      <c r="D16" s="44"/>
      <c r="G16" s="44"/>
    </row>
    <row r="17" spans="2:7" ht="15.75">
      <c r="B17" s="20" t="s">
        <v>32</v>
      </c>
      <c r="D17" s="44">
        <f>SUM(D12:D16)</f>
        <v>0</v>
      </c>
      <c r="G17" s="44">
        <f>SUM(G12:G16)</f>
        <v>0</v>
      </c>
    </row>
    <row r="18" spans="2:7" ht="15.75">
      <c r="B18" s="20" t="s">
        <v>33</v>
      </c>
      <c r="D18" s="44">
        <v>7</v>
      </c>
      <c r="G18" s="44">
        <v>7</v>
      </c>
    </row>
    <row r="19" spans="4:7" ht="3" customHeight="1">
      <c r="D19" s="45"/>
      <c r="G19" s="45"/>
    </row>
    <row r="20" spans="4:7" ht="3" customHeight="1">
      <c r="D20" s="44"/>
      <c r="G20" s="44"/>
    </row>
    <row r="21" spans="2:7" ht="15.75">
      <c r="B21" s="20" t="s">
        <v>34</v>
      </c>
      <c r="D21" s="44">
        <f>SUM(D17:D20)</f>
        <v>7</v>
      </c>
      <c r="G21" s="44">
        <f>SUM(G17:G20)</f>
        <v>7</v>
      </c>
    </row>
    <row r="22" spans="4:7" ht="3" customHeight="1" thickBot="1">
      <c r="D22" s="46"/>
      <c r="G22" s="46"/>
    </row>
    <row r="23" spans="4:7" ht="16.5" thickTop="1">
      <c r="D23" s="44"/>
      <c r="G23" s="44"/>
    </row>
    <row r="24" spans="2:7" ht="15.75">
      <c r="B24" s="20" t="s">
        <v>35</v>
      </c>
      <c r="D24" s="44"/>
      <c r="G24" s="44"/>
    </row>
    <row r="25" spans="4:7" ht="15.75">
      <c r="D25" s="44"/>
      <c r="G25" s="44"/>
    </row>
    <row r="26" spans="4:7" ht="15.75">
      <c r="D26" s="44" t="s">
        <v>13</v>
      </c>
      <c r="G26" s="44" t="s">
        <v>13</v>
      </c>
    </row>
    <row r="27" spans="4:7" ht="15.75">
      <c r="D27" s="19">
        <f>+D9</f>
        <v>39721</v>
      </c>
      <c r="E27" s="25"/>
      <c r="F27" s="25"/>
      <c r="G27" s="19">
        <f>+G9</f>
        <v>39263</v>
      </c>
    </row>
    <row r="28" spans="4:7" ht="15.75">
      <c r="D28" s="44" t="s">
        <v>1</v>
      </c>
      <c r="G28" s="44" t="s">
        <v>1</v>
      </c>
    </row>
    <row r="29" spans="4:7" ht="15.75">
      <c r="D29" s="44"/>
      <c r="G29" s="44"/>
    </row>
    <row r="30" spans="2:7" ht="15.75">
      <c r="B30" s="20" t="s">
        <v>3</v>
      </c>
      <c r="D30" s="44">
        <v>7</v>
      </c>
      <c r="G30" s="44">
        <f>+G21</f>
        <v>7</v>
      </c>
    </row>
    <row r="31" spans="4:7" ht="3" customHeight="1">
      <c r="D31" s="45"/>
      <c r="G31" s="45"/>
    </row>
    <row r="32" spans="4:7" ht="3" customHeight="1">
      <c r="D32" s="44"/>
      <c r="G32" s="44"/>
    </row>
    <row r="33" spans="4:7" ht="15.75">
      <c r="D33" s="44">
        <f>SUM(D30:D32)</f>
        <v>7</v>
      </c>
      <c r="G33" s="44">
        <f>SUM(G30:G32)</f>
        <v>7</v>
      </c>
    </row>
    <row r="34" spans="4:7" ht="3" customHeight="1" thickBot="1">
      <c r="D34" s="46"/>
      <c r="G34" s="46"/>
    </row>
    <row r="35" spans="4:7" ht="16.5" thickTop="1">
      <c r="D35" s="44"/>
      <c r="G35" s="44"/>
    </row>
    <row r="36" spans="4:7" ht="15.75">
      <c r="D36" s="44"/>
      <c r="G36" s="44"/>
    </row>
    <row r="37" spans="2:7" ht="50.25" customHeight="1">
      <c r="B37" s="58" t="s">
        <v>62</v>
      </c>
      <c r="C37" s="59"/>
      <c r="D37" s="59"/>
      <c r="E37" s="59"/>
      <c r="F37" s="59"/>
      <c r="G37" s="59"/>
    </row>
    <row r="38" spans="4:7" ht="15.75">
      <c r="D38" s="44"/>
      <c r="G38" s="44"/>
    </row>
    <row r="39" spans="4:7" ht="15.75">
      <c r="D39" s="44"/>
      <c r="G39" s="44"/>
    </row>
    <row r="40" spans="4:7" ht="15.75">
      <c r="D40" s="44"/>
      <c r="G40" s="44"/>
    </row>
    <row r="41" spans="4:7" ht="15.75">
      <c r="D41" s="44"/>
      <c r="G41" s="44"/>
    </row>
    <row r="42" spans="4:7" ht="15.75">
      <c r="D42" s="44"/>
      <c r="G42" s="44"/>
    </row>
    <row r="43" spans="4:7" ht="15.75">
      <c r="D43" s="44"/>
      <c r="G43" s="44"/>
    </row>
    <row r="44" spans="4:7" ht="15.75">
      <c r="D44" s="44"/>
      <c r="G44" s="44"/>
    </row>
    <row r="45" spans="4:7" ht="15.75">
      <c r="D45" s="44"/>
      <c r="G45" s="44"/>
    </row>
    <row r="46" spans="4:7" ht="15.75">
      <c r="D46" s="44"/>
      <c r="G46" s="44"/>
    </row>
    <row r="47" spans="4:7" ht="3.75" customHeight="1">
      <c r="D47" s="44"/>
      <c r="G47" s="44"/>
    </row>
    <row r="48" ht="15.75">
      <c r="A48" s="30"/>
    </row>
    <row r="49" ht="15.75">
      <c r="A49" s="30"/>
    </row>
  </sheetData>
  <mergeCells count="6">
    <mergeCell ref="B37:G37"/>
    <mergeCell ref="D8:G8"/>
    <mergeCell ref="B1:G1"/>
    <mergeCell ref="B4:G4"/>
    <mergeCell ref="B6:G6"/>
    <mergeCell ref="B2:G2"/>
  </mergeCells>
  <printOptions/>
  <pageMargins left="0.7480314960629921" right="0.1968503937007874" top="0.3937007874015748" bottom="0.3937007874015748" header="0.5118110236220472" footer="0"/>
  <pageSetup horizontalDpi="600" verticalDpi="600" orientation="portrait" scale="94" r:id="rId1"/>
  <headerFooter alignWithMargins="0">
    <oddFooter>&amp;R&amp;"Times New Roman,Regular"&amp;8Page 4 of 9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User</cp:lastModifiedBy>
  <cp:lastPrinted>2008-11-17T11:05:30Z</cp:lastPrinted>
  <dcterms:created xsi:type="dcterms:W3CDTF">2005-08-29T00:05:58Z</dcterms:created>
  <dcterms:modified xsi:type="dcterms:W3CDTF">2008-11-17T11:05:34Z</dcterms:modified>
  <cp:category/>
  <cp:version/>
  <cp:contentType/>
  <cp:contentStatus/>
</cp:coreProperties>
</file>