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EP99" sheetId="1" r:id="rId1"/>
  </sheets>
  <definedNames>
    <definedName name="_xlnm.Print_Area" localSheetId="0">'SEP99'!$A$1:$F$179</definedName>
  </definedNames>
  <calcPr fullCalcOnLoad="1"/>
</workbook>
</file>

<file path=xl/sharedStrings.xml><?xml version="1.0" encoding="utf-8"?>
<sst xmlns="http://schemas.openxmlformats.org/spreadsheetml/2006/main" count="144" uniqueCount="136">
  <si>
    <t>KUANTAN FLOUR MILLS BERHAD</t>
  </si>
  <si>
    <t>CONSOLIDATED BALANCE SHEET</t>
  </si>
  <si>
    <t>TAXATION</t>
  </si>
  <si>
    <t xml:space="preserve"> </t>
  </si>
  <si>
    <t>ACCUMULATED LOSS</t>
  </si>
  <si>
    <t>SHARE PREMIUM</t>
  </si>
  <si>
    <t>LONG TERM LOAN</t>
  </si>
  <si>
    <t>DEFERRRED TAXATION</t>
  </si>
  <si>
    <t>HP CREDITORS</t>
  </si>
  <si>
    <t>BANK OVERDRAFT</t>
  </si>
  <si>
    <t>STOCK n STORES</t>
  </si>
  <si>
    <t>TRADE DEBTORS</t>
  </si>
  <si>
    <t>OTHER DEBTORS, PREPAYMENT</t>
  </si>
  <si>
    <t>FIXED DEPOSITS</t>
  </si>
  <si>
    <t>CASH AND BANK BALANCES</t>
  </si>
  <si>
    <t>TRADE CREDITORS</t>
  </si>
  <si>
    <t>BANKERS ACCEPTANCE</t>
  </si>
  <si>
    <t>OTHER CREDITORS n ACCRUALS</t>
  </si>
  <si>
    <t>TERM LOANS</t>
  </si>
  <si>
    <t>DIVIDEND PAYABLE</t>
  </si>
  <si>
    <t>Fixed Assets</t>
  </si>
  <si>
    <t>Net Current (liabilities)</t>
  </si>
  <si>
    <t>Deferred Expenditure</t>
  </si>
  <si>
    <t>Share Capital</t>
  </si>
  <si>
    <t>Minority Interest</t>
  </si>
  <si>
    <t>Long Term Liabilities</t>
  </si>
  <si>
    <t>Net Tangible assets per share</t>
  </si>
  <si>
    <t>Quarterly Report on Consolidated Results for the Financial Quarter Ended 30 September 99</t>
  </si>
  <si>
    <t>Subsidiaries Companies</t>
  </si>
  <si>
    <t>Other Investments</t>
  </si>
  <si>
    <t>Nores to the quarterly report on consolidated results for the financial quarter ended</t>
  </si>
  <si>
    <t>30th September, 1999</t>
  </si>
  <si>
    <t>Accounting Policies</t>
  </si>
  <si>
    <t>The accounts of the Group are prepared using the same accounting policies,  method of computation</t>
  </si>
  <si>
    <t>and basis of consolidation as those in the preparation of the most recent annual financial statements.</t>
  </si>
  <si>
    <t>There were no exceptional items for the financial period under review.</t>
  </si>
  <si>
    <t>Extraordinary Items</t>
  </si>
  <si>
    <t>There were no extraodinary items for the financial period under review.</t>
  </si>
  <si>
    <t>Taxation</t>
  </si>
  <si>
    <t>There was no provision for tax for the financial period under review.</t>
  </si>
  <si>
    <t>Pre-acquisition Profit</t>
  </si>
  <si>
    <t>Profit on sale of Investment and/or Properties</t>
  </si>
  <si>
    <t>There were no sale of investment and properties for the period under review.</t>
  </si>
  <si>
    <t>Quoted Securities</t>
  </si>
  <si>
    <t>Changes in the composition of the group</t>
  </si>
  <si>
    <t>There were no changes in the composition of the Group during the financial period under review.</t>
  </si>
  <si>
    <t>Status of Corporate Proposals</t>
  </si>
  <si>
    <t>On 25 September, 1999 the Company had announced the following Proposals :-</t>
  </si>
  <si>
    <t xml:space="preserve">(a)  proposed renounceable rights issue of 9,576,000 new ordinary shares of RM1.00 each with </t>
  </si>
  <si>
    <t xml:space="preserve">      shares of RM1.00 each held in the company.</t>
  </si>
  <si>
    <t>(b) an issue and private placement of up to 3,351,600 new ordinary shares of RM1.00 each</t>
  </si>
  <si>
    <t>©   the proposed implementation of the Porposed ESOS.</t>
  </si>
  <si>
    <t>Group borrowings and Debts Securities</t>
  </si>
  <si>
    <t>Total group borrowings as at 30 September 1999 are as follows;-</t>
  </si>
  <si>
    <t xml:space="preserve">Secured </t>
  </si>
  <si>
    <t>Loan facilities</t>
  </si>
  <si>
    <t>Overdraft facilities</t>
  </si>
  <si>
    <t>Bankers acceptance</t>
  </si>
  <si>
    <t>RM'000</t>
  </si>
  <si>
    <t>Unsecured</t>
  </si>
  <si>
    <t>Contingent Liabilities</t>
  </si>
  <si>
    <t>Contingent liabilities of the Group as at 24 November 1999 (the latest practicable date which is</t>
  </si>
  <si>
    <t>not earlier than 7 days from the date of issue of this quarterly report) comprise of corporate</t>
  </si>
  <si>
    <t>Off Balance Sheet Financial Instruments</t>
  </si>
  <si>
    <t>The Group does not have any financial instruments with off balance sheet risk as at 24 November</t>
  </si>
  <si>
    <t>1999 (the latest practicable date which is not earlier than 7 days from the date of issue of this</t>
  </si>
  <si>
    <t>quarterly report)</t>
  </si>
  <si>
    <t>Material Litigation</t>
  </si>
  <si>
    <t>There's no material litigation as at 24 November 1999 (the latest practicable date which is</t>
  </si>
  <si>
    <t>not earlier than 7 days from the date of issue of this quarterly report)</t>
  </si>
  <si>
    <t>There's no segemental  reporting by the Group.</t>
  </si>
  <si>
    <t>Not applicable, since results of the preceding quarter were previously not required to be</t>
  </si>
  <si>
    <t>compiled for annoucement.</t>
  </si>
  <si>
    <t xml:space="preserve">       4,788,000 Warrants attached at an issue of RM1.35 per share to be alloted on the basis of</t>
  </si>
  <si>
    <t xml:space="preserve">      two(2) new ordinary shares and one(1) Warrant attached for every five(5) existing ordinary</t>
  </si>
  <si>
    <t xml:space="preserve">      in the company representing approximately 10% of the enlarged issued and paid-up</t>
  </si>
  <si>
    <t xml:space="preserve">      share capital of the company after the Proposed Rights Issue, to be issued at a price</t>
  </si>
  <si>
    <t xml:space="preserve">      to be determined at a later date; and</t>
  </si>
  <si>
    <t>There was no pre-acquisition profits or losses for the financial period under review.</t>
  </si>
  <si>
    <t>There were no investments in quoted securities for the period under review.</t>
  </si>
  <si>
    <t>Review of Performance</t>
  </si>
  <si>
    <t xml:space="preserve">For the first half of this financial year, the group posted a before tax profit of RM3.108million. </t>
  </si>
  <si>
    <t xml:space="preserve">The pegging of the Ringgit at 3.80 to One US dollar had been a contirbuting factor as this has </t>
  </si>
  <si>
    <t>this first half financial year April, 1999 to March 2000</t>
  </si>
  <si>
    <t>Prospect of Current Financial Year</t>
  </si>
  <si>
    <t>Two more new flour mills came into operation during the second quarter of the financial</t>
  </si>
  <si>
    <t>year April 1999 - March 2000. One mill is situated in Port Klang and one in Lahad Datu, Sabah.</t>
  </si>
  <si>
    <t>With the entry of these two new mills, the industry will become very competitive and sales</t>
  </si>
  <si>
    <t>volume is also expected ti be slightly affected bv this added competition. However the company</t>
  </si>
  <si>
    <t>feels that a reasonable level of profit could still be achieved as world wheat price is expected</t>
  </si>
  <si>
    <t>to remain at current level for the next six months. Flour price is also expected to remain at</t>
  </si>
  <si>
    <t xml:space="preserve">present level and the Ringgit peg  of RM3.80 to One US Dollar to be maintained by the </t>
  </si>
  <si>
    <t>Government.</t>
  </si>
  <si>
    <t>Variance of Acutal Profit from Forecast Profit</t>
  </si>
  <si>
    <t>Dividend</t>
  </si>
  <si>
    <t>No dividend has been declared for the financial period under review.</t>
  </si>
  <si>
    <t>Not applicable.</t>
  </si>
  <si>
    <t>Seasonal and Cyclical Factors</t>
  </si>
  <si>
    <t>Issuance and repayment of debts and equity securities</t>
  </si>
  <si>
    <t>There were no issuances and repayment of debt and equity securities, share buy-backs,</t>
  </si>
  <si>
    <t>share cancellations, share held as treasury shares and resale of treasury shares for the</t>
  </si>
  <si>
    <t>current financial year to date.</t>
  </si>
  <si>
    <t>Year 2000 Disclosure</t>
  </si>
  <si>
    <t xml:space="preserve">The company has taken all necessary actions to endure that the Company's systems are Year </t>
  </si>
  <si>
    <t xml:space="preserve">2000 com[pliant. We have also been assured by our business associates that they have taken </t>
  </si>
  <si>
    <t>the necessary measures to be Y2K compliant. We have also been assured by the vendors of</t>
  </si>
  <si>
    <t>our computer systems that we are Y2K compliant.</t>
  </si>
  <si>
    <t xml:space="preserve">Material changes in the Quarterly Results as compared to </t>
  </si>
  <si>
    <t xml:space="preserve">     results of the preceding quarter</t>
  </si>
  <si>
    <t>Exceptional Items</t>
  </si>
  <si>
    <t>Reserves</t>
  </si>
  <si>
    <t>for the propose scheme. To date, no submission to Securities Commission has been made.</t>
  </si>
  <si>
    <t>The business of the Group are not generally affected by the seasonal and cyclical factors.</t>
  </si>
  <si>
    <t>respect of this claim.</t>
  </si>
  <si>
    <t>eliminated one of the important factors that can affect performance quite significantly.</t>
  </si>
  <si>
    <t>also remaining at a reasonable level, the company also was able to register a modest profit for</t>
  </si>
  <si>
    <t>World wheat prices had also remained stable and with flour price fixed by the Government</t>
  </si>
  <si>
    <t>Current Liabilities</t>
  </si>
  <si>
    <t>market, the directors are of the opinion that the company will no incur any material loss in</t>
  </si>
  <si>
    <t>Current Assets</t>
  </si>
  <si>
    <t xml:space="preserve"> 30 SEPTEMBER 1999</t>
  </si>
  <si>
    <t xml:space="preserve">RHB Sakura Merchant Bankers Berhad have been appointed as advisors to the company </t>
  </si>
  <si>
    <t>facilities. A claim of RM5,721,519 has been lodged against the company for a corporate guarantee</t>
  </si>
  <si>
    <t>that there is good possibility that the claim can be dismisssed. Furthermore, the company's</t>
  </si>
  <si>
    <t xml:space="preserve"> liability, if any, would be reduced to extent of the value of the charged assets under the</t>
  </si>
  <si>
    <t>debenture of the third party. In view of this legal advice and the rebound in the property</t>
  </si>
  <si>
    <t>given to a bank for granting credit facilities to a third party. The company has received legal advice</t>
  </si>
  <si>
    <t>guarantees given by Kuantan Flour Mills Berhad to subsidiary company and a third party for banking</t>
  </si>
  <si>
    <t xml:space="preserve"> 31 March 99</t>
  </si>
  <si>
    <t>(UNAUDITED)</t>
  </si>
  <si>
    <t>AS AT END OF</t>
  </si>
  <si>
    <t>CURRENT QUARTER</t>
  </si>
  <si>
    <t xml:space="preserve"> 30/09/99</t>
  </si>
  <si>
    <t>(AUDITED )</t>
  </si>
  <si>
    <t>AS AT PRECEDING</t>
  </si>
  <si>
    <t>FINANCIAL YEAR 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</si>
</sst>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="75" zoomScaleNormal="75" zoomScaleSheetLayoutView="5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15.7109375" style="0" customWidth="1"/>
    <col min="4" max="4" width="7.7109375" style="0" customWidth="1"/>
    <col min="5" max="5" width="15.7109375" style="0" customWidth="1"/>
    <col min="6" max="6" width="20.7109375" style="0" customWidth="1"/>
  </cols>
  <sheetData>
    <row r="1" ht="12.75">
      <c r="F1" s="6"/>
    </row>
    <row r="2" spans="3:6" ht="12.75">
      <c r="C2" t="s">
        <v>0</v>
      </c>
      <c r="F2" s="6"/>
    </row>
    <row r="3" spans="3:6" ht="12.75">
      <c r="C3" t="s">
        <v>120</v>
      </c>
      <c r="F3" s="6"/>
    </row>
    <row r="4" spans="3:6" ht="12.75">
      <c r="C4" t="s">
        <v>1</v>
      </c>
      <c r="F4" s="6"/>
    </row>
    <row r="5" ht="12.75">
      <c r="F5" s="6"/>
    </row>
    <row r="6" spans="2:6" ht="12.75">
      <c r="B6" t="s">
        <v>27</v>
      </c>
      <c r="F6" s="6"/>
    </row>
    <row r="7" ht="12.75">
      <c r="F7" s="6"/>
    </row>
    <row r="8" spans="3:6" ht="12.75">
      <c r="C8" t="s">
        <v>129</v>
      </c>
      <c r="E8" t="s">
        <v>133</v>
      </c>
      <c r="F8" s="6"/>
    </row>
    <row r="9" spans="3:6" ht="12.75">
      <c r="C9" t="s">
        <v>130</v>
      </c>
      <c r="E9" t="s">
        <v>134</v>
      </c>
      <c r="F9" s="6"/>
    </row>
    <row r="10" spans="3:6" ht="12.75">
      <c r="C10" t="s">
        <v>131</v>
      </c>
      <c r="E10" t="s">
        <v>135</v>
      </c>
      <c r="F10" s="6"/>
    </row>
    <row r="11" spans="3:6" ht="12.75">
      <c r="C11" s="8" t="s">
        <v>132</v>
      </c>
      <c r="D11" s="8"/>
      <c r="E11" s="8" t="s">
        <v>128</v>
      </c>
      <c r="F11" s="6"/>
    </row>
    <row r="12" ht="12.75">
      <c r="F12" s="6"/>
    </row>
    <row r="13" spans="1:6" ht="12.75">
      <c r="A13">
        <v>1</v>
      </c>
      <c r="B13" s="9" t="s">
        <v>20</v>
      </c>
      <c r="C13" s="1">
        <v>28684980</v>
      </c>
      <c r="D13" s="1"/>
      <c r="E13" s="1">
        <v>29695682</v>
      </c>
      <c r="F13" s="6"/>
    </row>
    <row r="14" spans="1:6" ht="12.75">
      <c r="A14">
        <v>2</v>
      </c>
      <c r="B14" s="9" t="s">
        <v>28</v>
      </c>
      <c r="C14" s="1">
        <v>0</v>
      </c>
      <c r="D14" s="1"/>
      <c r="E14" s="1">
        <v>0</v>
      </c>
      <c r="F14" s="6"/>
    </row>
    <row r="15" spans="5:6" ht="12.75">
      <c r="E15" s="1"/>
      <c r="F15" s="6"/>
    </row>
    <row r="16" spans="1:6" ht="12.75">
      <c r="A16">
        <v>3</v>
      </c>
      <c r="B16" s="9" t="s">
        <v>29</v>
      </c>
      <c r="C16" s="1">
        <v>652560</v>
      </c>
      <c r="D16" s="1"/>
      <c r="E16" s="1">
        <v>418221</v>
      </c>
      <c r="F16" s="6"/>
    </row>
    <row r="17" spans="5:6" ht="12.75">
      <c r="E17" s="1"/>
      <c r="F17" s="6"/>
    </row>
    <row r="18" spans="1:6" ht="12.75">
      <c r="A18">
        <v>4</v>
      </c>
      <c r="B18" s="13" t="s">
        <v>119</v>
      </c>
      <c r="E18" s="1"/>
      <c r="F18" s="6"/>
    </row>
    <row r="19" spans="2:6" ht="12.75">
      <c r="B19" t="s">
        <v>10</v>
      </c>
      <c r="C19" s="1">
        <v>11935588</v>
      </c>
      <c r="D19" s="1"/>
      <c r="E19" s="1">
        <v>11092670</v>
      </c>
      <c r="F19" s="6"/>
    </row>
    <row r="20" spans="2:6" ht="12.75">
      <c r="B20" t="s">
        <v>11</v>
      </c>
      <c r="C20" s="1">
        <v>24843377</v>
      </c>
      <c r="D20" s="1"/>
      <c r="E20" s="1">
        <v>18177502</v>
      </c>
      <c r="F20" s="6"/>
    </row>
    <row r="21" spans="2:6" ht="12.75">
      <c r="B21" t="s">
        <v>12</v>
      </c>
      <c r="C21" s="1">
        <v>186164.48</v>
      </c>
      <c r="D21" s="1"/>
      <c r="E21" s="1">
        <v>710329</v>
      </c>
      <c r="F21" s="6"/>
    </row>
    <row r="22" spans="2:6" ht="12.75">
      <c r="B22" t="s">
        <v>13</v>
      </c>
      <c r="C22" s="1">
        <v>531482</v>
      </c>
      <c r="D22" s="1"/>
      <c r="E22" s="1">
        <v>505910</v>
      </c>
      <c r="F22" s="6"/>
    </row>
    <row r="23" spans="2:6" ht="12.75">
      <c r="B23" t="s">
        <v>14</v>
      </c>
      <c r="C23" s="1">
        <v>36831</v>
      </c>
      <c r="D23" s="1"/>
      <c r="E23" s="1">
        <v>3009583</v>
      </c>
      <c r="F23" s="6"/>
    </row>
    <row r="24" spans="3:6" ht="12.75">
      <c r="C24" s="2">
        <f>SUM(C19:C23)</f>
        <v>37533442.48</v>
      </c>
      <c r="D24" s="2"/>
      <c r="E24" s="2">
        <f>SUM(E19:E23)</f>
        <v>33495994</v>
      </c>
      <c r="F24" s="6"/>
    </row>
    <row r="25" spans="1:6" ht="12.75">
      <c r="A25">
        <v>5</v>
      </c>
      <c r="B25" s="13" t="s">
        <v>117</v>
      </c>
      <c r="E25" s="1"/>
      <c r="F25" s="6"/>
    </row>
    <row r="26" spans="2:6" ht="12.75">
      <c r="B26" t="s">
        <v>15</v>
      </c>
      <c r="C26" s="1">
        <v>1891055</v>
      </c>
      <c r="D26" s="1"/>
      <c r="E26" s="1">
        <v>1227730</v>
      </c>
      <c r="F26" s="6"/>
    </row>
    <row r="27" spans="2:6" ht="12.75">
      <c r="B27" t="s">
        <v>16</v>
      </c>
      <c r="C27" s="1">
        <v>25753367</v>
      </c>
      <c r="D27" s="1"/>
      <c r="E27" s="1">
        <v>25862182</v>
      </c>
      <c r="F27" s="7"/>
    </row>
    <row r="28" spans="2:6" ht="12.75">
      <c r="B28" t="s">
        <v>17</v>
      </c>
      <c r="C28" s="1">
        <f>8683770+100000</f>
        <v>8783770</v>
      </c>
      <c r="D28" s="1"/>
      <c r="E28" s="1">
        <v>6489184</v>
      </c>
      <c r="F28" s="7"/>
    </row>
    <row r="29" spans="2:6" ht="12.75">
      <c r="B29" t="s">
        <v>18</v>
      </c>
      <c r="C29" s="1">
        <v>661723</v>
      </c>
      <c r="D29" s="1"/>
      <c r="E29" s="1">
        <v>1791327</v>
      </c>
      <c r="F29" s="7"/>
    </row>
    <row r="30" spans="2:6" ht="12.75">
      <c r="B30" t="s">
        <v>8</v>
      </c>
      <c r="C30" s="1">
        <v>307014</v>
      </c>
      <c r="D30" s="1"/>
      <c r="E30" s="1">
        <v>776496</v>
      </c>
      <c r="F30" s="7"/>
    </row>
    <row r="31" spans="2:6" ht="12.75">
      <c r="B31" t="s">
        <v>9</v>
      </c>
      <c r="C31" s="1">
        <v>2816276</v>
      </c>
      <c r="D31" s="1"/>
      <c r="E31" s="1">
        <v>3801934</v>
      </c>
      <c r="F31" s="7"/>
    </row>
    <row r="32" spans="2:6" ht="12.75">
      <c r="B32" t="s">
        <v>19</v>
      </c>
      <c r="C32" s="1">
        <v>6590</v>
      </c>
      <c r="D32" s="1"/>
      <c r="E32" s="1">
        <v>6590</v>
      </c>
      <c r="F32" s="7"/>
    </row>
    <row r="33" spans="2:6" ht="12.75">
      <c r="B33" t="s">
        <v>2</v>
      </c>
      <c r="C33" s="1">
        <v>-5800</v>
      </c>
      <c r="D33" s="1"/>
      <c r="E33" s="1">
        <v>0</v>
      </c>
      <c r="F33" s="7"/>
    </row>
    <row r="34" spans="2:6" ht="12.75">
      <c r="B34" t="s">
        <v>3</v>
      </c>
      <c r="C34" s="1">
        <v>0</v>
      </c>
      <c r="D34" s="1"/>
      <c r="E34" s="1">
        <v>0</v>
      </c>
      <c r="F34" s="7"/>
    </row>
    <row r="35" spans="3:6" ht="12.75">
      <c r="C35" s="2">
        <f>SUM(C26:C34)</f>
        <v>40213995</v>
      </c>
      <c r="D35" s="2"/>
      <c r="E35" s="2">
        <f>SUM(E26:E34)</f>
        <v>39955443</v>
      </c>
      <c r="F35" s="7"/>
    </row>
    <row r="36" spans="3:6" ht="12.75">
      <c r="C36" s="7"/>
      <c r="D36" s="7"/>
      <c r="E36" s="7"/>
      <c r="F36" s="7"/>
    </row>
    <row r="37" spans="1:6" ht="12.75">
      <c r="A37">
        <v>6</v>
      </c>
      <c r="B37" s="9" t="s">
        <v>21</v>
      </c>
      <c r="C37" s="7">
        <f>+C24-C35</f>
        <v>-2680552.5200000033</v>
      </c>
      <c r="D37" s="7"/>
      <c r="E37" s="7">
        <f>+E24-E35</f>
        <v>-6459449</v>
      </c>
      <c r="F37" s="7"/>
    </row>
    <row r="38" spans="1:6" ht="12.75">
      <c r="A38">
        <v>7</v>
      </c>
      <c r="B38" s="9" t="s">
        <v>22</v>
      </c>
      <c r="C38" s="1">
        <v>108051</v>
      </c>
      <c r="D38" s="1"/>
      <c r="E38" s="7">
        <v>108051</v>
      </c>
      <c r="F38" s="7"/>
    </row>
    <row r="39" spans="3:6" ht="13.5" thickBot="1">
      <c r="C39" s="4">
        <f>+C13+C16+C37+C38</f>
        <v>26765038.479999997</v>
      </c>
      <c r="D39" s="4"/>
      <c r="E39" s="4">
        <f>+E13+E16+E37+E38</f>
        <v>23762505</v>
      </c>
      <c r="F39" s="7"/>
    </row>
    <row r="40" spans="3:6" ht="13.5" thickTop="1">
      <c r="C40" s="1" t="s">
        <v>3</v>
      </c>
      <c r="D40" s="1"/>
      <c r="E40" s="1">
        <f>+E59-E39</f>
        <v>0</v>
      </c>
      <c r="F40" s="1"/>
    </row>
    <row r="41" ht="12.75">
      <c r="C41" t="s">
        <v>3</v>
      </c>
    </row>
    <row r="43" spans="1:5" ht="12.75">
      <c r="A43">
        <v>8</v>
      </c>
      <c r="B43" s="9" t="s">
        <v>23</v>
      </c>
      <c r="C43" s="1">
        <v>23940000</v>
      </c>
      <c r="D43" s="1"/>
      <c r="E43" s="1">
        <v>23940000</v>
      </c>
    </row>
    <row r="44" spans="2:5" ht="12.75">
      <c r="B44" s="9"/>
      <c r="E44" s="1"/>
    </row>
    <row r="45" spans="2:5" ht="12.75">
      <c r="B45" s="13" t="s">
        <v>110</v>
      </c>
      <c r="E45" s="1"/>
    </row>
    <row r="46" spans="2:5" ht="12.75">
      <c r="B46" t="s">
        <v>5</v>
      </c>
      <c r="C46" s="1">
        <v>5877367</v>
      </c>
      <c r="D46" s="1"/>
      <c r="E46" s="1">
        <v>5877366</v>
      </c>
    </row>
    <row r="47" spans="2:5" ht="12.75">
      <c r="B47" t="s">
        <v>4</v>
      </c>
      <c r="C47" s="1">
        <v>-4129450</v>
      </c>
      <c r="D47" s="1"/>
      <c r="E47" s="1">
        <v>-7244990</v>
      </c>
    </row>
    <row r="48" spans="2:5" ht="12.75">
      <c r="B48" s="1" t="s">
        <v>3</v>
      </c>
      <c r="C48" s="5"/>
      <c r="D48" s="5"/>
      <c r="E48" s="3"/>
    </row>
    <row r="49" spans="3:5" ht="12.75">
      <c r="C49" s="1">
        <f>SUM(C43:C48)</f>
        <v>25687917</v>
      </c>
      <c r="D49" s="1"/>
      <c r="E49" s="1">
        <f>SUM(E43:E48)</f>
        <v>22572376</v>
      </c>
    </row>
    <row r="50" spans="3:5" ht="12.75">
      <c r="C50" s="1"/>
      <c r="D50" s="1"/>
      <c r="E50" s="1"/>
    </row>
    <row r="51" spans="1:5" ht="12.75">
      <c r="A51">
        <v>9</v>
      </c>
      <c r="B51" s="9" t="s">
        <v>24</v>
      </c>
      <c r="C51" s="1">
        <v>-480.4000000000233</v>
      </c>
      <c r="D51" s="1"/>
      <c r="E51" s="1">
        <v>6920</v>
      </c>
    </row>
    <row r="52" ht="12.75">
      <c r="E52" s="1"/>
    </row>
    <row r="53" spans="1:5" ht="12.75">
      <c r="A53">
        <v>10</v>
      </c>
      <c r="B53" s="13" t="s">
        <v>25</v>
      </c>
      <c r="E53" s="1"/>
    </row>
    <row r="54" spans="2:5" ht="12.75">
      <c r="B54" t="s">
        <v>6</v>
      </c>
      <c r="C54" s="1">
        <v>754845</v>
      </c>
      <c r="D54" s="1"/>
      <c r="E54" s="1">
        <v>754845</v>
      </c>
    </row>
    <row r="55" spans="2:5" ht="12.75">
      <c r="B55" t="s">
        <v>7</v>
      </c>
      <c r="C55" s="1">
        <v>0</v>
      </c>
      <c r="D55" s="1"/>
      <c r="E55" s="1">
        <v>0</v>
      </c>
    </row>
    <row r="56" spans="2:5" ht="12.75">
      <c r="B56" t="s">
        <v>8</v>
      </c>
      <c r="C56" s="1">
        <v>322756</v>
      </c>
      <c r="D56" s="1"/>
      <c r="E56" s="1">
        <v>428364</v>
      </c>
    </row>
    <row r="57" spans="2:5" ht="12.75">
      <c r="B57" t="s">
        <v>3</v>
      </c>
      <c r="C57" s="2">
        <f>SUM(C54:C56)</f>
        <v>1077601</v>
      </c>
      <c r="D57" s="2"/>
      <c r="E57" s="2">
        <f>SUM(E54:E56)</f>
        <v>1183209</v>
      </c>
    </row>
    <row r="58" ht="12.75">
      <c r="E58" s="1"/>
    </row>
    <row r="59" spans="3:5" ht="13.5" thickBot="1">
      <c r="C59" s="4">
        <f>+C49+C51+C57</f>
        <v>26765037.6</v>
      </c>
      <c r="D59" s="4"/>
      <c r="E59" s="4">
        <f>+E49+E51+E57</f>
        <v>23762505</v>
      </c>
    </row>
    <row r="60" ht="13.5" thickTop="1">
      <c r="E60" s="1"/>
    </row>
    <row r="61" spans="2:5" ht="13.5" thickBot="1">
      <c r="B61" t="s">
        <v>26</v>
      </c>
      <c r="C61" s="10">
        <f>+C49/C43</f>
        <v>1.0730124060150377</v>
      </c>
      <c r="E61" s="10">
        <f>+E49/E43</f>
        <v>0.9428728487886383</v>
      </c>
    </row>
    <row r="66" ht="12.75">
      <c r="B66" t="s">
        <v>0</v>
      </c>
    </row>
    <row r="68" ht="12.75">
      <c r="B68" t="s">
        <v>30</v>
      </c>
    </row>
    <row r="69" ht="12.75">
      <c r="B69" t="s">
        <v>31</v>
      </c>
    </row>
    <row r="71" spans="1:2" ht="12.75">
      <c r="A71">
        <v>1</v>
      </c>
      <c r="B71" s="9" t="s">
        <v>32</v>
      </c>
    </row>
    <row r="72" ht="12.75">
      <c r="B72" t="s">
        <v>33</v>
      </c>
    </row>
    <row r="73" ht="12.75">
      <c r="B73" t="s">
        <v>34</v>
      </c>
    </row>
    <row r="75" spans="1:2" ht="12.75">
      <c r="A75">
        <v>2</v>
      </c>
      <c r="B75" s="9" t="s">
        <v>109</v>
      </c>
    </row>
    <row r="76" ht="12.75">
      <c r="B76" t="s">
        <v>35</v>
      </c>
    </row>
    <row r="78" spans="1:2" ht="12.75">
      <c r="A78">
        <v>3</v>
      </c>
      <c r="B78" s="9" t="s">
        <v>36</v>
      </c>
    </row>
    <row r="79" ht="12.75">
      <c r="B79" t="s">
        <v>37</v>
      </c>
    </row>
    <row r="81" spans="1:2" ht="12.75">
      <c r="A81">
        <v>4</v>
      </c>
      <c r="B81" s="9" t="s">
        <v>38</v>
      </c>
    </row>
    <row r="82" ht="12.75">
      <c r="B82" t="s">
        <v>39</v>
      </c>
    </row>
    <row r="84" spans="1:2" ht="12.75">
      <c r="A84">
        <v>5</v>
      </c>
      <c r="B84" s="9" t="s">
        <v>40</v>
      </c>
    </row>
    <row r="85" ht="12.75">
      <c r="B85" t="s">
        <v>78</v>
      </c>
    </row>
    <row r="87" spans="1:2" ht="12.75">
      <c r="A87">
        <v>6</v>
      </c>
      <c r="B87" s="9" t="s">
        <v>41</v>
      </c>
    </row>
    <row r="88" ht="12.75">
      <c r="B88" t="s">
        <v>42</v>
      </c>
    </row>
    <row r="90" spans="1:2" ht="12.75">
      <c r="A90">
        <v>7</v>
      </c>
      <c r="B90" s="9" t="s">
        <v>43</v>
      </c>
    </row>
    <row r="91" ht="12.75">
      <c r="B91" t="s">
        <v>79</v>
      </c>
    </row>
    <row r="93" spans="1:2" ht="12.75">
      <c r="A93">
        <v>8</v>
      </c>
      <c r="B93" s="9" t="s">
        <v>44</v>
      </c>
    </row>
    <row r="94" ht="12.75">
      <c r="B94" t="s">
        <v>45</v>
      </c>
    </row>
    <row r="96" spans="1:2" ht="12.75">
      <c r="A96">
        <v>9</v>
      </c>
      <c r="B96" s="9" t="s">
        <v>46</v>
      </c>
    </row>
    <row r="97" ht="12.75">
      <c r="B97" t="s">
        <v>47</v>
      </c>
    </row>
    <row r="98" ht="12.75">
      <c r="B98" t="s">
        <v>48</v>
      </c>
    </row>
    <row r="99" ht="12.75">
      <c r="B99" t="s">
        <v>73</v>
      </c>
    </row>
    <row r="100" ht="12.75">
      <c r="B100" t="s">
        <v>74</v>
      </c>
    </row>
    <row r="101" ht="12.75">
      <c r="B101" t="s">
        <v>49</v>
      </c>
    </row>
    <row r="103" ht="12.75">
      <c r="B103" t="s">
        <v>50</v>
      </c>
    </row>
    <row r="104" ht="12.75">
      <c r="B104" t="s">
        <v>75</v>
      </c>
    </row>
    <row r="105" ht="12.75">
      <c r="B105" t="s">
        <v>76</v>
      </c>
    </row>
    <row r="106" ht="12.75">
      <c r="B106" t="s">
        <v>77</v>
      </c>
    </row>
    <row r="108" ht="12.75">
      <c r="B108" t="s">
        <v>51</v>
      </c>
    </row>
    <row r="110" ht="12.75">
      <c r="B110" t="s">
        <v>121</v>
      </c>
    </row>
    <row r="111" ht="12.75">
      <c r="B111" t="s">
        <v>111</v>
      </c>
    </row>
    <row r="113" spans="1:2" ht="12.75">
      <c r="A113">
        <v>10</v>
      </c>
      <c r="B113" s="9" t="s">
        <v>97</v>
      </c>
    </row>
    <row r="114" ht="12.75">
      <c r="B114" t="s">
        <v>112</v>
      </c>
    </row>
    <row r="116" spans="1:2" ht="12.75">
      <c r="A116">
        <v>11</v>
      </c>
      <c r="B116" s="9" t="s">
        <v>98</v>
      </c>
    </row>
    <row r="117" ht="12.75">
      <c r="B117" t="s">
        <v>99</v>
      </c>
    </row>
    <row r="118" ht="12.75">
      <c r="B118" t="s">
        <v>100</v>
      </c>
    </row>
    <row r="119" ht="12.75">
      <c r="B119" t="s">
        <v>101</v>
      </c>
    </row>
    <row r="121" spans="1:2" ht="12.75">
      <c r="A121">
        <v>12</v>
      </c>
      <c r="B121" s="9" t="s">
        <v>52</v>
      </c>
    </row>
    <row r="122" ht="12.75">
      <c r="B122" s="12" t="s">
        <v>53</v>
      </c>
    </row>
    <row r="124" ht="12.75">
      <c r="C124" s="8" t="s">
        <v>58</v>
      </c>
    </row>
    <row r="125" ht="12.75">
      <c r="B125" t="s">
        <v>54</v>
      </c>
    </row>
    <row r="126" spans="2:3" ht="12.75">
      <c r="B126" t="s">
        <v>55</v>
      </c>
      <c r="C126">
        <f>423+608+104+266+15</f>
        <v>1416</v>
      </c>
    </row>
    <row r="127" spans="2:3" ht="12.75">
      <c r="B127" t="s">
        <v>56</v>
      </c>
      <c r="C127">
        <v>2816</v>
      </c>
    </row>
    <row r="128" spans="2:3" ht="12.75">
      <c r="B128" t="s">
        <v>57</v>
      </c>
      <c r="C128">
        <v>6907</v>
      </c>
    </row>
    <row r="129" ht="12.75">
      <c r="C129" s="11">
        <f>SUM(C126:C128)</f>
        <v>11139</v>
      </c>
    </row>
    <row r="131" ht="12.75">
      <c r="B131" t="s">
        <v>59</v>
      </c>
    </row>
    <row r="132" spans="2:3" ht="12.75">
      <c r="B132" t="s">
        <v>57</v>
      </c>
      <c r="C132" s="5">
        <f>25753-6907</f>
        <v>18846</v>
      </c>
    </row>
    <row r="134" spans="1:2" ht="12.75">
      <c r="A134">
        <v>13</v>
      </c>
      <c r="B134" s="9" t="s">
        <v>60</v>
      </c>
    </row>
    <row r="135" ht="12.75">
      <c r="B135" t="s">
        <v>61</v>
      </c>
    </row>
    <row r="136" ht="12.75">
      <c r="B136" t="s">
        <v>62</v>
      </c>
    </row>
    <row r="137" ht="12.75">
      <c r="B137" t="s">
        <v>127</v>
      </c>
    </row>
    <row r="138" ht="12.75">
      <c r="B138" t="s">
        <v>122</v>
      </c>
    </row>
    <row r="139" ht="12.75">
      <c r="B139" t="s">
        <v>126</v>
      </c>
    </row>
    <row r="140" ht="12.75">
      <c r="B140" t="s">
        <v>123</v>
      </c>
    </row>
    <row r="141" ht="12.75">
      <c r="B141" t="s">
        <v>124</v>
      </c>
    </row>
    <row r="142" ht="12.75">
      <c r="B142" t="s">
        <v>125</v>
      </c>
    </row>
    <row r="143" ht="12.75">
      <c r="B143" t="s">
        <v>118</v>
      </c>
    </row>
    <row r="144" ht="12.75">
      <c r="B144" t="s">
        <v>113</v>
      </c>
    </row>
    <row r="146" spans="1:2" ht="12.75">
      <c r="A146">
        <v>14</v>
      </c>
      <c r="B146" s="9" t="s">
        <v>63</v>
      </c>
    </row>
    <row r="147" ht="12.75">
      <c r="B147" t="s">
        <v>64</v>
      </c>
    </row>
    <row r="148" ht="12.75">
      <c r="B148" t="s">
        <v>65</v>
      </c>
    </row>
    <row r="149" ht="12.75">
      <c r="B149" t="s">
        <v>66</v>
      </c>
    </row>
    <row r="151" spans="1:2" ht="12.75">
      <c r="A151">
        <v>15</v>
      </c>
      <c r="B151" s="9" t="s">
        <v>67</v>
      </c>
    </row>
    <row r="152" ht="12.75">
      <c r="B152" t="s">
        <v>68</v>
      </c>
    </row>
    <row r="153" ht="12.75">
      <c r="B153" t="s">
        <v>69</v>
      </c>
    </row>
    <row r="154" ht="12.75">
      <c r="B154" t="s">
        <v>3</v>
      </c>
    </row>
    <row r="155" spans="1:2" ht="12.75">
      <c r="A155">
        <v>16</v>
      </c>
      <c r="B155" t="s">
        <v>70</v>
      </c>
    </row>
    <row r="157" spans="1:2" ht="12.75">
      <c r="A157">
        <v>17</v>
      </c>
      <c r="B157" s="9" t="s">
        <v>107</v>
      </c>
    </row>
    <row r="158" ht="12.75">
      <c r="B158" s="9" t="s">
        <v>108</v>
      </c>
    </row>
    <row r="159" ht="12.75">
      <c r="B159" t="s">
        <v>71</v>
      </c>
    </row>
    <row r="160" ht="12.75">
      <c r="B160" t="s">
        <v>72</v>
      </c>
    </row>
    <row r="162" spans="1:2" ht="12.75">
      <c r="A162">
        <v>18</v>
      </c>
      <c r="B162" s="9" t="s">
        <v>80</v>
      </c>
    </row>
    <row r="163" ht="12.75">
      <c r="B163" t="s">
        <v>81</v>
      </c>
    </row>
    <row r="164" ht="12.75">
      <c r="B164" t="s">
        <v>82</v>
      </c>
    </row>
    <row r="165" ht="12.75">
      <c r="B165" t="s">
        <v>114</v>
      </c>
    </row>
    <row r="166" ht="12.75">
      <c r="B166" t="s">
        <v>116</v>
      </c>
    </row>
    <row r="167" ht="12.75">
      <c r="B167" t="s">
        <v>115</v>
      </c>
    </row>
    <row r="168" ht="12.75">
      <c r="B168" t="s">
        <v>83</v>
      </c>
    </row>
    <row r="170" spans="1:2" ht="12.75">
      <c r="A170">
        <v>19</v>
      </c>
      <c r="B170" s="9" t="s">
        <v>84</v>
      </c>
    </row>
    <row r="171" ht="12.75">
      <c r="B171" t="s">
        <v>85</v>
      </c>
    </row>
    <row r="172" ht="12.75">
      <c r="B172" t="s">
        <v>86</v>
      </c>
    </row>
    <row r="173" ht="12.75">
      <c r="B173" t="s">
        <v>87</v>
      </c>
    </row>
    <row r="174" ht="12.75">
      <c r="B174" t="s">
        <v>88</v>
      </c>
    </row>
    <row r="175" ht="12.75">
      <c r="B175" t="s">
        <v>89</v>
      </c>
    </row>
    <row r="176" ht="12.75">
      <c r="B176" t="s">
        <v>90</v>
      </c>
    </row>
    <row r="177" ht="12.75">
      <c r="B177" t="s">
        <v>91</v>
      </c>
    </row>
    <row r="178" ht="12.75">
      <c r="B178" t="s">
        <v>92</v>
      </c>
    </row>
    <row r="180" spans="1:2" ht="12.75">
      <c r="A180">
        <v>20</v>
      </c>
      <c r="B180" s="9" t="s">
        <v>93</v>
      </c>
    </row>
    <row r="181" ht="12.75">
      <c r="B181" t="s">
        <v>96</v>
      </c>
    </row>
    <row r="183" spans="1:2" ht="12.75">
      <c r="A183">
        <v>21</v>
      </c>
      <c r="B183" s="9" t="s">
        <v>94</v>
      </c>
    </row>
    <row r="184" ht="12.75">
      <c r="B184" t="s">
        <v>95</v>
      </c>
    </row>
    <row r="186" spans="1:2" ht="12.75">
      <c r="A186">
        <v>22</v>
      </c>
      <c r="B186" s="9" t="s">
        <v>102</v>
      </c>
    </row>
    <row r="187" ht="12.75">
      <c r="B187" t="s">
        <v>103</v>
      </c>
    </row>
    <row r="188" ht="12.75">
      <c r="B188" t="s">
        <v>104</v>
      </c>
    </row>
    <row r="189" ht="12.75">
      <c r="B189" t="s">
        <v>105</v>
      </c>
    </row>
    <row r="190" ht="12.75">
      <c r="B190" t="s">
        <v>106</v>
      </c>
    </row>
  </sheetData>
  <printOptions horizontalCentered="1"/>
  <pageMargins left="0.75" right="0.75" top="1" bottom="1" header="0.5" footer="0.5"/>
  <pageSetup horizontalDpi="180" verticalDpi="180" orientation="portrait" scale="85" r:id="rId1"/>
  <rowBreaks count="2" manualBreakCount="2">
    <brk id="61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KIB</cp:lastModifiedBy>
  <cp:lastPrinted>1999-11-27T00:14:55Z</cp:lastPrinted>
  <dcterms:created xsi:type="dcterms:W3CDTF">1999-11-15T21:20:14Z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