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480" activeTab="0"/>
  </bookViews>
  <sheets>
    <sheet name="St of comprehensive income" sheetId="1" r:id="rId1"/>
    <sheet name="St of financial position" sheetId="2" r:id="rId2"/>
    <sheet name="St of changes in equity" sheetId="3" r:id="rId3"/>
    <sheet name="St of cash flows" sheetId="4" r:id="rId4"/>
  </sheets>
  <definedNames>
    <definedName name="_xlnm.Print_Area" localSheetId="3">'St of cash flows'!$A$1:$K$41</definedName>
    <definedName name="_xlnm.Print_Area" localSheetId="2">'St of changes in equity'!$A$1:$U$54</definedName>
    <definedName name="_xlnm.Print_Area" localSheetId="0">'St of comprehensive income'!$A$1:$N$59</definedName>
    <definedName name="_xlnm.Print_Area" localSheetId="1">'St of financial position'!$A$1:$K$65</definedName>
  </definedNames>
  <calcPr fullCalcOnLoad="1"/>
</workbook>
</file>

<file path=xl/sharedStrings.xml><?xml version="1.0" encoding="utf-8"?>
<sst xmlns="http://schemas.openxmlformats.org/spreadsheetml/2006/main" count="208" uniqueCount="154">
  <si>
    <t>(The figures have not been audited)</t>
  </si>
  <si>
    <t>Quarter</t>
  </si>
  <si>
    <t>Preceding Year</t>
  </si>
  <si>
    <t>Cost of Sales</t>
  </si>
  <si>
    <t>Gross Profit</t>
  </si>
  <si>
    <t>RM'000</t>
  </si>
  <si>
    <t>Property, Plant and Equipment</t>
  </si>
  <si>
    <t>Goodwill on Consolidation</t>
  </si>
  <si>
    <t>Share</t>
  </si>
  <si>
    <t>Capital</t>
  </si>
  <si>
    <t>Premium</t>
  </si>
  <si>
    <t>Retained</t>
  </si>
  <si>
    <t>Fixed Deposits with licensed banks</t>
  </si>
  <si>
    <t xml:space="preserve">Cash and  bank balances </t>
  </si>
  <si>
    <t xml:space="preserve">Corresponding </t>
  </si>
  <si>
    <t xml:space="preserve">Current </t>
  </si>
  <si>
    <t>Year</t>
  </si>
  <si>
    <t>Period</t>
  </si>
  <si>
    <t>Trade  Receivables</t>
  </si>
  <si>
    <t>Other Receivables, Deposits and Prepayments</t>
  </si>
  <si>
    <t>Trade  Payables</t>
  </si>
  <si>
    <t>Other Payables and Accruals</t>
  </si>
  <si>
    <t>Preceding Year Corresponding Period</t>
  </si>
  <si>
    <t>Fully diluted</t>
  </si>
  <si>
    <t>Basic</t>
  </si>
  <si>
    <t>To-date</t>
  </si>
  <si>
    <t>Revenue</t>
  </si>
  <si>
    <t>Investment Properties</t>
  </si>
  <si>
    <t xml:space="preserve"> </t>
  </si>
  <si>
    <t>Inventories</t>
  </si>
  <si>
    <t>12 months ended 31 December 2006</t>
  </si>
  <si>
    <t>Finance costs</t>
  </si>
  <si>
    <t>TOTAL NON-CURRENT ASSETS</t>
  </si>
  <si>
    <t>ASSETS</t>
  </si>
  <si>
    <t>TOTAL CURRENT ASSETS</t>
  </si>
  <si>
    <t>TOTAL ASSETS</t>
  </si>
  <si>
    <t>EQUITY</t>
  </si>
  <si>
    <t>Land held for Property Development</t>
  </si>
  <si>
    <t>Development Expenditure</t>
  </si>
  <si>
    <t>Property Development Cost</t>
  </si>
  <si>
    <t>Amount Due from Related Companies</t>
  </si>
  <si>
    <t>Share Capital</t>
  </si>
  <si>
    <t>TOTAL EQUITY</t>
  </si>
  <si>
    <t>LIABILITIES</t>
  </si>
  <si>
    <t>Bank borrowings</t>
  </si>
  <si>
    <t>Deferred taxation</t>
  </si>
  <si>
    <t>Amount Due to Holding Corporation</t>
  </si>
  <si>
    <t>TOTAL NON CURRENT LIABILITIES</t>
  </si>
  <si>
    <t>Amount Due to Related Companies</t>
  </si>
  <si>
    <t>Bank Borrowings</t>
  </si>
  <si>
    <t>TOTAL CURRENT LIABILTIES</t>
  </si>
  <si>
    <t>TOTAL LIABILITIES</t>
  </si>
  <si>
    <t>TOTAL EQUITY &amp; LIABILITIES</t>
  </si>
  <si>
    <t>RCSLS</t>
  </si>
  <si>
    <t>RCULS</t>
  </si>
  <si>
    <t>Irredeemable</t>
  </si>
  <si>
    <t>Convertible</t>
  </si>
  <si>
    <t>Preference</t>
  </si>
  <si>
    <t>Shares</t>
  </si>
  <si>
    <t>TOTAL</t>
  </si>
  <si>
    <t>Minority</t>
  </si>
  <si>
    <t>Share Premium</t>
  </si>
  <si>
    <t>Net cash used in operating activities</t>
  </si>
  <si>
    <t>Net cash generated from financing activities</t>
  </si>
  <si>
    <t>Net increase in cash and cash equivalents</t>
  </si>
  <si>
    <t>Net cash generated from investing activities</t>
  </si>
  <si>
    <t>Redeemable</t>
  </si>
  <si>
    <t>Secured</t>
  </si>
  <si>
    <t>Redeembale</t>
  </si>
  <si>
    <t>(Audited)</t>
  </si>
  <si>
    <t>Loan Stock</t>
  </si>
  <si>
    <t xml:space="preserve">Unsecured </t>
  </si>
  <si>
    <t>Hire Purchase payables</t>
  </si>
  <si>
    <t>9 months ended 30 September 2007</t>
  </si>
  <si>
    <t>31.12.2007</t>
  </si>
  <si>
    <t>Cash and cash equivalents</t>
  </si>
  <si>
    <t>Prepaid Lease Land Payments</t>
  </si>
  <si>
    <t>Other investments</t>
  </si>
  <si>
    <t>Irredeemable Convertible Preference Shares</t>
  </si>
  <si>
    <t>("ICPS")</t>
  </si>
  <si>
    <t>("RCSLS")</t>
  </si>
  <si>
    <t>("RCULS")</t>
  </si>
  <si>
    <r>
      <t xml:space="preserve">MAJUPERAK HOLDINGS BERHAD </t>
    </r>
    <r>
      <rPr>
        <sz val="12"/>
        <rFont val="Arial"/>
        <family val="2"/>
      </rPr>
      <t>( 585389-X)</t>
    </r>
  </si>
  <si>
    <t>Individual Quarter</t>
  </si>
  <si>
    <t>Cumulative Quarter</t>
  </si>
  <si>
    <t>Interests</t>
  </si>
  <si>
    <t>&lt;--------    Attributable to the Equity Holders of the Company   ---------&gt;</t>
  </si>
  <si>
    <t>As at 1 January 2009</t>
  </si>
  <si>
    <t>Amount Due from Associated Companies</t>
  </si>
  <si>
    <t>Bank overdraft</t>
  </si>
  <si>
    <t xml:space="preserve">Redemption of </t>
  </si>
  <si>
    <t>2nd RCSLS &amp; RCULS</t>
  </si>
  <si>
    <t>Current Year To-date</t>
  </si>
  <si>
    <t>Amount Due to Ultimate Holding Corporation</t>
  </si>
  <si>
    <t>Retrenchment Benefits</t>
  </si>
  <si>
    <t>Dividend of 1% per ICPS</t>
  </si>
  <si>
    <t>paid on 29 July 2009</t>
  </si>
  <si>
    <t>As at 31 December 2009</t>
  </si>
  <si>
    <t>Reversal of deferred tax</t>
  </si>
  <si>
    <t>liability</t>
  </si>
  <si>
    <t>As at 1 January 2010</t>
  </si>
  <si>
    <t>Interest income</t>
  </si>
  <si>
    <t>Cash  and  cash  equivalents at the end of financial period comprise as follows :</t>
  </si>
  <si>
    <t>Cash and cash equivalents at end of financial period</t>
  </si>
  <si>
    <t>CONDENSED CONSOLIDATED STATEMENTS OF COMPREHENSIVE INCOME</t>
  </si>
  <si>
    <t>The Condensed Consolidated Statements of Comprehensive Income should be read in conjunction with the Audited Financial Statements for the year ended 31 December 2009 and the accompanying notes attached to the interim financial statements.</t>
  </si>
  <si>
    <t>The Condensed Consolidated Statements of Financial Position should be read in conjunction with the Audited Financial Statements for the year ended 31 December 2009 and the accompanying notes attached to the interim financial statements.</t>
  </si>
  <si>
    <t xml:space="preserve">CONDENSED CONSOLIDATED STATEMENTS OF CHANGES IN EQUITY </t>
  </si>
  <si>
    <t>The Condensed Consolidated Statements Of Changes in Equity should be read in conjunction with the Audited Financial Statements for the year ended 31 December 2009 and the accompanying notes attached to the interim financial statements.</t>
  </si>
  <si>
    <t>CONDENSED CONSOLIDATED STATEMENTS OF CASH FLOWS</t>
  </si>
  <si>
    <t>Continuing operations:</t>
  </si>
  <si>
    <t>Other items of income:</t>
  </si>
  <si>
    <t>Other income</t>
  </si>
  <si>
    <t>Other items of expense:</t>
  </si>
  <si>
    <t>Administration expenses</t>
  </si>
  <si>
    <t xml:space="preserve"> continuing operations</t>
  </si>
  <si>
    <t>operations, net of tax</t>
  </si>
  <si>
    <t>Other comprehensive income for</t>
  </si>
  <si>
    <t>the period, net of tax</t>
  </si>
  <si>
    <t>Total comprehensive income</t>
  </si>
  <si>
    <t>for the period</t>
  </si>
  <si>
    <t>Income tax expense</t>
  </si>
  <si>
    <t>(Loss) from discontinued</t>
  </si>
  <si>
    <t>Discontinued operation:</t>
  </si>
  <si>
    <t>operation, net of tax</t>
  </si>
  <si>
    <t>NET CURRENT ASSETS</t>
  </si>
  <si>
    <t>NET ASSETS</t>
  </si>
  <si>
    <t>Minority interests</t>
  </si>
  <si>
    <t>income for the year</t>
  </si>
  <si>
    <t>Total comprehensive</t>
  </si>
  <si>
    <t>Equity holders of the parent</t>
  </si>
  <si>
    <t>from continuing operations to equity</t>
  </si>
  <si>
    <t>holders of the parent (sen per share)</t>
  </si>
  <si>
    <t>Income tax payables</t>
  </si>
  <si>
    <t>Retained Earnings</t>
  </si>
  <si>
    <t>income for the period</t>
  </si>
  <si>
    <t>Cash and cash equivalents at beginning of financial period</t>
  </si>
  <si>
    <t>Loss per share attributable</t>
  </si>
  <si>
    <t>from discontinued operation to equity</t>
  </si>
  <si>
    <t>The Condensed Consolidated Statements of Cash flows should be read in conjunction with the Audited Financial Statements for the year ended 31 December 2009 and the accompanying notes attached to the interim financial statements.</t>
  </si>
  <si>
    <t xml:space="preserve">(Loss) before tax from </t>
  </si>
  <si>
    <t>(Loss) from continuing</t>
  </si>
  <si>
    <t>(Loss) net of tax</t>
  </si>
  <si>
    <t>(Loss) attributable to:</t>
  </si>
  <si>
    <t>Net  Assets Per Share attributable to ordinary share holders of the company(RM)</t>
  </si>
  <si>
    <t>Earnings</t>
  </si>
  <si>
    <t>FOR THE NINE MONTHS PERIOD ENDED 3O SEPTEMBER 2010</t>
  </si>
  <si>
    <t>CONDENSED CONSOLIDATED STATEMENTS OF FINANCIAL POSITION AS AT 30 SEPTEMBER 2010</t>
  </si>
  <si>
    <t>FOR THE NINE MONTHS PERIOD ENDED 30 SEPTEMBER 2010</t>
  </si>
  <si>
    <t>Conversion of RCSLS &amp;</t>
  </si>
  <si>
    <t>RCULS into ordinary shares</t>
  </si>
  <si>
    <t>As at 30 September 2010</t>
  </si>
  <si>
    <t>paid on 16 July 2010</t>
  </si>
  <si>
    <t>Based on 161,956,945 ordinary shares (2009: 143,163,988 ordinary shares)</t>
  </si>
</sst>
</file>

<file path=xl/styles.xml><?xml version="1.0" encoding="utf-8"?>
<styleSheet xmlns="http://schemas.openxmlformats.org/spreadsheetml/2006/main">
  <numFmts count="3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_(* #,##0.000_);_(* \(#,##0.000\);_(* &quot;-&quot;??_);_(@_)"/>
    <numFmt numFmtId="173" formatCode="_(* #,##0.0000_);_(* \(#,##0.0000\);_(* &quot;-&quot;??_);_(@_)"/>
    <numFmt numFmtId="174" formatCode="0.0%"/>
    <numFmt numFmtId="175" formatCode="0.000%"/>
    <numFmt numFmtId="176" formatCode="_(* #,##0.00000_);_(* \(#,##0.00000\);_(* &quot;-&quot;??_);_(@_)"/>
    <numFmt numFmtId="177" formatCode="_(* #,##0.0_);_(* \(#,##0.0\);_(* &quot;-&quot;?_);_(@_)"/>
    <numFmt numFmtId="178" formatCode="0.00000000"/>
    <numFmt numFmtId="179" formatCode="0.0000000"/>
    <numFmt numFmtId="180" formatCode="0.000000"/>
    <numFmt numFmtId="181" formatCode="0.00000"/>
    <numFmt numFmtId="182" formatCode="0.0000"/>
    <numFmt numFmtId="183" formatCode="0.000"/>
    <numFmt numFmtId="184" formatCode="_(* #,##0.0000_);_(* \(#,##0.0000\);_(* &quot;-&quot;????_);_(@_)"/>
    <numFmt numFmtId="185" formatCode="General_)"/>
  </numFmts>
  <fonts count="56">
    <font>
      <sz val="10"/>
      <name val="Arial"/>
      <family val="0"/>
    </font>
    <font>
      <u val="single"/>
      <sz val="10"/>
      <color indexed="12"/>
      <name val="Arial"/>
      <family val="2"/>
    </font>
    <font>
      <u val="single"/>
      <sz val="10"/>
      <color indexed="36"/>
      <name val="Arial"/>
      <family val="2"/>
    </font>
    <font>
      <b/>
      <sz val="11"/>
      <name val="Arial"/>
      <family val="2"/>
    </font>
    <font>
      <sz val="11"/>
      <name val="Arial"/>
      <family val="2"/>
    </font>
    <font>
      <b/>
      <u val="single"/>
      <sz val="11"/>
      <name val="Arial"/>
      <family val="2"/>
    </font>
    <font>
      <u val="single"/>
      <sz val="11"/>
      <name val="Arial"/>
      <family val="2"/>
    </font>
    <font>
      <i/>
      <sz val="11"/>
      <name val="Arial"/>
      <family val="2"/>
    </font>
    <font>
      <i/>
      <sz val="9"/>
      <name val="Arial"/>
      <family val="2"/>
    </font>
    <font>
      <sz val="11"/>
      <name val="Myriad Web Pro Condensed"/>
      <family val="2"/>
    </font>
    <font>
      <b/>
      <sz val="11"/>
      <name val="Myriad Web Pro Condensed"/>
      <family val="2"/>
    </font>
    <font>
      <b/>
      <sz val="12"/>
      <name val="Arial"/>
      <family val="2"/>
    </font>
    <font>
      <sz val="12"/>
      <name val="Arial"/>
      <family val="2"/>
    </font>
    <font>
      <b/>
      <sz val="10.5"/>
      <name val="Arial"/>
      <family val="2"/>
    </font>
    <font>
      <sz val="10"/>
      <name val="Trebuchet MS"/>
      <family val="2"/>
    </font>
    <font>
      <sz val="12"/>
      <name val="Helv"/>
      <family val="0"/>
    </font>
    <font>
      <b/>
      <sz val="11"/>
      <name val="Trebuchet MS"/>
      <family val="2"/>
    </font>
    <font>
      <sz val="11"/>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185" fontId="1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1">
    <xf numFmtId="0" fontId="0" fillId="0" borderId="0" xfId="0" applyAlignment="1">
      <alignment/>
    </xf>
    <xf numFmtId="0" fontId="3" fillId="0" borderId="0" xfId="0" applyFont="1" applyAlignment="1">
      <alignment/>
    </xf>
    <xf numFmtId="0" fontId="4" fillId="0" borderId="0" xfId="0" applyFont="1" applyAlignment="1">
      <alignment/>
    </xf>
    <xf numFmtId="171" fontId="4" fillId="0" borderId="0" xfId="0" applyNumberFormat="1" applyFont="1" applyAlignment="1">
      <alignment/>
    </xf>
    <xf numFmtId="171" fontId="4" fillId="0" borderId="0" xfId="42" applyNumberFormat="1" applyFont="1" applyAlignment="1">
      <alignment/>
    </xf>
    <xf numFmtId="0" fontId="9" fillId="0" borderId="0" xfId="0" applyFont="1" applyAlignment="1">
      <alignment/>
    </xf>
    <xf numFmtId="0" fontId="10" fillId="0" borderId="0" xfId="0" applyFont="1" applyAlignment="1">
      <alignment/>
    </xf>
    <xf numFmtId="43" fontId="3" fillId="0" borderId="10" xfId="42" applyNumberFormat="1" applyFont="1" applyFill="1" applyBorder="1" applyAlignment="1">
      <alignment/>
    </xf>
    <xf numFmtId="0" fontId="4" fillId="0" borderId="0" xfId="0" applyFont="1" applyFill="1" applyAlignment="1">
      <alignment/>
    </xf>
    <xf numFmtId="0" fontId="3"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9" fillId="0" borderId="0" xfId="0" applyFont="1" applyFill="1" applyAlignment="1">
      <alignment/>
    </xf>
    <xf numFmtId="171" fontId="4" fillId="0" borderId="0" xfId="42" applyNumberFormat="1" applyFont="1" applyFill="1" applyAlignment="1">
      <alignment/>
    </xf>
    <xf numFmtId="171" fontId="4" fillId="0" borderId="0" xfId="42" applyNumberFormat="1" applyFont="1" applyFill="1" applyBorder="1" applyAlignment="1">
      <alignment/>
    </xf>
    <xf numFmtId="0" fontId="10" fillId="0" borderId="0" xfId="0" applyFont="1" applyFill="1" applyAlignment="1">
      <alignment/>
    </xf>
    <xf numFmtId="171" fontId="3" fillId="0" borderId="0" xfId="42" applyNumberFormat="1" applyFont="1" applyFill="1" applyAlignment="1">
      <alignment/>
    </xf>
    <xf numFmtId="171" fontId="3" fillId="0" borderId="0" xfId="42" applyNumberFormat="1" applyFont="1" applyFill="1" applyBorder="1" applyAlignment="1">
      <alignment/>
    </xf>
    <xf numFmtId="171" fontId="3" fillId="0" borderId="11" xfId="42" applyNumberFormat="1" applyFont="1" applyFill="1" applyBorder="1" applyAlignment="1">
      <alignment/>
    </xf>
    <xf numFmtId="171" fontId="4" fillId="0" borderId="0" xfId="42" applyNumberFormat="1" applyFont="1" applyFill="1" applyAlignment="1">
      <alignment horizontal="center"/>
    </xf>
    <xf numFmtId="0" fontId="4" fillId="0" borderId="0" xfId="0" applyFont="1" applyFill="1" applyAlignment="1">
      <alignment horizontal="right"/>
    </xf>
    <xf numFmtId="171" fontId="3" fillId="0" borderId="12" xfId="42" applyNumberFormat="1" applyFont="1" applyFill="1" applyBorder="1" applyAlignment="1">
      <alignment/>
    </xf>
    <xf numFmtId="171" fontId="3" fillId="0" borderId="11" xfId="0" applyNumberFormat="1" applyFont="1" applyFill="1" applyBorder="1" applyAlignment="1">
      <alignment/>
    </xf>
    <xf numFmtId="0" fontId="4" fillId="0" borderId="0" xfId="0" applyFont="1" applyFill="1" applyAlignment="1">
      <alignment horizontal="center"/>
    </xf>
    <xf numFmtId="171" fontId="4" fillId="0" borderId="0" xfId="0" applyNumberFormat="1" applyFont="1" applyFill="1" applyAlignment="1">
      <alignment/>
    </xf>
    <xf numFmtId="0" fontId="3" fillId="0" borderId="0" xfId="0" applyFont="1" applyFill="1" applyAlignment="1">
      <alignment horizontal="center"/>
    </xf>
    <xf numFmtId="0" fontId="5" fillId="0" borderId="0" xfId="0" applyFont="1" applyFill="1" applyAlignment="1">
      <alignment/>
    </xf>
    <xf numFmtId="0" fontId="6" fillId="0" borderId="0" xfId="0" applyFont="1" applyFill="1" applyAlignment="1">
      <alignment/>
    </xf>
    <xf numFmtId="171" fontId="4" fillId="0" borderId="11" xfId="42" applyNumberFormat="1" applyFont="1" applyFill="1" applyBorder="1" applyAlignment="1">
      <alignment/>
    </xf>
    <xf numFmtId="0" fontId="3" fillId="0" borderId="0" xfId="0" applyFont="1" applyFill="1" applyBorder="1" applyAlignment="1">
      <alignment/>
    </xf>
    <xf numFmtId="171" fontId="3" fillId="0" borderId="13" xfId="42" applyNumberFormat="1" applyFont="1" applyFill="1" applyBorder="1" applyAlignment="1">
      <alignment/>
    </xf>
    <xf numFmtId="171" fontId="4" fillId="0" borderId="13" xfId="42" applyNumberFormat="1" applyFont="1" applyFill="1" applyBorder="1" applyAlignment="1">
      <alignment/>
    </xf>
    <xf numFmtId="0" fontId="3" fillId="0" borderId="0" xfId="0" applyFont="1" applyFill="1" applyAlignment="1">
      <alignment horizontal="right"/>
    </xf>
    <xf numFmtId="171" fontId="3" fillId="0" borderId="0" xfId="42" applyNumberFormat="1" applyFont="1" applyFill="1" applyBorder="1" applyAlignment="1">
      <alignment horizontal="center" vertical="center"/>
    </xf>
    <xf numFmtId="171" fontId="4" fillId="0" borderId="0" xfId="42" applyNumberFormat="1" applyFont="1" applyFill="1" applyBorder="1" applyAlignment="1">
      <alignment horizontal="center" vertical="center"/>
    </xf>
    <xf numFmtId="171" fontId="3" fillId="0" borderId="14" xfId="42" applyNumberFormat="1" applyFont="1" applyFill="1" applyBorder="1" applyAlignment="1">
      <alignment/>
    </xf>
    <xf numFmtId="43" fontId="4" fillId="0" borderId="10" xfId="42" applyNumberFormat="1" applyFont="1" applyFill="1" applyBorder="1" applyAlignment="1">
      <alignment/>
    </xf>
    <xf numFmtId="43" fontId="3" fillId="0" borderId="0" xfId="42" applyFont="1" applyFill="1" applyAlignment="1">
      <alignment/>
    </xf>
    <xf numFmtId="43" fontId="3" fillId="0" borderId="0" xfId="0" applyNumberFormat="1" applyFont="1" applyFill="1" applyAlignment="1">
      <alignment/>
    </xf>
    <xf numFmtId="43" fontId="4" fillId="0" borderId="0" xfId="42" applyFont="1" applyFill="1" applyAlignment="1">
      <alignment/>
    </xf>
    <xf numFmtId="171" fontId="4" fillId="0" borderId="14" xfId="42" applyNumberFormat="1" applyFont="1" applyFill="1" applyBorder="1" applyAlignment="1">
      <alignment/>
    </xf>
    <xf numFmtId="43" fontId="4" fillId="0" borderId="0" xfId="0" applyNumberFormat="1" applyFont="1" applyFill="1" applyAlignment="1">
      <alignment/>
    </xf>
    <xf numFmtId="15" fontId="3" fillId="0" borderId="0" xfId="0" applyNumberFormat="1" applyFont="1" applyFill="1" applyAlignment="1">
      <alignment horizontal="center"/>
    </xf>
    <xf numFmtId="15" fontId="4" fillId="0" borderId="0" xfId="0" applyNumberFormat="1" applyFont="1" applyFill="1" applyAlignment="1">
      <alignment horizontal="center"/>
    </xf>
    <xf numFmtId="0" fontId="3" fillId="0" borderId="0" xfId="0" applyFont="1" applyBorder="1" applyAlignment="1">
      <alignment/>
    </xf>
    <xf numFmtId="0" fontId="3" fillId="0" borderId="0" xfId="0" applyFont="1" applyAlignment="1">
      <alignment horizontal="center"/>
    </xf>
    <xf numFmtId="171" fontId="3" fillId="0" borderId="0" xfId="42" applyNumberFormat="1" applyFont="1" applyAlignment="1">
      <alignment/>
    </xf>
    <xf numFmtId="171" fontId="3" fillId="0" borderId="12" xfId="42" applyNumberFormat="1" applyFont="1" applyBorder="1" applyAlignment="1">
      <alignment/>
    </xf>
    <xf numFmtId="173" fontId="4" fillId="0" borderId="0" xfId="0" applyNumberFormat="1" applyFont="1" applyFill="1" applyAlignment="1">
      <alignment/>
    </xf>
    <xf numFmtId="9" fontId="4" fillId="0" borderId="0" xfId="60" applyFont="1" applyFill="1" applyAlignment="1">
      <alignment/>
    </xf>
    <xf numFmtId="171" fontId="3" fillId="0" borderId="0" xfId="42" applyNumberFormat="1" applyFont="1" applyBorder="1" applyAlignment="1">
      <alignment/>
    </xf>
    <xf numFmtId="171" fontId="3" fillId="0" borderId="14" xfId="42" applyNumberFormat="1" applyFont="1" applyBorder="1" applyAlignment="1">
      <alignment/>
    </xf>
    <xf numFmtId="171" fontId="3" fillId="0" borderId="10" xfId="42" applyNumberFormat="1" applyFont="1" applyFill="1" applyBorder="1" applyAlignment="1">
      <alignment/>
    </xf>
    <xf numFmtId="171" fontId="3" fillId="0" borderId="11" xfId="42" applyNumberFormat="1" applyFont="1" applyBorder="1" applyAlignment="1">
      <alignment/>
    </xf>
    <xf numFmtId="43" fontId="3" fillId="0" borderId="10" xfId="42" applyNumberFormat="1" applyFont="1" applyBorder="1" applyAlignment="1">
      <alignment/>
    </xf>
    <xf numFmtId="0" fontId="4" fillId="0" borderId="0" xfId="0" applyFont="1" applyFill="1" applyAlignment="1">
      <alignment horizontal="left"/>
    </xf>
    <xf numFmtId="0" fontId="3" fillId="0" borderId="0" xfId="0" applyFont="1" applyFill="1" applyAlignment="1">
      <alignment horizontal="left"/>
    </xf>
    <xf numFmtId="0" fontId="0" fillId="0" borderId="0" xfId="0" applyFont="1" applyFill="1" applyAlignment="1">
      <alignment/>
    </xf>
    <xf numFmtId="0" fontId="0" fillId="0" borderId="0" xfId="0" applyFont="1" applyAlignment="1">
      <alignment/>
    </xf>
    <xf numFmtId="0" fontId="4" fillId="0" borderId="0" xfId="0" applyFont="1" applyFill="1" applyBorder="1" applyAlignment="1">
      <alignment horizontal="right"/>
    </xf>
    <xf numFmtId="171" fontId="4" fillId="0" borderId="11" xfId="0" applyNumberFormat="1" applyFont="1" applyFill="1" applyBorder="1" applyAlignment="1">
      <alignment/>
    </xf>
    <xf numFmtId="0" fontId="11" fillId="0" borderId="0" xfId="0" applyFont="1" applyFill="1" applyAlignment="1">
      <alignment/>
    </xf>
    <xf numFmtId="0" fontId="13" fillId="0" borderId="0" xfId="0" applyFont="1" applyFill="1" applyAlignment="1">
      <alignment horizontal="center"/>
    </xf>
    <xf numFmtId="0" fontId="3" fillId="0" borderId="12" xfId="0" applyFont="1" applyFill="1" applyBorder="1" applyAlignment="1">
      <alignment horizontal="right"/>
    </xf>
    <xf numFmtId="0" fontId="4" fillId="0" borderId="12" xfId="0" applyFont="1" applyFill="1" applyBorder="1" applyAlignment="1">
      <alignment horizontal="right"/>
    </xf>
    <xf numFmtId="0" fontId="3" fillId="0" borderId="0" xfId="0" applyFont="1" applyFill="1" applyBorder="1" applyAlignment="1">
      <alignment horizontal="right"/>
    </xf>
    <xf numFmtId="171" fontId="54" fillId="0" borderId="0" xfId="42" applyNumberFormat="1" applyFont="1" applyFill="1" applyAlignment="1">
      <alignment/>
    </xf>
    <xf numFmtId="171" fontId="55" fillId="0" borderId="0" xfId="42" applyNumberFormat="1" applyFont="1" applyFill="1" applyAlignment="1">
      <alignment/>
    </xf>
    <xf numFmtId="171" fontId="4" fillId="0" borderId="12" xfId="42" applyNumberFormat="1" applyFont="1" applyFill="1" applyBorder="1" applyAlignment="1">
      <alignment/>
    </xf>
    <xf numFmtId="171" fontId="4" fillId="0" borderId="10" xfId="42" applyNumberFormat="1" applyFont="1" applyFill="1" applyBorder="1" applyAlignment="1">
      <alignment/>
    </xf>
    <xf numFmtId="0" fontId="14" fillId="0" borderId="0" xfId="0" applyFont="1" applyAlignment="1">
      <alignment/>
    </xf>
    <xf numFmtId="0" fontId="4" fillId="0" borderId="0" xfId="0" applyFont="1" applyFill="1" applyAlignment="1">
      <alignment wrapText="1"/>
    </xf>
    <xf numFmtId="0" fontId="4" fillId="33" borderId="13" xfId="0" applyFont="1" applyFill="1" applyBorder="1" applyAlignment="1">
      <alignment/>
    </xf>
    <xf numFmtId="0" fontId="3" fillId="33" borderId="13" xfId="0" applyFont="1" applyFill="1" applyBorder="1" applyAlignment="1">
      <alignment/>
    </xf>
    <xf numFmtId="0" fontId="3" fillId="33" borderId="13" xfId="0" applyFont="1" applyFill="1" applyBorder="1" applyAlignment="1">
      <alignment horizontal="right"/>
    </xf>
    <xf numFmtId="171" fontId="3" fillId="33" borderId="13" xfId="42" applyNumberFormat="1" applyFont="1" applyFill="1" applyBorder="1" applyAlignment="1">
      <alignment/>
    </xf>
    <xf numFmtId="171" fontId="4" fillId="33" borderId="13" xfId="42" applyNumberFormat="1" applyFont="1" applyFill="1" applyBorder="1" applyAlignment="1">
      <alignment/>
    </xf>
    <xf numFmtId="171" fontId="9" fillId="0" borderId="0" xfId="0" applyNumberFormat="1" applyFont="1" applyAlignment="1">
      <alignment/>
    </xf>
    <xf numFmtId="43" fontId="3" fillId="0" borderId="0" xfId="42" applyNumberFormat="1" applyFont="1" applyFill="1" applyBorder="1" applyAlignment="1">
      <alignment/>
    </xf>
    <xf numFmtId="43" fontId="4" fillId="0" borderId="0" xfId="42" applyNumberFormat="1" applyFont="1" applyFill="1" applyBorder="1" applyAlignment="1">
      <alignment/>
    </xf>
    <xf numFmtId="43" fontId="3" fillId="0" borderId="0" xfId="42" applyNumberFormat="1" applyFont="1" applyBorder="1" applyAlignment="1">
      <alignment/>
    </xf>
    <xf numFmtId="185" fontId="16" fillId="0" borderId="0" xfId="57" applyFont="1">
      <alignment/>
      <protection/>
    </xf>
    <xf numFmtId="185" fontId="17" fillId="0" borderId="0" xfId="57" applyFont="1">
      <alignment/>
      <protection/>
    </xf>
    <xf numFmtId="172" fontId="3" fillId="0" borderId="10" xfId="42" applyNumberFormat="1" applyFont="1" applyFill="1" applyBorder="1" applyAlignment="1">
      <alignment/>
    </xf>
    <xf numFmtId="0" fontId="4" fillId="0" borderId="15" xfId="0" applyFont="1" applyFill="1" applyBorder="1" applyAlignment="1">
      <alignment horizontal="center" wrapText="1"/>
    </xf>
    <xf numFmtId="0" fontId="4" fillId="0" borderId="13" xfId="0" applyFont="1" applyFill="1" applyBorder="1" applyAlignment="1">
      <alignment horizontal="center" wrapText="1"/>
    </xf>
    <xf numFmtId="0" fontId="4" fillId="0" borderId="16" xfId="0" applyFont="1" applyFill="1" applyBorder="1" applyAlignment="1">
      <alignment horizontal="center" wrapText="1"/>
    </xf>
    <xf numFmtId="0" fontId="4" fillId="0" borderId="0" xfId="0" applyFont="1" applyFill="1" applyAlignment="1">
      <alignment horizontal="left" wrapText="1"/>
    </xf>
    <xf numFmtId="0" fontId="4" fillId="0" borderId="0" xfId="0" applyFont="1" applyFill="1" applyAlignment="1">
      <alignment wrapText="1"/>
    </xf>
    <xf numFmtId="0" fontId="0" fillId="0" borderId="0" xfId="0" applyFont="1" applyFill="1" applyAlignment="1">
      <alignment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0" fillId="0" borderId="0" xfId="0" applyFont="1" applyFill="1" applyAlignment="1">
      <alignment horizontal="left" wrapText="1"/>
    </xf>
    <xf numFmtId="0" fontId="3" fillId="0" borderId="0" xfId="0" applyFont="1" applyFill="1" applyAlignment="1">
      <alignment horizontal="center" wrapText="1"/>
    </xf>
    <xf numFmtId="0" fontId="4" fillId="0" borderId="0" xfId="0" applyFont="1" applyFill="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0</xdr:rowOff>
    </xdr:from>
    <xdr:to>
      <xdr:col>2</xdr:col>
      <xdr:colOff>523875</xdr:colOff>
      <xdr:row>3</xdr:row>
      <xdr:rowOff>0</xdr:rowOff>
    </xdr:to>
    <xdr:pic>
      <xdr:nvPicPr>
        <xdr:cNvPr id="1" name="Picture 2" descr="MHB logo"/>
        <xdr:cNvPicPr preferRelativeResize="1">
          <a:picLocks noChangeAspect="1"/>
        </xdr:cNvPicPr>
      </xdr:nvPicPr>
      <xdr:blipFill>
        <a:blip r:embed="rId1"/>
        <a:stretch>
          <a:fillRect/>
        </a:stretch>
      </xdr:blipFill>
      <xdr:spPr>
        <a:xfrm>
          <a:off x="495300" y="123825"/>
          <a:ext cx="5143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0</xdr:rowOff>
    </xdr:from>
    <xdr:to>
      <xdr:col>2</xdr:col>
      <xdr:colOff>419100</xdr:colOff>
      <xdr:row>2</xdr:row>
      <xdr:rowOff>171450</xdr:rowOff>
    </xdr:to>
    <xdr:pic>
      <xdr:nvPicPr>
        <xdr:cNvPr id="1" name="Picture 2" descr="MHB logo"/>
        <xdr:cNvPicPr preferRelativeResize="1">
          <a:picLocks noChangeAspect="1"/>
        </xdr:cNvPicPr>
      </xdr:nvPicPr>
      <xdr:blipFill>
        <a:blip r:embed="rId1"/>
        <a:stretch>
          <a:fillRect/>
        </a:stretch>
      </xdr:blipFill>
      <xdr:spPr>
        <a:xfrm>
          <a:off x="438150" y="190500"/>
          <a:ext cx="4857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28575</xdr:rowOff>
    </xdr:from>
    <xdr:to>
      <xdr:col>2</xdr:col>
      <xdr:colOff>133350</xdr:colOff>
      <xdr:row>3</xdr:row>
      <xdr:rowOff>19050</xdr:rowOff>
    </xdr:to>
    <xdr:pic>
      <xdr:nvPicPr>
        <xdr:cNvPr id="1" name="Picture 2" descr="MHB logo"/>
        <xdr:cNvPicPr preferRelativeResize="1">
          <a:picLocks noChangeAspect="1"/>
        </xdr:cNvPicPr>
      </xdr:nvPicPr>
      <xdr:blipFill>
        <a:blip r:embed="rId1"/>
        <a:stretch>
          <a:fillRect/>
        </a:stretch>
      </xdr:blipFill>
      <xdr:spPr>
        <a:xfrm>
          <a:off x="238125" y="219075"/>
          <a:ext cx="4857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19050</xdr:rowOff>
    </xdr:from>
    <xdr:to>
      <xdr:col>2</xdr:col>
      <xdr:colOff>114300</xdr:colOff>
      <xdr:row>2</xdr:row>
      <xdr:rowOff>161925</xdr:rowOff>
    </xdr:to>
    <xdr:pic>
      <xdr:nvPicPr>
        <xdr:cNvPr id="1" name="Picture 2" descr="MHB logo"/>
        <xdr:cNvPicPr preferRelativeResize="1">
          <a:picLocks noChangeAspect="1"/>
        </xdr:cNvPicPr>
      </xdr:nvPicPr>
      <xdr:blipFill>
        <a:blip r:embed="rId1"/>
        <a:stretch>
          <a:fillRect/>
        </a:stretch>
      </xdr:blipFill>
      <xdr:spPr>
        <a:xfrm>
          <a:off x="104775" y="209550"/>
          <a:ext cx="4953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O58"/>
  <sheetViews>
    <sheetView tabSelected="1" zoomScale="75" zoomScaleNormal="75" zoomScaleSheetLayoutView="75" zoomScalePageLayoutView="0" workbookViewId="0" topLeftCell="A36">
      <selection activeCell="B58" sqref="B58:N58"/>
    </sheetView>
  </sheetViews>
  <sheetFormatPr defaultColWidth="9.140625" defaultRowHeight="12.75"/>
  <cols>
    <col min="1" max="1" width="3.28125" style="8" customWidth="1"/>
    <col min="2" max="2" width="4.00390625" style="8" customWidth="1"/>
    <col min="3" max="3" width="10.7109375" style="8" customWidth="1"/>
    <col min="4" max="4" width="9.140625" style="8" customWidth="1"/>
    <col min="5" max="5" width="6.7109375" style="8" customWidth="1"/>
    <col min="6" max="6" width="6.421875" style="8" customWidth="1"/>
    <col min="7" max="7" width="3.421875" style="8" customWidth="1"/>
    <col min="8" max="8" width="16.00390625" style="9" customWidth="1"/>
    <col min="9" max="9" width="2.7109375" style="8" customWidth="1"/>
    <col min="10" max="10" width="15.421875" style="8" customWidth="1"/>
    <col min="11" max="11" width="3.00390625" style="8" customWidth="1"/>
    <col min="12" max="12" width="13.8515625" style="9" customWidth="1"/>
    <col min="13" max="13" width="2.7109375" style="8" customWidth="1"/>
    <col min="14" max="14" width="16.57421875" style="8" customWidth="1"/>
    <col min="15" max="15" width="13.8515625" style="1" hidden="1" customWidth="1"/>
    <col min="16" max="16384" width="9.140625" style="2" customWidth="1"/>
  </cols>
  <sheetData>
    <row r="1" ht="9.75" customHeight="1">
      <c r="B1" s="9"/>
    </row>
    <row r="2" spans="2:15" ht="15.75">
      <c r="B2" s="9"/>
      <c r="D2" s="67" t="s">
        <v>82</v>
      </c>
      <c r="E2" s="10"/>
      <c r="F2" s="10"/>
      <c r="G2" s="10"/>
      <c r="H2" s="35"/>
      <c r="I2" s="10"/>
      <c r="J2" s="10"/>
      <c r="K2" s="10"/>
      <c r="L2" s="35"/>
      <c r="M2" s="10"/>
      <c r="N2" s="10"/>
      <c r="O2" s="50"/>
    </row>
    <row r="3" spans="2:15" ht="15">
      <c r="B3" s="9"/>
      <c r="D3" s="10"/>
      <c r="E3" s="10"/>
      <c r="F3" s="10"/>
      <c r="G3" s="10"/>
      <c r="H3" s="35"/>
      <c r="I3" s="10"/>
      <c r="J3" s="10"/>
      <c r="K3" s="10"/>
      <c r="L3" s="35"/>
      <c r="M3" s="10"/>
      <c r="N3" s="10"/>
      <c r="O3" s="50"/>
    </row>
    <row r="4" spans="4:15" ht="15">
      <c r="D4" s="35" t="s">
        <v>104</v>
      </c>
      <c r="E4" s="12"/>
      <c r="F4" s="12"/>
      <c r="G4" s="12"/>
      <c r="H4" s="11"/>
      <c r="I4" s="10"/>
      <c r="J4" s="10"/>
      <c r="K4" s="10"/>
      <c r="L4" s="35"/>
      <c r="M4" s="10"/>
      <c r="N4" s="10"/>
      <c r="O4" s="50"/>
    </row>
    <row r="5" spans="4:15" ht="15">
      <c r="D5" s="35" t="s">
        <v>146</v>
      </c>
      <c r="E5" s="12"/>
      <c r="F5" s="12"/>
      <c r="G5" s="12"/>
      <c r="H5" s="11"/>
      <c r="I5" s="10"/>
      <c r="J5" s="10"/>
      <c r="K5" s="10"/>
      <c r="L5" s="35"/>
      <c r="M5" s="10"/>
      <c r="N5" s="10"/>
      <c r="O5" s="50"/>
    </row>
    <row r="6" spans="4:15" ht="15">
      <c r="D6" s="13" t="s">
        <v>0</v>
      </c>
      <c r="E6" s="12"/>
      <c r="F6" s="12"/>
      <c r="G6" s="12"/>
      <c r="H6" s="11"/>
      <c r="I6" s="10"/>
      <c r="J6" s="10"/>
      <c r="K6" s="10"/>
      <c r="L6" s="35"/>
      <c r="M6" s="10"/>
      <c r="N6" s="10"/>
      <c r="O6" s="50"/>
    </row>
    <row r="7" spans="5:15" ht="15">
      <c r="E7" s="10"/>
      <c r="F7" s="10"/>
      <c r="G7" s="10"/>
      <c r="H7" s="35"/>
      <c r="I7" s="10"/>
      <c r="J7" s="10"/>
      <c r="K7" s="10"/>
      <c r="L7" s="35"/>
      <c r="M7" s="10"/>
      <c r="N7" s="10"/>
      <c r="O7" s="50"/>
    </row>
    <row r="8" spans="4:15" ht="15">
      <c r="D8" s="13"/>
      <c r="E8" s="10"/>
      <c r="F8" s="10"/>
      <c r="G8" s="10"/>
      <c r="H8" s="35"/>
      <c r="I8" s="10"/>
      <c r="J8" s="10"/>
      <c r="K8" s="10"/>
      <c r="L8" s="35"/>
      <c r="M8" s="10"/>
      <c r="N8" s="10"/>
      <c r="O8" s="50"/>
    </row>
    <row r="9" spans="4:15" ht="15">
      <c r="D9" s="13"/>
      <c r="E9" s="10"/>
      <c r="F9" s="10"/>
      <c r="G9" s="10"/>
      <c r="H9" s="35"/>
      <c r="I9" s="10"/>
      <c r="J9" s="10"/>
      <c r="K9" s="10"/>
      <c r="L9" s="35"/>
      <c r="M9" s="10"/>
      <c r="N9" s="10"/>
      <c r="O9" s="50"/>
    </row>
    <row r="10" spans="4:15" ht="14.25">
      <c r="D10" s="10"/>
      <c r="E10" s="10"/>
      <c r="F10" s="10"/>
      <c r="G10" s="10"/>
      <c r="H10" s="90" t="s">
        <v>83</v>
      </c>
      <c r="I10" s="91"/>
      <c r="J10" s="92"/>
      <c r="K10" s="10"/>
      <c r="L10" s="90" t="s">
        <v>84</v>
      </c>
      <c r="M10" s="91"/>
      <c r="N10" s="92"/>
      <c r="O10" s="2"/>
    </row>
    <row r="11" spans="8:15" ht="15">
      <c r="H11" s="31" t="s">
        <v>15</v>
      </c>
      <c r="I11" s="29"/>
      <c r="J11" s="29" t="s">
        <v>2</v>
      </c>
      <c r="L11" s="31" t="s">
        <v>15</v>
      </c>
      <c r="M11" s="29"/>
      <c r="N11" s="29" t="s">
        <v>2</v>
      </c>
      <c r="O11" s="51" t="s">
        <v>15</v>
      </c>
    </row>
    <row r="12" spans="8:15" ht="15">
      <c r="H12" s="31" t="s">
        <v>16</v>
      </c>
      <c r="I12" s="29"/>
      <c r="J12" s="29" t="s">
        <v>14</v>
      </c>
      <c r="L12" s="31" t="s">
        <v>16</v>
      </c>
      <c r="M12" s="29"/>
      <c r="N12" s="29" t="s">
        <v>14</v>
      </c>
      <c r="O12" s="51" t="s">
        <v>16</v>
      </c>
    </row>
    <row r="13" spans="8:15" ht="15">
      <c r="H13" s="31" t="s">
        <v>1</v>
      </c>
      <c r="I13" s="29"/>
      <c r="J13" s="29" t="s">
        <v>1</v>
      </c>
      <c r="L13" s="31" t="s">
        <v>25</v>
      </c>
      <c r="M13" s="29"/>
      <c r="N13" s="29" t="s">
        <v>17</v>
      </c>
      <c r="O13" s="51" t="s">
        <v>25</v>
      </c>
    </row>
    <row r="14" spans="8:15" ht="21" customHeight="1">
      <c r="H14" s="48">
        <v>40451</v>
      </c>
      <c r="I14" s="29"/>
      <c r="J14" s="49">
        <v>40086</v>
      </c>
      <c r="L14" s="48">
        <v>40451</v>
      </c>
      <c r="M14" s="29"/>
      <c r="N14" s="49">
        <v>40086</v>
      </c>
      <c r="O14" s="51" t="s">
        <v>74</v>
      </c>
    </row>
    <row r="15" spans="8:15" ht="21" customHeight="1">
      <c r="H15" s="69" t="s">
        <v>5</v>
      </c>
      <c r="I15" s="26"/>
      <c r="J15" s="70" t="s">
        <v>5</v>
      </c>
      <c r="K15" s="26"/>
      <c r="L15" s="69" t="s">
        <v>5</v>
      </c>
      <c r="M15" s="26"/>
      <c r="N15" s="70" t="s">
        <v>5</v>
      </c>
      <c r="O15" s="51" t="s">
        <v>5</v>
      </c>
    </row>
    <row r="16" spans="8:15" ht="15">
      <c r="H16" s="31"/>
      <c r="I16" s="29"/>
      <c r="J16" s="29"/>
      <c r="L16" s="31"/>
      <c r="M16" s="29"/>
      <c r="N16" s="29"/>
      <c r="O16" s="51"/>
    </row>
    <row r="17" spans="2:15" ht="15">
      <c r="B17" s="1" t="s">
        <v>110</v>
      </c>
      <c r="H17" s="31"/>
      <c r="I17" s="29"/>
      <c r="J17" s="29"/>
      <c r="L17" s="31"/>
      <c r="M17" s="29"/>
      <c r="N17" s="29"/>
      <c r="O17" s="51"/>
    </row>
    <row r="18" spans="2:15" ht="21" customHeight="1">
      <c r="B18" s="2" t="s">
        <v>26</v>
      </c>
      <c r="H18" s="22">
        <v>3632</v>
      </c>
      <c r="J18" s="19">
        <v>1354</v>
      </c>
      <c r="L18" s="22">
        <v>10528</v>
      </c>
      <c r="N18" s="19">
        <v>5046</v>
      </c>
      <c r="O18" s="52">
        <v>19693</v>
      </c>
    </row>
    <row r="19" spans="2:15" ht="21" customHeight="1">
      <c r="B19" s="8" t="s">
        <v>3</v>
      </c>
      <c r="H19" s="27">
        <v>-2694</v>
      </c>
      <c r="J19" s="74">
        <v>-1451</v>
      </c>
      <c r="L19" s="27">
        <v>-6296</v>
      </c>
      <c r="N19" s="74">
        <v>-2636</v>
      </c>
      <c r="O19" s="53">
        <v>-12520</v>
      </c>
    </row>
    <row r="20" spans="2:15" ht="24" customHeight="1">
      <c r="B20" s="8" t="s">
        <v>4</v>
      </c>
      <c r="F20" s="54"/>
      <c r="G20" s="55"/>
      <c r="H20" s="22">
        <f>SUM(H18:H19)</f>
        <v>938</v>
      </c>
      <c r="J20" s="19">
        <f>SUM(J18:J19)</f>
        <v>-97</v>
      </c>
      <c r="L20" s="22">
        <f>SUM(L18:L19)</f>
        <v>4232</v>
      </c>
      <c r="N20" s="19">
        <f>SUM(N18:N19)</f>
        <v>2410</v>
      </c>
      <c r="O20" s="52">
        <f>+O18+O19</f>
        <v>7173</v>
      </c>
    </row>
    <row r="21" spans="2:15" ht="15.75">
      <c r="B21" s="1" t="s">
        <v>111</v>
      </c>
      <c r="C21" s="76"/>
      <c r="F21" s="54"/>
      <c r="G21" s="55"/>
      <c r="H21" s="22"/>
      <c r="J21" s="19"/>
      <c r="L21" s="22"/>
      <c r="N21" s="19"/>
      <c r="O21" s="52"/>
    </row>
    <row r="22" spans="2:15" ht="15.75">
      <c r="B22" s="2" t="s">
        <v>101</v>
      </c>
      <c r="C22" s="76"/>
      <c r="F22" s="54"/>
      <c r="G22" s="55"/>
      <c r="H22" s="22">
        <v>74</v>
      </c>
      <c r="J22" s="19">
        <v>0</v>
      </c>
      <c r="L22" s="22">
        <v>274</v>
      </c>
      <c r="N22" s="19">
        <v>0</v>
      </c>
      <c r="O22" s="52"/>
    </row>
    <row r="23" spans="2:15" ht="15.75">
      <c r="B23" s="2" t="s">
        <v>112</v>
      </c>
      <c r="C23" s="76"/>
      <c r="F23" s="54"/>
      <c r="G23" s="55"/>
      <c r="H23" s="22">
        <v>-337</v>
      </c>
      <c r="J23" s="19">
        <v>322</v>
      </c>
      <c r="L23" s="22">
        <v>472</v>
      </c>
      <c r="N23" s="19">
        <v>1177</v>
      </c>
      <c r="O23" s="52"/>
    </row>
    <row r="24" spans="2:15" ht="24" customHeight="1">
      <c r="B24" s="1" t="s">
        <v>113</v>
      </c>
      <c r="C24" s="76"/>
      <c r="F24" s="54"/>
      <c r="G24" s="55"/>
      <c r="H24" s="22"/>
      <c r="J24" s="19"/>
      <c r="L24" s="22"/>
      <c r="N24" s="19"/>
      <c r="O24" s="52"/>
    </row>
    <row r="25" spans="2:15" ht="15.75">
      <c r="B25" s="2" t="s">
        <v>114</v>
      </c>
      <c r="C25" s="76"/>
      <c r="F25" s="54"/>
      <c r="G25" s="55"/>
      <c r="H25" s="22">
        <f>-2936+-390</f>
        <v>-3326</v>
      </c>
      <c r="J25" s="19">
        <v>-2228</v>
      </c>
      <c r="L25" s="22">
        <f>-7592+-590</f>
        <v>-8182</v>
      </c>
      <c r="N25" s="19">
        <v>-5890</v>
      </c>
      <c r="O25" s="52"/>
    </row>
    <row r="26" spans="2:15" ht="15" customHeight="1">
      <c r="B26" s="2" t="s">
        <v>31</v>
      </c>
      <c r="C26" s="76"/>
      <c r="F26" s="54"/>
      <c r="G26" s="55"/>
      <c r="H26" s="22">
        <v>-20</v>
      </c>
      <c r="J26" s="19">
        <v>-13</v>
      </c>
      <c r="L26" s="22">
        <v>-162</v>
      </c>
      <c r="N26" s="19">
        <v>-156</v>
      </c>
      <c r="O26" s="52"/>
    </row>
    <row r="27" spans="2:15" ht="21" customHeight="1">
      <c r="B27" s="1" t="s">
        <v>140</v>
      </c>
      <c r="C27" s="2"/>
      <c r="H27" s="41"/>
      <c r="J27" s="46"/>
      <c r="L27" s="41"/>
      <c r="N27" s="46"/>
      <c r="O27" s="52"/>
    </row>
    <row r="28" spans="2:15" ht="15">
      <c r="B28" s="1" t="s">
        <v>115</v>
      </c>
      <c r="C28" s="2"/>
      <c r="H28" s="23">
        <f>SUM(H20:H26)</f>
        <v>-2671</v>
      </c>
      <c r="I28" s="10"/>
      <c r="J28" s="20">
        <f>SUM(J20:J26)</f>
        <v>-2016</v>
      </c>
      <c r="K28" s="10"/>
      <c r="L28" s="23">
        <f>SUM(L20:L26)</f>
        <v>-3366</v>
      </c>
      <c r="M28" s="10"/>
      <c r="N28" s="20">
        <f>SUM(N20:N26)</f>
        <v>-2459</v>
      </c>
      <c r="O28" s="56">
        <v>3450</v>
      </c>
    </row>
    <row r="29" spans="2:15" ht="24" customHeight="1">
      <c r="B29" s="2" t="s">
        <v>121</v>
      </c>
      <c r="C29" s="2"/>
      <c r="H29" s="23">
        <v>-553</v>
      </c>
      <c r="I29" s="10"/>
      <c r="J29" s="20">
        <v>-107</v>
      </c>
      <c r="K29" s="10"/>
      <c r="L29" s="23">
        <v>-941</v>
      </c>
      <c r="M29" s="10"/>
      <c r="N29" s="20">
        <v>-3366</v>
      </c>
      <c r="O29" s="56"/>
    </row>
    <row r="30" spans="2:15" ht="21" customHeight="1">
      <c r="B30" s="1" t="s">
        <v>141</v>
      </c>
      <c r="C30" s="2"/>
      <c r="G30" s="30"/>
      <c r="H30" s="41"/>
      <c r="I30" s="10"/>
      <c r="J30" s="46"/>
      <c r="K30" s="10"/>
      <c r="L30" s="41"/>
      <c r="M30" s="10"/>
      <c r="N30" s="46"/>
      <c r="O30" s="52">
        <v>-783</v>
      </c>
    </row>
    <row r="31" spans="2:15" ht="15">
      <c r="B31" s="1" t="s">
        <v>116</v>
      </c>
      <c r="C31" s="2"/>
      <c r="G31" s="30"/>
      <c r="H31" s="23">
        <f>SUM(H28:H29)</f>
        <v>-3224</v>
      </c>
      <c r="I31" s="10"/>
      <c r="J31" s="20">
        <f>SUM(J28:J29)</f>
        <v>-2123</v>
      </c>
      <c r="K31" s="10"/>
      <c r="L31" s="23">
        <f>SUM(L28:L29)</f>
        <v>-4307</v>
      </c>
      <c r="M31" s="10"/>
      <c r="N31" s="20">
        <f>SUM(N28:N29)</f>
        <v>-5825</v>
      </c>
      <c r="O31" s="52"/>
    </row>
    <row r="32" spans="2:15" ht="24" customHeight="1">
      <c r="B32" s="9" t="s">
        <v>123</v>
      </c>
      <c r="H32" s="23"/>
      <c r="I32" s="10"/>
      <c r="J32" s="20"/>
      <c r="K32" s="10"/>
      <c r="L32" s="23"/>
      <c r="M32" s="10"/>
      <c r="N32" s="20"/>
      <c r="O32" s="57"/>
    </row>
    <row r="33" spans="2:15" ht="15">
      <c r="B33" s="2" t="s">
        <v>122</v>
      </c>
      <c r="H33" s="23"/>
      <c r="I33" s="10"/>
      <c r="J33" s="20"/>
      <c r="K33" s="10"/>
      <c r="L33" s="23"/>
      <c r="M33" s="10"/>
      <c r="N33" s="20"/>
      <c r="O33" s="52">
        <f>SUM(O30:O32)</f>
        <v>-783</v>
      </c>
    </row>
    <row r="34" spans="2:15" ht="15">
      <c r="B34" s="2" t="s">
        <v>124</v>
      </c>
      <c r="C34" s="2"/>
      <c r="F34" s="30"/>
      <c r="H34" s="23">
        <v>0</v>
      </c>
      <c r="I34" s="10"/>
      <c r="J34" s="20">
        <v>0</v>
      </c>
      <c r="K34" s="10"/>
      <c r="L34" s="23">
        <v>-16</v>
      </c>
      <c r="M34" s="10"/>
      <c r="N34" s="20">
        <v>0</v>
      </c>
      <c r="O34" s="52"/>
    </row>
    <row r="35" spans="2:15" ht="21" customHeight="1">
      <c r="B35" s="9" t="s">
        <v>142</v>
      </c>
      <c r="H35" s="36">
        <f>SUM(H31:H34)</f>
        <v>-3224</v>
      </c>
      <c r="I35" s="10"/>
      <c r="J35" s="37">
        <f>SUM(J31:J34)</f>
        <v>-2123</v>
      </c>
      <c r="K35" s="35"/>
      <c r="L35" s="36">
        <f>SUM(L31:L34)</f>
        <v>-4323</v>
      </c>
      <c r="M35" s="35"/>
      <c r="N35" s="37">
        <f>SUM(N31:N34)</f>
        <v>-5825</v>
      </c>
      <c r="O35" s="52"/>
    </row>
    <row r="36" spans="2:15" ht="24" customHeight="1">
      <c r="B36" s="8" t="s">
        <v>117</v>
      </c>
      <c r="C36" s="9"/>
      <c r="H36" s="41"/>
      <c r="I36" s="10"/>
      <c r="J36" s="46"/>
      <c r="K36" s="10"/>
      <c r="L36" s="41"/>
      <c r="M36" s="10"/>
      <c r="N36" s="46"/>
      <c r="O36" s="52"/>
    </row>
    <row r="37" spans="2:15" ht="15">
      <c r="B37" s="8" t="s">
        <v>118</v>
      </c>
      <c r="H37" s="27">
        <v>2629</v>
      </c>
      <c r="I37" s="10"/>
      <c r="J37" s="74">
        <v>0</v>
      </c>
      <c r="K37" s="10"/>
      <c r="L37" s="27">
        <v>2629</v>
      </c>
      <c r="M37" s="10"/>
      <c r="N37" s="74">
        <v>0</v>
      </c>
      <c r="O37" s="52"/>
    </row>
    <row r="38" spans="2:15" ht="15">
      <c r="B38" s="9" t="s">
        <v>119</v>
      </c>
      <c r="C38" s="9"/>
      <c r="H38" s="23"/>
      <c r="I38" s="10"/>
      <c r="J38" s="20"/>
      <c r="K38" s="10"/>
      <c r="L38" s="23"/>
      <c r="M38" s="10"/>
      <c r="N38" s="20"/>
      <c r="O38" s="52">
        <v>19</v>
      </c>
    </row>
    <row r="39" spans="2:15" ht="15.75" thickBot="1">
      <c r="B39" s="9" t="s">
        <v>120</v>
      </c>
      <c r="H39" s="58">
        <f>SUM(H35+H37)</f>
        <v>-595</v>
      </c>
      <c r="I39" s="10"/>
      <c r="J39" s="75">
        <f>SUM(J35+J37)</f>
        <v>-2123</v>
      </c>
      <c r="K39" s="10"/>
      <c r="L39" s="58">
        <f>SUM(L35+L37)</f>
        <v>-1694</v>
      </c>
      <c r="M39" s="10"/>
      <c r="N39" s="75">
        <f>SUM(N35+N37)</f>
        <v>-5825</v>
      </c>
      <c r="O39" s="59">
        <f>SUM(O38:O38)</f>
        <v>19</v>
      </c>
    </row>
    <row r="40" spans="8:15" ht="15">
      <c r="H40" s="23"/>
      <c r="I40" s="10"/>
      <c r="J40" s="20"/>
      <c r="K40" s="10"/>
      <c r="L40" s="23"/>
      <c r="M40" s="10"/>
      <c r="N40" s="20"/>
      <c r="O40" s="52"/>
    </row>
    <row r="41" spans="2:15" ht="15">
      <c r="B41" s="8" t="s">
        <v>143</v>
      </c>
      <c r="H41" s="23"/>
      <c r="I41" s="10"/>
      <c r="J41" s="20"/>
      <c r="K41" s="10"/>
      <c r="L41" s="23"/>
      <c r="M41" s="10"/>
      <c r="N41" s="20"/>
      <c r="O41" s="52"/>
    </row>
    <row r="42" spans="2:15" ht="15">
      <c r="B42" s="8" t="s">
        <v>130</v>
      </c>
      <c r="H42" s="23">
        <v>-618</v>
      </c>
      <c r="I42" s="10"/>
      <c r="J42" s="20">
        <v>-2126</v>
      </c>
      <c r="K42" s="10"/>
      <c r="L42" s="23">
        <v>-1741</v>
      </c>
      <c r="M42" s="10"/>
      <c r="N42" s="20">
        <v>-5864</v>
      </c>
      <c r="O42" s="52"/>
    </row>
    <row r="43" spans="2:15" ht="15">
      <c r="B43" s="8" t="s">
        <v>127</v>
      </c>
      <c r="H43" s="23">
        <v>23</v>
      </c>
      <c r="I43" s="10"/>
      <c r="J43" s="20">
        <v>3</v>
      </c>
      <c r="K43" s="10"/>
      <c r="L43" s="23">
        <v>47</v>
      </c>
      <c r="M43" s="10"/>
      <c r="N43" s="20">
        <v>39</v>
      </c>
      <c r="O43" s="52"/>
    </row>
    <row r="44" spans="8:15" ht="21.75" customHeight="1">
      <c r="H44" s="36">
        <f>SUM(H42:H43)</f>
        <v>-595</v>
      </c>
      <c r="I44" s="10"/>
      <c r="J44" s="37">
        <f>SUM(J42:J43)</f>
        <v>-2123</v>
      </c>
      <c r="K44" s="10"/>
      <c r="L44" s="36">
        <f>SUM(L42:L43)</f>
        <v>-1694</v>
      </c>
      <c r="M44" s="10"/>
      <c r="N44" s="37">
        <f>SUM(N42:N43)</f>
        <v>-5825</v>
      </c>
      <c r="O44" s="52"/>
    </row>
    <row r="45" spans="8:15" ht="9" customHeight="1">
      <c r="H45" s="23"/>
      <c r="I45" s="10"/>
      <c r="J45" s="20"/>
      <c r="K45" s="10"/>
      <c r="L45" s="23"/>
      <c r="M45" s="10"/>
      <c r="N45" s="20"/>
      <c r="O45" s="52"/>
    </row>
    <row r="46" spans="2:15" ht="16.5">
      <c r="B46" s="87" t="s">
        <v>137</v>
      </c>
      <c r="C46" s="88"/>
      <c r="H46" s="22"/>
      <c r="J46" s="19"/>
      <c r="L46" s="22"/>
      <c r="N46" s="19"/>
      <c r="O46" s="52"/>
    </row>
    <row r="47" ht="15">
      <c r="B47" s="9" t="s">
        <v>131</v>
      </c>
    </row>
    <row r="48" spans="2:15" ht="16.5">
      <c r="B48" s="87" t="s">
        <v>132</v>
      </c>
      <c r="C48" s="2"/>
      <c r="H48" s="22"/>
      <c r="J48" s="19"/>
      <c r="L48" s="22"/>
      <c r="N48" s="19"/>
      <c r="O48" s="52"/>
    </row>
    <row r="49" spans="3:15" ht="21" customHeight="1" thickBot="1">
      <c r="C49" s="94" t="s">
        <v>24</v>
      </c>
      <c r="D49" s="94"/>
      <c r="E49" s="94"/>
      <c r="F49" s="94"/>
      <c r="H49" s="7">
        <v>-0.38</v>
      </c>
      <c r="J49" s="42">
        <v>-1.96</v>
      </c>
      <c r="L49" s="7">
        <v>-1.07</v>
      </c>
      <c r="N49" s="42">
        <v>-4.57</v>
      </c>
      <c r="O49" s="60">
        <v>0.8</v>
      </c>
    </row>
    <row r="50" spans="3:15" ht="21" customHeight="1" thickBot="1">
      <c r="C50" s="94" t="s">
        <v>23</v>
      </c>
      <c r="D50" s="94"/>
      <c r="E50" s="94"/>
      <c r="F50" s="94"/>
      <c r="H50" s="7">
        <v>-0.36</v>
      </c>
      <c r="J50" s="42">
        <v>-0.58</v>
      </c>
      <c r="L50" s="7">
        <v>-0.68</v>
      </c>
      <c r="N50" s="42">
        <v>-1.65</v>
      </c>
      <c r="O50" s="60">
        <v>0.9</v>
      </c>
    </row>
    <row r="51" spans="3:15" ht="9" customHeight="1">
      <c r="C51" s="77"/>
      <c r="D51" s="77"/>
      <c r="E51" s="77"/>
      <c r="F51" s="77"/>
      <c r="H51" s="84"/>
      <c r="J51" s="85"/>
      <c r="L51" s="84"/>
      <c r="N51" s="85"/>
      <c r="O51" s="86"/>
    </row>
    <row r="52" spans="2:15" ht="16.5">
      <c r="B52" s="87" t="s">
        <v>137</v>
      </c>
      <c r="C52" s="88"/>
      <c r="H52" s="22"/>
      <c r="J52" s="19"/>
      <c r="L52" s="22"/>
      <c r="N52" s="19"/>
      <c r="O52" s="52"/>
    </row>
    <row r="53" ht="15">
      <c r="B53" s="9" t="s">
        <v>138</v>
      </c>
    </row>
    <row r="54" spans="2:15" ht="16.5">
      <c r="B54" s="87" t="s">
        <v>132</v>
      </c>
      <c r="C54" s="2"/>
      <c r="H54" s="22"/>
      <c r="J54" s="19"/>
      <c r="L54" s="22"/>
      <c r="N54" s="19"/>
      <c r="O54" s="52"/>
    </row>
    <row r="55" spans="3:15" ht="21" customHeight="1" thickBot="1">
      <c r="C55" s="94" t="s">
        <v>24</v>
      </c>
      <c r="D55" s="94"/>
      <c r="E55" s="94"/>
      <c r="F55" s="94"/>
      <c r="H55" s="7">
        <v>0</v>
      </c>
      <c r="J55" s="42">
        <v>0</v>
      </c>
      <c r="L55" s="7">
        <v>-0.01</v>
      </c>
      <c r="N55" s="42">
        <v>0</v>
      </c>
      <c r="O55" s="60">
        <v>0.8</v>
      </c>
    </row>
    <row r="56" spans="3:15" ht="21" customHeight="1" thickBot="1">
      <c r="C56" s="94" t="s">
        <v>23</v>
      </c>
      <c r="D56" s="94"/>
      <c r="E56" s="94"/>
      <c r="F56" s="94"/>
      <c r="H56" s="89">
        <v>0</v>
      </c>
      <c r="J56" s="42">
        <v>0</v>
      </c>
      <c r="L56" s="89">
        <v>-0.005</v>
      </c>
      <c r="N56" s="42">
        <v>0</v>
      </c>
      <c r="O56" s="60">
        <v>0.9</v>
      </c>
    </row>
    <row r="57" spans="2:13" ht="15">
      <c r="B57" s="61"/>
      <c r="C57" s="61"/>
      <c r="D57" s="61"/>
      <c r="E57" s="61"/>
      <c r="F57" s="61"/>
      <c r="G57" s="61"/>
      <c r="H57" s="62"/>
      <c r="I57" s="61"/>
      <c r="K57" s="61"/>
      <c r="M57" s="61"/>
    </row>
    <row r="58" spans="2:15" ht="45.75" customHeight="1">
      <c r="B58" s="93" t="s">
        <v>105</v>
      </c>
      <c r="C58" s="93"/>
      <c r="D58" s="93"/>
      <c r="E58" s="93"/>
      <c r="F58" s="93"/>
      <c r="G58" s="93"/>
      <c r="H58" s="93"/>
      <c r="I58" s="93"/>
      <c r="J58" s="93"/>
      <c r="K58" s="93"/>
      <c r="L58" s="93"/>
      <c r="M58" s="93"/>
      <c r="N58" s="93"/>
      <c r="O58" s="2"/>
    </row>
  </sheetData>
  <sheetProtection/>
  <mergeCells count="7">
    <mergeCell ref="H10:J10"/>
    <mergeCell ref="L10:N10"/>
    <mergeCell ref="B58:N58"/>
    <mergeCell ref="C49:F49"/>
    <mergeCell ref="C50:F50"/>
    <mergeCell ref="C55:F55"/>
    <mergeCell ref="C56:F56"/>
  </mergeCells>
  <printOptions/>
  <pageMargins left="0.5118110236220472" right="0.1968503937007874" top="0.35433070866141736" bottom="0.1968503937007874" header="0.5118110236220472" footer="0.1968503937007874"/>
  <pageSetup horizontalDpi="600" verticalDpi="600" orientation="portrait" paperSize="9" scale="80" r:id="rId2"/>
  <headerFooter alignWithMargins="0">
    <oddFooter>&amp;R&amp;"Arial,Bold"&amp;12page &amp;N</oddFooter>
  </headerFooter>
  <drawing r:id="rId1"/>
</worksheet>
</file>

<file path=xl/worksheets/sheet2.xml><?xml version="1.0" encoding="utf-8"?>
<worksheet xmlns="http://schemas.openxmlformats.org/spreadsheetml/2006/main" xmlns:r="http://schemas.openxmlformats.org/officeDocument/2006/relationships">
  <dimension ref="A1:L85"/>
  <sheetViews>
    <sheetView zoomScale="75" zoomScaleNormal="75" zoomScaleSheetLayoutView="75" zoomScalePageLayoutView="0" workbookViewId="0" topLeftCell="A38">
      <selection activeCell="H63" sqref="H59:H63"/>
    </sheetView>
  </sheetViews>
  <sheetFormatPr defaultColWidth="9.140625" defaultRowHeight="12.75"/>
  <cols>
    <col min="1" max="1" width="3.28125" style="8" customWidth="1"/>
    <col min="2" max="2" width="4.28125" style="8" customWidth="1"/>
    <col min="3" max="3" width="7.7109375" style="8" customWidth="1"/>
    <col min="4" max="4" width="11.57421875" style="8" customWidth="1"/>
    <col min="5" max="5" width="14.140625" style="8" customWidth="1"/>
    <col min="6" max="6" width="13.140625" style="8" customWidth="1"/>
    <col min="7" max="7" width="9.140625" style="8" customWidth="1"/>
    <col min="8" max="8" width="16.7109375" style="9" customWidth="1"/>
    <col min="9" max="9" width="7.8515625" style="8" customWidth="1"/>
    <col min="10" max="10" width="16.7109375" style="8" customWidth="1"/>
    <col min="11" max="11" width="5.421875" style="8" customWidth="1"/>
    <col min="12" max="12" width="14.140625" style="2" customWidth="1"/>
    <col min="13" max="13" width="2.7109375" style="2" customWidth="1"/>
    <col min="14" max="14" width="12.7109375" style="2" customWidth="1"/>
    <col min="15" max="16384" width="9.140625" style="2" customWidth="1"/>
  </cols>
  <sheetData>
    <row r="1" ht="15">
      <c r="B1" s="9"/>
    </row>
    <row r="2" spans="2:11" ht="15.75">
      <c r="B2" s="9"/>
      <c r="D2" s="67" t="s">
        <v>82</v>
      </c>
      <c r="E2" s="10"/>
      <c r="F2" s="10"/>
      <c r="G2" s="10"/>
      <c r="H2" s="35"/>
      <c r="I2" s="10"/>
      <c r="J2" s="10"/>
      <c r="K2" s="10"/>
    </row>
    <row r="3" spans="2:11" ht="15">
      <c r="B3" s="9"/>
      <c r="D3" s="10"/>
      <c r="E3" s="10"/>
      <c r="F3" s="10"/>
      <c r="G3" s="10"/>
      <c r="H3" s="35"/>
      <c r="I3" s="10"/>
      <c r="J3" s="10"/>
      <c r="K3" s="10"/>
    </row>
    <row r="4" spans="4:11" ht="15">
      <c r="D4" s="35" t="s">
        <v>147</v>
      </c>
      <c r="E4" s="12"/>
      <c r="F4" s="12"/>
      <c r="G4" s="12"/>
      <c r="H4" s="11"/>
      <c r="I4" s="10"/>
      <c r="J4" s="10"/>
      <c r="K4" s="10"/>
    </row>
    <row r="5" spans="4:11" ht="15">
      <c r="D5" s="13" t="s">
        <v>0</v>
      </c>
      <c r="E5" s="10"/>
      <c r="F5" s="10"/>
      <c r="G5" s="10"/>
      <c r="H5" s="35"/>
      <c r="I5" s="10"/>
      <c r="J5" s="10"/>
      <c r="K5" s="10"/>
    </row>
    <row r="6" spans="4:11" ht="15">
      <c r="D6" s="13"/>
      <c r="E6" s="10"/>
      <c r="F6" s="10"/>
      <c r="G6" s="10"/>
      <c r="H6" s="14"/>
      <c r="I6" s="15"/>
      <c r="J6" s="15" t="s">
        <v>69</v>
      </c>
      <c r="K6" s="10"/>
    </row>
    <row r="7" spans="4:11" ht="16.5" customHeight="1">
      <c r="D7" s="10"/>
      <c r="E7" s="10"/>
      <c r="F7" s="10"/>
      <c r="G7" s="10"/>
      <c r="H7" s="48">
        <v>40451</v>
      </c>
      <c r="I7" s="29"/>
      <c r="J7" s="49">
        <v>40178</v>
      </c>
      <c r="K7" s="10"/>
    </row>
    <row r="8" spans="8:11" ht="21" customHeight="1">
      <c r="H8" s="69" t="s">
        <v>5</v>
      </c>
      <c r="I8" s="26"/>
      <c r="J8" s="70" t="s">
        <v>5</v>
      </c>
      <c r="K8" s="10"/>
    </row>
    <row r="9" spans="2:11" ht="18" customHeight="1">
      <c r="B9" s="9" t="s">
        <v>33</v>
      </c>
      <c r="H9" s="23"/>
      <c r="I9" s="20"/>
      <c r="J9" s="20"/>
      <c r="K9" s="10"/>
    </row>
    <row r="10" spans="2:10" ht="15">
      <c r="B10" s="8" t="s">
        <v>6</v>
      </c>
      <c r="H10" s="22">
        <v>2782</v>
      </c>
      <c r="I10" s="19"/>
      <c r="J10" s="19">
        <v>2696</v>
      </c>
    </row>
    <row r="11" spans="2:10" ht="15">
      <c r="B11" s="8" t="s">
        <v>76</v>
      </c>
      <c r="H11" s="22">
        <v>3266</v>
      </c>
      <c r="I11" s="19"/>
      <c r="J11" s="19">
        <v>10667</v>
      </c>
    </row>
    <row r="12" spans="2:10" ht="15">
      <c r="B12" s="8" t="s">
        <v>77</v>
      </c>
      <c r="H12" s="22">
        <v>8840</v>
      </c>
      <c r="I12" s="19"/>
      <c r="J12" s="19">
        <v>8924</v>
      </c>
    </row>
    <row r="13" spans="2:10" ht="15">
      <c r="B13" s="8" t="s">
        <v>27</v>
      </c>
      <c r="H13" s="22">
        <v>6167</v>
      </c>
      <c r="I13" s="19"/>
      <c r="J13" s="19">
        <v>7905</v>
      </c>
    </row>
    <row r="14" spans="2:10" ht="15">
      <c r="B14" s="8" t="s">
        <v>37</v>
      </c>
      <c r="H14" s="22">
        <v>172961</v>
      </c>
      <c r="I14" s="19"/>
      <c r="J14" s="19">
        <v>172988</v>
      </c>
    </row>
    <row r="15" spans="2:10" ht="15">
      <c r="B15" s="8" t="s">
        <v>38</v>
      </c>
      <c r="H15" s="22">
        <v>633</v>
      </c>
      <c r="I15" s="19"/>
      <c r="J15" s="19">
        <v>610</v>
      </c>
    </row>
    <row r="16" spans="2:10" ht="15">
      <c r="B16" s="8" t="s">
        <v>7</v>
      </c>
      <c r="H16" s="72">
        <v>9639</v>
      </c>
      <c r="I16" s="19"/>
      <c r="J16" s="73">
        <v>9636</v>
      </c>
    </row>
    <row r="17" spans="6:10" ht="18" customHeight="1">
      <c r="F17" s="38" t="s">
        <v>32</v>
      </c>
      <c r="H17" s="36">
        <f>SUM(H10:H16)</f>
        <v>204288</v>
      </c>
      <c r="I17" s="19"/>
      <c r="J17" s="37">
        <f>SUM(J10:J16)</f>
        <v>213426</v>
      </c>
    </row>
    <row r="18" spans="2:10" ht="21" customHeight="1">
      <c r="B18" s="8" t="s">
        <v>29</v>
      </c>
      <c r="H18" s="23">
        <v>7593</v>
      </c>
      <c r="I18" s="20"/>
      <c r="J18" s="20">
        <v>10226</v>
      </c>
    </row>
    <row r="19" spans="2:10" ht="15">
      <c r="B19" s="8" t="s">
        <v>18</v>
      </c>
      <c r="H19" s="23">
        <v>25127</v>
      </c>
      <c r="I19" s="20"/>
      <c r="J19" s="20">
        <v>32390</v>
      </c>
    </row>
    <row r="20" spans="2:10" ht="15">
      <c r="B20" s="8" t="s">
        <v>19</v>
      </c>
      <c r="H20" s="23">
        <v>25252</v>
      </c>
      <c r="I20" s="20"/>
      <c r="J20" s="20">
        <v>13590</v>
      </c>
    </row>
    <row r="21" spans="2:10" ht="15">
      <c r="B21" s="8" t="s">
        <v>39</v>
      </c>
      <c r="H21" s="23">
        <v>4908</v>
      </c>
      <c r="I21" s="20"/>
      <c r="J21" s="20">
        <v>4899</v>
      </c>
    </row>
    <row r="22" spans="2:10" ht="15">
      <c r="B22" s="8" t="s">
        <v>40</v>
      </c>
      <c r="H22" s="23">
        <v>7987</v>
      </c>
      <c r="I22" s="20"/>
      <c r="J22" s="20">
        <v>10794</v>
      </c>
    </row>
    <row r="23" spans="2:10" ht="15">
      <c r="B23" s="8" t="s">
        <v>88</v>
      </c>
      <c r="H23" s="23">
        <v>0</v>
      </c>
      <c r="I23" s="20"/>
      <c r="J23" s="20">
        <v>14</v>
      </c>
    </row>
    <row r="24" spans="2:10" ht="15">
      <c r="B24" s="8" t="s">
        <v>75</v>
      </c>
      <c r="H24" s="23">
        <v>4737</v>
      </c>
      <c r="I24" s="20"/>
      <c r="J24" s="20">
        <v>5488</v>
      </c>
    </row>
    <row r="25" spans="3:10" ht="18" customHeight="1">
      <c r="C25" s="9" t="s">
        <v>34</v>
      </c>
      <c r="H25" s="36">
        <f>SUM(H18:H24)</f>
        <v>75604</v>
      </c>
      <c r="I25" s="20"/>
      <c r="J25" s="37">
        <f>SUM(J18:J24)</f>
        <v>77401</v>
      </c>
    </row>
    <row r="26" spans="6:10" ht="21" customHeight="1" thickBot="1">
      <c r="F26" s="38" t="s">
        <v>35</v>
      </c>
      <c r="H26" s="24">
        <f>SUM(H17+H25)</f>
        <v>279892</v>
      </c>
      <c r="I26" s="20"/>
      <c r="J26" s="34">
        <f>SUM(J17+J25)</f>
        <v>290827</v>
      </c>
    </row>
    <row r="27" spans="2:10" ht="18" customHeight="1">
      <c r="B27" s="9" t="s">
        <v>43</v>
      </c>
      <c r="F27" s="38"/>
      <c r="H27" s="23"/>
      <c r="I27" s="20"/>
      <c r="J27" s="20"/>
    </row>
    <row r="28" spans="2:10" ht="15" customHeight="1">
      <c r="B28" s="8" t="s">
        <v>20</v>
      </c>
      <c r="H28" s="23">
        <v>5999</v>
      </c>
      <c r="I28" s="20"/>
      <c r="J28" s="20">
        <v>6010</v>
      </c>
    </row>
    <row r="29" spans="2:10" ht="15">
      <c r="B29" s="8" t="s">
        <v>21</v>
      </c>
      <c r="H29" s="23">
        <v>10615</v>
      </c>
      <c r="I29" s="20"/>
      <c r="J29" s="20">
        <v>14795</v>
      </c>
    </row>
    <row r="30" spans="2:10" ht="15">
      <c r="B30" s="8" t="s">
        <v>48</v>
      </c>
      <c r="H30" s="23">
        <v>10298</v>
      </c>
      <c r="I30" s="20"/>
      <c r="J30" s="20">
        <v>12495</v>
      </c>
    </row>
    <row r="31" spans="2:10" ht="15">
      <c r="B31" s="8" t="s">
        <v>93</v>
      </c>
      <c r="H31" s="23">
        <v>5809</v>
      </c>
      <c r="I31" s="20"/>
      <c r="J31" s="20">
        <v>4903</v>
      </c>
    </row>
    <row r="32" spans="2:10" ht="15">
      <c r="B32" s="8" t="s">
        <v>94</v>
      </c>
      <c r="F32" s="30"/>
      <c r="G32" s="8" t="s">
        <v>28</v>
      </c>
      <c r="H32" s="23">
        <v>974</v>
      </c>
      <c r="I32" s="20"/>
      <c r="J32" s="20">
        <v>1033</v>
      </c>
    </row>
    <row r="33" spans="2:10" ht="15">
      <c r="B33" s="8" t="s">
        <v>49</v>
      </c>
      <c r="H33" s="23">
        <v>200</v>
      </c>
      <c r="I33" s="20"/>
      <c r="J33" s="20">
        <v>614</v>
      </c>
    </row>
    <row r="34" spans="2:10" ht="15">
      <c r="B34" s="8" t="s">
        <v>89</v>
      </c>
      <c r="H34" s="23">
        <v>832</v>
      </c>
      <c r="I34" s="20"/>
      <c r="J34" s="20">
        <v>353</v>
      </c>
    </row>
    <row r="35" spans="2:10" ht="15">
      <c r="B35" s="8" t="s">
        <v>72</v>
      </c>
      <c r="H35" s="23">
        <v>189</v>
      </c>
      <c r="I35" s="20"/>
      <c r="J35" s="20">
        <v>85</v>
      </c>
    </row>
    <row r="36" spans="2:10" ht="15">
      <c r="B36" s="8" t="s">
        <v>133</v>
      </c>
      <c r="H36" s="23">
        <v>3932</v>
      </c>
      <c r="I36" s="20"/>
      <c r="J36" s="20">
        <v>5179</v>
      </c>
    </row>
    <row r="37" spans="3:10" ht="18" customHeight="1">
      <c r="C37" s="2"/>
      <c r="F37" s="38" t="s">
        <v>50</v>
      </c>
      <c r="H37" s="36">
        <f>SUM(H28:H36)</f>
        <v>38848</v>
      </c>
      <c r="I37" s="20"/>
      <c r="J37" s="37">
        <f>SUM(J28:J36)</f>
        <v>45467</v>
      </c>
    </row>
    <row r="38" spans="3:10" ht="9" customHeight="1">
      <c r="C38" s="2"/>
      <c r="F38" s="38"/>
      <c r="H38" s="23"/>
      <c r="I38" s="20"/>
      <c r="J38" s="20"/>
    </row>
    <row r="39" spans="2:10" ht="21" customHeight="1">
      <c r="B39" s="78"/>
      <c r="C39" s="79"/>
      <c r="D39" s="78"/>
      <c r="E39" s="78"/>
      <c r="F39" s="80" t="s">
        <v>125</v>
      </c>
      <c r="G39" s="78"/>
      <c r="H39" s="81">
        <f>SUM(H25-H37)</f>
        <v>36756</v>
      </c>
      <c r="I39" s="82"/>
      <c r="J39" s="82">
        <f>SUM(J25-J37)</f>
        <v>31934</v>
      </c>
    </row>
    <row r="40" spans="2:10" ht="21" customHeight="1">
      <c r="B40" s="8" t="s">
        <v>53</v>
      </c>
      <c r="H40" s="22">
        <v>0</v>
      </c>
      <c r="I40" s="19"/>
      <c r="J40" s="19">
        <v>6221</v>
      </c>
    </row>
    <row r="41" spans="2:10" ht="15">
      <c r="B41" s="8" t="s">
        <v>54</v>
      </c>
      <c r="H41" s="22">
        <v>0</v>
      </c>
      <c r="I41" s="19"/>
      <c r="J41" s="19">
        <v>4292</v>
      </c>
    </row>
    <row r="42" spans="2:10" ht="15">
      <c r="B42" s="8" t="s">
        <v>44</v>
      </c>
      <c r="H42" s="22">
        <v>0</v>
      </c>
      <c r="I42" s="19"/>
      <c r="J42" s="19">
        <v>2218</v>
      </c>
    </row>
    <row r="43" spans="2:10" ht="15">
      <c r="B43" s="8" t="s">
        <v>72</v>
      </c>
      <c r="H43" s="23">
        <v>237</v>
      </c>
      <c r="I43" s="20"/>
      <c r="J43" s="20">
        <v>237</v>
      </c>
    </row>
    <row r="44" spans="2:10" ht="15">
      <c r="B44" s="8" t="s">
        <v>45</v>
      </c>
      <c r="H44" s="23">
        <v>29338</v>
      </c>
      <c r="I44" s="20"/>
      <c r="J44" s="20">
        <v>31443</v>
      </c>
    </row>
    <row r="45" spans="2:10" ht="15">
      <c r="B45" s="8" t="s">
        <v>46</v>
      </c>
      <c r="H45" s="23">
        <v>5494</v>
      </c>
      <c r="I45" s="20"/>
      <c r="J45" s="20">
        <v>5220</v>
      </c>
    </row>
    <row r="46" spans="3:10" ht="18" customHeight="1">
      <c r="C46" s="2"/>
      <c r="F46" s="38" t="s">
        <v>47</v>
      </c>
      <c r="H46" s="36">
        <f>SUM(H40:H45)</f>
        <v>35069</v>
      </c>
      <c r="I46" s="20"/>
      <c r="J46" s="37">
        <f>SUM(J40:J45)</f>
        <v>49631</v>
      </c>
    </row>
    <row r="47" spans="3:10" ht="21" customHeight="1">
      <c r="C47" s="2"/>
      <c r="D47" s="2"/>
      <c r="F47" s="38" t="s">
        <v>51</v>
      </c>
      <c r="H47" s="36">
        <f>SUM(H46+H37)</f>
        <v>73917</v>
      </c>
      <c r="I47" s="20"/>
      <c r="J47" s="37">
        <f>SUM(J46+J37)</f>
        <v>95098</v>
      </c>
    </row>
    <row r="48" spans="3:10" ht="9" customHeight="1">
      <c r="C48" s="2"/>
      <c r="D48" s="2"/>
      <c r="F48" s="38"/>
      <c r="H48" s="23"/>
      <c r="I48" s="20"/>
      <c r="J48" s="20"/>
    </row>
    <row r="49" spans="2:10" ht="20.25" customHeight="1">
      <c r="B49" s="78"/>
      <c r="C49" s="79"/>
      <c r="D49" s="78"/>
      <c r="E49" s="78"/>
      <c r="F49" s="80" t="s">
        <v>126</v>
      </c>
      <c r="G49" s="78"/>
      <c r="H49" s="81">
        <f>SUM(H26-H47)</f>
        <v>205975</v>
      </c>
      <c r="I49" s="82"/>
      <c r="J49" s="82">
        <f>SUM(J26-J47)</f>
        <v>195729</v>
      </c>
    </row>
    <row r="50" spans="2:10" ht="18" customHeight="1">
      <c r="B50" s="9" t="s">
        <v>36</v>
      </c>
      <c r="H50" s="23"/>
      <c r="I50" s="20"/>
      <c r="J50" s="20"/>
    </row>
    <row r="51" spans="2:10" ht="15">
      <c r="B51" s="8" t="s">
        <v>41</v>
      </c>
      <c r="H51" s="39">
        <v>80978</v>
      </c>
      <c r="I51" s="20"/>
      <c r="J51" s="40">
        <v>71582</v>
      </c>
    </row>
    <row r="52" spans="2:10" ht="15">
      <c r="B52" s="8" t="s">
        <v>78</v>
      </c>
      <c r="H52" s="39">
        <v>67926</v>
      </c>
      <c r="I52" s="20"/>
      <c r="J52" s="40">
        <v>67926</v>
      </c>
    </row>
    <row r="53" spans="2:10" ht="15">
      <c r="B53" s="8" t="s">
        <v>61</v>
      </c>
      <c r="H53" s="23">
        <v>30689</v>
      </c>
      <c r="I53" s="20"/>
      <c r="J53" s="20">
        <v>26930</v>
      </c>
    </row>
    <row r="54" spans="2:10" ht="15">
      <c r="B54" s="8" t="s">
        <v>134</v>
      </c>
      <c r="H54" s="23">
        <v>25784</v>
      </c>
      <c r="I54" s="20"/>
      <c r="J54" s="20">
        <v>26099</v>
      </c>
    </row>
    <row r="55" spans="2:10" ht="15">
      <c r="B55" s="8" t="s">
        <v>53</v>
      </c>
      <c r="H55" s="23">
        <v>0</v>
      </c>
      <c r="I55" s="20"/>
      <c r="J55" s="20">
        <v>1330</v>
      </c>
    </row>
    <row r="56" spans="2:10" s="8" customFormat="1" ht="15">
      <c r="B56" s="8" t="s">
        <v>54</v>
      </c>
      <c r="H56" s="23">
        <v>0</v>
      </c>
      <c r="I56" s="20"/>
      <c r="J56" s="20">
        <v>1312</v>
      </c>
    </row>
    <row r="57" spans="8:10" s="8" customFormat="1" ht="15">
      <c r="H57" s="41">
        <f>SUM(H51:H56)</f>
        <v>205377</v>
      </c>
      <c r="I57" s="20"/>
      <c r="J57" s="46">
        <f>SUM(J51:J56)</f>
        <v>195179</v>
      </c>
    </row>
    <row r="58" spans="2:12" s="8" customFormat="1" ht="15">
      <c r="B58" s="8" t="s">
        <v>127</v>
      </c>
      <c r="H58" s="23">
        <v>598</v>
      </c>
      <c r="I58" s="20"/>
      <c r="J58" s="20">
        <v>550</v>
      </c>
      <c r="L58" s="47"/>
    </row>
    <row r="59" spans="6:10" s="8" customFormat="1" ht="18" customHeight="1">
      <c r="F59" s="38" t="s">
        <v>42</v>
      </c>
      <c r="H59" s="36">
        <f>SUM(H57:H58)</f>
        <v>205975</v>
      </c>
      <c r="I59" s="19"/>
      <c r="J59" s="37">
        <f>SUM(J57:J58)</f>
        <v>195729</v>
      </c>
    </row>
    <row r="60" spans="6:10" ht="21" customHeight="1" thickBot="1">
      <c r="F60" s="38" t="s">
        <v>52</v>
      </c>
      <c r="H60" s="24">
        <f>SUM(H47+H59)</f>
        <v>279892</v>
      </c>
      <c r="I60" s="19"/>
      <c r="J60" s="34">
        <f>SUM(J47+J59)</f>
        <v>290827</v>
      </c>
    </row>
    <row r="61" spans="8:10" ht="12" customHeight="1">
      <c r="H61" s="22">
        <f>SUM(H26-H60)</f>
        <v>0</v>
      </c>
      <c r="I61" s="19"/>
      <c r="J61" s="19">
        <f>SUM(J26-J60)</f>
        <v>0</v>
      </c>
    </row>
    <row r="62" spans="2:10" ht="14.25">
      <c r="B62" s="8" t="s">
        <v>144</v>
      </c>
      <c r="H62" s="8"/>
      <c r="I62" s="2"/>
      <c r="J62" s="2"/>
    </row>
    <row r="63" spans="2:10" ht="33" customHeight="1" thickBot="1">
      <c r="B63" s="94" t="s">
        <v>153</v>
      </c>
      <c r="C63" s="94"/>
      <c r="D63" s="94"/>
      <c r="E63" s="94"/>
      <c r="F63" s="94"/>
      <c r="H63" s="7">
        <f>SUM(H57/161956)</f>
        <v>1.2681036824816616</v>
      </c>
      <c r="I63" s="19"/>
      <c r="J63" s="42">
        <f>SUM(J57/143164)</f>
        <v>1.3633245788047275</v>
      </c>
    </row>
    <row r="64" ht="15">
      <c r="L64" s="2" t="s">
        <v>28</v>
      </c>
    </row>
    <row r="65" spans="1:11" s="64" customFormat="1" ht="51.75" customHeight="1">
      <c r="A65" s="63"/>
      <c r="B65" s="95" t="s">
        <v>106</v>
      </c>
      <c r="C65" s="95"/>
      <c r="D65" s="95"/>
      <c r="E65" s="95"/>
      <c r="F65" s="95"/>
      <c r="G65" s="95"/>
      <c r="H65" s="95"/>
      <c r="I65" s="95"/>
      <c r="J65" s="95"/>
      <c r="K65" s="95"/>
    </row>
    <row r="66" spans="8:10" ht="15">
      <c r="H66" s="22"/>
      <c r="I66" s="19"/>
      <c r="J66" s="19"/>
    </row>
    <row r="83" ht="15">
      <c r="H83" s="43"/>
    </row>
    <row r="84" ht="15">
      <c r="H84" s="43"/>
    </row>
    <row r="85" spans="8:10" ht="15">
      <c r="H85" s="44"/>
      <c r="J85" s="45"/>
    </row>
  </sheetData>
  <sheetProtection/>
  <mergeCells count="2">
    <mergeCell ref="B63:F63"/>
    <mergeCell ref="B65:K65"/>
  </mergeCells>
  <printOptions/>
  <pageMargins left="0.7480314960629921" right="0.1968503937007874" top="0.3937007874015748" bottom="0.07874015748031496" header="0.3937007874015748" footer="0.07874015748031496"/>
  <pageSetup horizontalDpi="600" verticalDpi="600" orientation="portrait" paperSize="9" scale="75" r:id="rId2"/>
  <headerFooter alignWithMargins="0">
    <oddFooter>&amp;R&amp;"Arial,Bold"&amp;12page 2</oddFooter>
  </headerFooter>
  <drawing r:id="rId1"/>
</worksheet>
</file>

<file path=xl/worksheets/sheet3.xml><?xml version="1.0" encoding="utf-8"?>
<worksheet xmlns="http://schemas.openxmlformats.org/spreadsheetml/2006/main" xmlns:r="http://schemas.openxmlformats.org/officeDocument/2006/relationships">
  <dimension ref="A1:W54"/>
  <sheetViews>
    <sheetView zoomScale="75" zoomScaleNormal="75" zoomScaleSheetLayoutView="75" zoomScalePageLayoutView="0" workbookViewId="0" topLeftCell="A12">
      <selection activeCell="B39" sqref="B39"/>
    </sheetView>
  </sheetViews>
  <sheetFormatPr defaultColWidth="9.140625" defaultRowHeight="12.75"/>
  <cols>
    <col min="1" max="1" width="3.421875" style="8" customWidth="1"/>
    <col min="2" max="2" width="5.421875" style="8" customWidth="1"/>
    <col min="3" max="3" width="7.57421875" style="8" customWidth="1"/>
    <col min="4" max="4" width="11.57421875" style="8" customWidth="1"/>
    <col min="5" max="5" width="10.57421875" style="8" customWidth="1"/>
    <col min="6" max="6" width="1.1484375" style="8" customWidth="1"/>
    <col min="7" max="7" width="12.00390625" style="8" customWidth="1"/>
    <col min="8" max="8" width="1.1484375" style="8" customWidth="1"/>
    <col min="9" max="9" width="10.7109375" style="8" customWidth="1"/>
    <col min="10" max="10" width="0.9921875" style="8" customWidth="1"/>
    <col min="11" max="11" width="12.00390625" style="8" customWidth="1"/>
    <col min="12" max="12" width="1.1484375" style="8" customWidth="1"/>
    <col min="13" max="13" width="12.00390625" style="8" customWidth="1"/>
    <col min="14" max="14" width="1.1484375" style="8" customWidth="1"/>
    <col min="15" max="15" width="10.57421875" style="8" customWidth="1"/>
    <col min="16" max="16" width="1.1484375" style="8" customWidth="1"/>
    <col min="17" max="17" width="10.7109375" style="8" customWidth="1"/>
    <col min="18" max="18" width="1.1484375" style="8" customWidth="1"/>
    <col min="19" max="19" width="10.7109375" style="8" customWidth="1"/>
    <col min="20" max="20" width="1.1484375" style="8" customWidth="1"/>
    <col min="21" max="21" width="10.7109375" style="9" customWidth="1"/>
    <col min="22" max="16384" width="9.140625" style="2" customWidth="1"/>
  </cols>
  <sheetData>
    <row r="1" ht="15">
      <c r="C1" s="9"/>
    </row>
    <row r="2" spans="3:14" ht="15.75">
      <c r="C2" s="9"/>
      <c r="D2" s="67" t="s">
        <v>82</v>
      </c>
      <c r="E2" s="10"/>
      <c r="F2" s="10"/>
      <c r="G2" s="10"/>
      <c r="H2" s="10"/>
      <c r="I2" s="10"/>
      <c r="J2" s="10"/>
      <c r="K2" s="10"/>
      <c r="L2" s="10"/>
      <c r="M2" s="10"/>
      <c r="N2" s="10"/>
    </row>
    <row r="3" spans="3:14" ht="15">
      <c r="C3" s="9"/>
      <c r="D3" s="10"/>
      <c r="E3" s="10"/>
      <c r="F3" s="10"/>
      <c r="G3" s="10"/>
      <c r="H3" s="10"/>
      <c r="I3" s="10"/>
      <c r="J3" s="10"/>
      <c r="K3" s="10"/>
      <c r="L3" s="10"/>
      <c r="M3" s="10"/>
      <c r="N3" s="10"/>
    </row>
    <row r="4" spans="4:14" ht="15">
      <c r="D4" s="35" t="s">
        <v>107</v>
      </c>
      <c r="E4" s="12"/>
      <c r="F4" s="12"/>
      <c r="G4" s="12"/>
      <c r="H4" s="12"/>
      <c r="I4" s="10"/>
      <c r="J4" s="10"/>
      <c r="K4" s="10"/>
      <c r="L4" s="10"/>
      <c r="M4" s="10"/>
      <c r="N4" s="10"/>
    </row>
    <row r="5" spans="4:14" ht="15">
      <c r="D5" s="35" t="s">
        <v>148</v>
      </c>
      <c r="E5" s="12"/>
      <c r="F5" s="12"/>
      <c r="G5" s="12"/>
      <c r="H5" s="12"/>
      <c r="I5" s="10"/>
      <c r="J5" s="10"/>
      <c r="K5" s="10"/>
      <c r="L5" s="10"/>
      <c r="M5" s="10"/>
      <c r="N5" s="10"/>
    </row>
    <row r="6" spans="4:14" ht="15">
      <c r="D6" s="13" t="s">
        <v>0</v>
      </c>
      <c r="E6" s="10"/>
      <c r="F6" s="10"/>
      <c r="G6" s="10"/>
      <c r="H6" s="10"/>
      <c r="I6" s="10"/>
      <c r="J6" s="10"/>
      <c r="K6" s="10"/>
      <c r="L6" s="10"/>
      <c r="M6" s="10"/>
      <c r="N6" s="10"/>
    </row>
    <row r="7" spans="4:14" ht="15">
      <c r="D7" s="13"/>
      <c r="E7" s="10"/>
      <c r="F7" s="10"/>
      <c r="G7" s="10"/>
      <c r="H7" s="10"/>
      <c r="I7" s="10"/>
      <c r="J7" s="10"/>
      <c r="K7" s="10"/>
      <c r="L7" s="10"/>
      <c r="M7" s="10"/>
      <c r="N7" s="10"/>
    </row>
    <row r="8" spans="4:14" ht="15">
      <c r="D8" s="13"/>
      <c r="E8" s="10"/>
      <c r="F8" s="10"/>
      <c r="G8" s="10"/>
      <c r="H8" s="10"/>
      <c r="I8" s="10"/>
      <c r="J8" s="10"/>
      <c r="K8" s="10"/>
      <c r="L8" s="10"/>
      <c r="M8" s="10"/>
      <c r="N8" s="10"/>
    </row>
    <row r="9" spans="4:14" ht="15">
      <c r="D9" s="13"/>
      <c r="E9" s="10"/>
      <c r="F9" s="10"/>
      <c r="G9" s="10"/>
      <c r="H9" s="10"/>
      <c r="I9" s="10"/>
      <c r="J9" s="10"/>
      <c r="K9" s="10"/>
      <c r="L9" s="10"/>
      <c r="M9" s="10"/>
      <c r="N9" s="10"/>
    </row>
    <row r="10" spans="5:20" ht="15" customHeight="1">
      <c r="E10" s="99" t="s">
        <v>86</v>
      </c>
      <c r="F10" s="99"/>
      <c r="G10" s="99"/>
      <c r="H10" s="99"/>
      <c r="I10" s="99"/>
      <c r="J10" s="99"/>
      <c r="K10" s="99"/>
      <c r="L10" s="99"/>
      <c r="M10" s="99"/>
      <c r="N10" s="99"/>
      <c r="O10" s="99"/>
      <c r="P10" s="31"/>
      <c r="Q10" s="31"/>
      <c r="R10" s="31"/>
      <c r="S10" s="31"/>
      <c r="T10" s="9"/>
    </row>
    <row r="11" spans="5:21" ht="21" customHeight="1">
      <c r="E11" s="31" t="s">
        <v>8</v>
      </c>
      <c r="F11" s="31"/>
      <c r="G11" s="68" t="s">
        <v>55</v>
      </c>
      <c r="H11" s="31"/>
      <c r="I11" s="31" t="s">
        <v>8</v>
      </c>
      <c r="J11" s="31"/>
      <c r="K11" s="68" t="s">
        <v>66</v>
      </c>
      <c r="L11" s="68"/>
      <c r="M11" s="68" t="s">
        <v>68</v>
      </c>
      <c r="N11" s="31"/>
      <c r="O11" s="31" t="s">
        <v>11</v>
      </c>
      <c r="P11" s="31"/>
      <c r="Q11" s="31" t="s">
        <v>59</v>
      </c>
      <c r="R11" s="31"/>
      <c r="S11" s="31" t="s">
        <v>60</v>
      </c>
      <c r="T11" s="9"/>
      <c r="U11" s="31" t="s">
        <v>59</v>
      </c>
    </row>
    <row r="12" spans="5:21" ht="15">
      <c r="E12" s="31" t="s">
        <v>9</v>
      </c>
      <c r="F12" s="31"/>
      <c r="G12" s="68" t="s">
        <v>56</v>
      </c>
      <c r="H12" s="31"/>
      <c r="I12" s="31" t="s">
        <v>10</v>
      </c>
      <c r="J12" s="31"/>
      <c r="K12" s="68" t="s">
        <v>56</v>
      </c>
      <c r="L12" s="68"/>
      <c r="M12" s="68" t="s">
        <v>56</v>
      </c>
      <c r="N12" s="31"/>
      <c r="O12" s="31" t="s">
        <v>145</v>
      </c>
      <c r="P12" s="31"/>
      <c r="R12" s="31"/>
      <c r="S12" s="31" t="s">
        <v>85</v>
      </c>
      <c r="T12" s="9"/>
      <c r="U12" s="31" t="s">
        <v>36</v>
      </c>
    </row>
    <row r="13" spans="5:21" ht="15">
      <c r="E13" s="31"/>
      <c r="F13" s="31"/>
      <c r="G13" s="68" t="s">
        <v>57</v>
      </c>
      <c r="H13" s="31"/>
      <c r="I13" s="31"/>
      <c r="J13" s="31"/>
      <c r="K13" s="68" t="s">
        <v>67</v>
      </c>
      <c r="L13" s="68"/>
      <c r="M13" s="68" t="s">
        <v>71</v>
      </c>
      <c r="N13" s="31"/>
      <c r="O13" s="31"/>
      <c r="P13" s="31"/>
      <c r="Q13" s="31"/>
      <c r="R13" s="31"/>
      <c r="S13" s="31"/>
      <c r="T13" s="9"/>
      <c r="U13" s="31"/>
    </row>
    <row r="14" spans="5:21" ht="15">
      <c r="E14" s="31"/>
      <c r="F14" s="31"/>
      <c r="G14" s="68" t="s">
        <v>58</v>
      </c>
      <c r="H14" s="31"/>
      <c r="I14" s="31"/>
      <c r="J14" s="31"/>
      <c r="K14" s="68" t="s">
        <v>70</v>
      </c>
      <c r="L14" s="68"/>
      <c r="M14" s="68" t="s">
        <v>70</v>
      </c>
      <c r="N14" s="31"/>
      <c r="O14" s="31"/>
      <c r="P14" s="31"/>
      <c r="Q14" s="31"/>
      <c r="R14" s="31"/>
      <c r="S14" s="31"/>
      <c r="T14" s="9"/>
      <c r="U14" s="31"/>
    </row>
    <row r="15" spans="5:21" ht="15">
      <c r="E15" s="31"/>
      <c r="F15" s="31"/>
      <c r="G15" s="31" t="s">
        <v>79</v>
      </c>
      <c r="H15" s="31"/>
      <c r="I15" s="31"/>
      <c r="J15" s="31"/>
      <c r="K15" s="31" t="s">
        <v>80</v>
      </c>
      <c r="L15" s="31"/>
      <c r="M15" s="31" t="s">
        <v>81</v>
      </c>
      <c r="N15" s="31"/>
      <c r="O15" s="31"/>
      <c r="P15" s="31"/>
      <c r="Q15" s="31"/>
      <c r="R15" s="31"/>
      <c r="S15" s="31"/>
      <c r="T15" s="9"/>
      <c r="U15" s="31"/>
    </row>
    <row r="16" spans="2:21" ht="15">
      <c r="B16" s="32"/>
      <c r="E16" s="69" t="s">
        <v>5</v>
      </c>
      <c r="F16" s="69"/>
      <c r="G16" s="69" t="s">
        <v>5</v>
      </c>
      <c r="H16" s="69"/>
      <c r="I16" s="69" t="s">
        <v>5</v>
      </c>
      <c r="J16" s="69"/>
      <c r="K16" s="69" t="s">
        <v>5</v>
      </c>
      <c r="L16" s="69"/>
      <c r="M16" s="69" t="s">
        <v>5</v>
      </c>
      <c r="N16" s="69"/>
      <c r="O16" s="69" t="s">
        <v>5</v>
      </c>
      <c r="P16" s="69"/>
      <c r="Q16" s="69" t="s">
        <v>5</v>
      </c>
      <c r="R16" s="69"/>
      <c r="S16" s="69" t="s">
        <v>5</v>
      </c>
      <c r="T16" s="69"/>
      <c r="U16" s="69" t="s">
        <v>5</v>
      </c>
    </row>
    <row r="17" ht="15" hidden="1">
      <c r="B17" s="33" t="s">
        <v>30</v>
      </c>
    </row>
    <row r="18" ht="15">
      <c r="B18" s="33"/>
    </row>
    <row r="19" spans="2:21" s="8" customFormat="1" ht="16.5" customHeight="1">
      <c r="B19" s="8" t="s">
        <v>87</v>
      </c>
      <c r="E19" s="19">
        <v>71582</v>
      </c>
      <c r="F19" s="19"/>
      <c r="G19" s="19">
        <v>67926</v>
      </c>
      <c r="H19" s="19"/>
      <c r="I19" s="19">
        <v>26930</v>
      </c>
      <c r="J19" s="19"/>
      <c r="K19" s="19">
        <v>1565</v>
      </c>
      <c r="L19" s="19"/>
      <c r="M19" s="19">
        <v>1486</v>
      </c>
      <c r="N19" s="19"/>
      <c r="O19" s="19">
        <v>24838</v>
      </c>
      <c r="P19" s="19"/>
      <c r="Q19" s="19">
        <f>SUM(E19:O19)</f>
        <v>194327</v>
      </c>
      <c r="R19" s="19"/>
      <c r="S19" s="19">
        <v>487</v>
      </c>
      <c r="T19" s="19"/>
      <c r="U19" s="19">
        <f>SUM(Q19:S19)</f>
        <v>194814</v>
      </c>
    </row>
    <row r="20" spans="5:21" s="8" customFormat="1" ht="15" customHeight="1">
      <c r="E20" s="19"/>
      <c r="F20" s="19"/>
      <c r="G20" s="19"/>
      <c r="H20" s="19"/>
      <c r="I20" s="19"/>
      <c r="J20" s="19"/>
      <c r="K20" s="19"/>
      <c r="L20" s="19"/>
      <c r="M20" s="19"/>
      <c r="N20" s="19"/>
      <c r="O20" s="19"/>
      <c r="P20" s="19"/>
      <c r="Q20" s="19"/>
      <c r="R20" s="19"/>
      <c r="S20" s="19"/>
      <c r="T20" s="19"/>
      <c r="U20" s="19"/>
    </row>
    <row r="21" spans="2:21" s="8" customFormat="1" ht="15" customHeight="1">
      <c r="B21" s="8" t="s">
        <v>95</v>
      </c>
      <c r="E21" s="19"/>
      <c r="F21" s="19"/>
      <c r="G21" s="19"/>
      <c r="H21" s="19"/>
      <c r="I21" s="19"/>
      <c r="J21" s="19"/>
      <c r="K21" s="19"/>
      <c r="L21" s="19"/>
      <c r="M21" s="19"/>
      <c r="N21" s="19"/>
      <c r="O21" s="19"/>
      <c r="P21" s="19"/>
      <c r="Q21" s="19"/>
      <c r="R21" s="19"/>
      <c r="S21" s="19"/>
      <c r="T21" s="19"/>
      <c r="U21" s="19"/>
    </row>
    <row r="22" spans="2:21" s="8" customFormat="1" ht="15" customHeight="1">
      <c r="B22" s="8" t="s">
        <v>96</v>
      </c>
      <c r="E22" s="19"/>
      <c r="F22" s="19"/>
      <c r="G22" s="19"/>
      <c r="H22" s="19"/>
      <c r="I22" s="19"/>
      <c r="J22" s="19"/>
      <c r="K22" s="19"/>
      <c r="L22" s="19"/>
      <c r="M22" s="19"/>
      <c r="N22" s="19"/>
      <c r="O22" s="19">
        <v>-679</v>
      </c>
      <c r="P22" s="19"/>
      <c r="Q22" s="19">
        <f>SUM(E22:O22)</f>
        <v>-679</v>
      </c>
      <c r="R22" s="19"/>
      <c r="S22" s="19"/>
      <c r="T22" s="19"/>
      <c r="U22" s="19">
        <f>SUM(Q22:S22)</f>
        <v>-679</v>
      </c>
    </row>
    <row r="23" spans="2:21" s="8" customFormat="1" ht="15" customHeight="1">
      <c r="B23" s="8" t="s">
        <v>90</v>
      </c>
      <c r="E23" s="19"/>
      <c r="F23" s="19"/>
      <c r="G23" s="19"/>
      <c r="H23" s="19"/>
      <c r="I23" s="19"/>
      <c r="J23" s="19"/>
      <c r="K23" s="19"/>
      <c r="L23" s="19"/>
      <c r="M23" s="19"/>
      <c r="N23" s="19"/>
      <c r="O23" s="19"/>
      <c r="P23" s="19"/>
      <c r="Q23" s="19"/>
      <c r="R23" s="19"/>
      <c r="S23" s="19"/>
      <c r="T23" s="19"/>
      <c r="U23" s="19"/>
    </row>
    <row r="24" spans="2:21" s="8" customFormat="1" ht="15" customHeight="1">
      <c r="B24" s="8" t="s">
        <v>91</v>
      </c>
      <c r="E24" s="19"/>
      <c r="F24" s="19"/>
      <c r="G24" s="19"/>
      <c r="H24" s="19"/>
      <c r="I24" s="19"/>
      <c r="J24" s="19"/>
      <c r="K24" s="19">
        <v>-235</v>
      </c>
      <c r="L24" s="19"/>
      <c r="M24" s="19">
        <v>-174</v>
      </c>
      <c r="N24" s="19"/>
      <c r="O24" s="19"/>
      <c r="P24" s="19"/>
      <c r="Q24" s="19">
        <f>SUM(E24:O24)</f>
        <v>-409</v>
      </c>
      <c r="R24" s="19"/>
      <c r="S24" s="19"/>
      <c r="T24" s="19"/>
      <c r="U24" s="19">
        <f>SUM(Q24:S24)</f>
        <v>-409</v>
      </c>
    </row>
    <row r="25" spans="2:21" s="8" customFormat="1" ht="18" customHeight="1">
      <c r="B25" s="8" t="s">
        <v>98</v>
      </c>
      <c r="E25" s="19"/>
      <c r="F25" s="19"/>
      <c r="G25" s="19"/>
      <c r="H25" s="19"/>
      <c r="I25" s="19"/>
      <c r="J25" s="19"/>
      <c r="K25" s="19"/>
      <c r="L25" s="19"/>
      <c r="M25" s="19"/>
      <c r="N25" s="19"/>
      <c r="O25" s="19"/>
      <c r="P25" s="19"/>
      <c r="Q25" s="19"/>
      <c r="R25" s="19"/>
      <c r="S25" s="19"/>
      <c r="T25" s="19"/>
      <c r="U25" s="19"/>
    </row>
    <row r="26" spans="2:21" s="8" customFormat="1" ht="18" customHeight="1">
      <c r="B26" s="8" t="s">
        <v>99</v>
      </c>
      <c r="E26" s="19"/>
      <c r="F26" s="19"/>
      <c r="G26" s="19"/>
      <c r="H26" s="19"/>
      <c r="I26" s="19"/>
      <c r="J26" s="19"/>
      <c r="K26" s="19"/>
      <c r="L26" s="19"/>
      <c r="M26" s="19"/>
      <c r="N26" s="19"/>
      <c r="O26" s="19">
        <v>7305</v>
      </c>
      <c r="P26" s="19"/>
      <c r="Q26" s="19">
        <f>SUM(E26:O26)</f>
        <v>7305</v>
      </c>
      <c r="R26" s="19"/>
      <c r="S26" s="19"/>
      <c r="T26" s="19"/>
      <c r="U26" s="19">
        <f>SUM(Q26:S26)</f>
        <v>7305</v>
      </c>
    </row>
    <row r="27" spans="5:21" s="8" customFormat="1" ht="15" customHeight="1">
      <c r="E27" s="19"/>
      <c r="F27" s="19"/>
      <c r="G27" s="19"/>
      <c r="H27" s="19"/>
      <c r="I27" s="19"/>
      <c r="J27" s="19"/>
      <c r="K27" s="19"/>
      <c r="L27" s="19"/>
      <c r="M27" s="19"/>
      <c r="N27" s="19"/>
      <c r="O27" s="19"/>
      <c r="P27" s="19"/>
      <c r="Q27" s="19"/>
      <c r="R27" s="19"/>
      <c r="S27" s="19"/>
      <c r="T27" s="19"/>
      <c r="U27" s="19"/>
    </row>
    <row r="28" spans="2:21" s="8" customFormat="1" ht="15" customHeight="1">
      <c r="B28" s="8" t="s">
        <v>129</v>
      </c>
      <c r="E28" s="19"/>
      <c r="F28" s="19"/>
      <c r="G28" s="19"/>
      <c r="H28" s="19"/>
      <c r="I28" s="19"/>
      <c r="J28" s="19"/>
      <c r="K28" s="19"/>
      <c r="L28" s="19"/>
      <c r="M28" s="19"/>
      <c r="N28" s="19"/>
      <c r="O28" s="19"/>
      <c r="P28" s="19"/>
      <c r="Q28" s="19"/>
      <c r="R28" s="19"/>
      <c r="S28" s="19"/>
      <c r="T28" s="19"/>
      <c r="U28" s="19"/>
    </row>
    <row r="29" spans="2:21" s="8" customFormat="1" ht="15" customHeight="1">
      <c r="B29" s="8" t="s">
        <v>128</v>
      </c>
      <c r="E29" s="19"/>
      <c r="F29" s="19"/>
      <c r="G29" s="19"/>
      <c r="H29" s="19"/>
      <c r="I29" s="19"/>
      <c r="J29" s="19"/>
      <c r="K29" s="19"/>
      <c r="L29" s="19"/>
      <c r="M29" s="19"/>
      <c r="N29" s="19"/>
      <c r="O29" s="19">
        <v>-5365</v>
      </c>
      <c r="P29" s="19"/>
      <c r="Q29" s="19">
        <f>SUM(E29:O29)</f>
        <v>-5365</v>
      </c>
      <c r="R29" s="19"/>
      <c r="S29" s="19">
        <v>63</v>
      </c>
      <c r="T29" s="19"/>
      <c r="U29" s="19">
        <f>SUM(Q29:S29)</f>
        <v>-5302</v>
      </c>
    </row>
    <row r="30" spans="5:21" s="8" customFormat="1" ht="15" customHeight="1">
      <c r="E30" s="19"/>
      <c r="F30" s="19"/>
      <c r="G30" s="19"/>
      <c r="H30" s="19"/>
      <c r="I30" s="19"/>
      <c r="J30" s="19"/>
      <c r="K30" s="19"/>
      <c r="L30" s="19"/>
      <c r="M30" s="19"/>
      <c r="N30" s="19"/>
      <c r="O30" s="19"/>
      <c r="P30" s="19"/>
      <c r="Q30" s="19"/>
      <c r="R30" s="19"/>
      <c r="S30" s="19"/>
      <c r="T30" s="19"/>
      <c r="U30" s="19"/>
    </row>
    <row r="31" spans="2:21" s="8" customFormat="1" ht="15" thickBot="1">
      <c r="B31" s="8" t="s">
        <v>97</v>
      </c>
      <c r="E31" s="34">
        <f>SUM(E19:E29)</f>
        <v>71582</v>
      </c>
      <c r="F31" s="19"/>
      <c r="G31" s="34">
        <f>SUM(G19:G29)</f>
        <v>67926</v>
      </c>
      <c r="H31" s="19"/>
      <c r="I31" s="34">
        <f>SUM(I19:I29)</f>
        <v>26930</v>
      </c>
      <c r="J31" s="20"/>
      <c r="K31" s="34">
        <f>SUM(K19:K29)</f>
        <v>1330</v>
      </c>
      <c r="L31" s="20"/>
      <c r="M31" s="34">
        <f>SUM(M19:M29)</f>
        <v>1312</v>
      </c>
      <c r="N31" s="19"/>
      <c r="O31" s="34">
        <f>SUM(O19:O29)</f>
        <v>26099</v>
      </c>
      <c r="P31" s="20"/>
      <c r="Q31" s="34">
        <f>SUM(Q19:Q29)</f>
        <v>195179</v>
      </c>
      <c r="R31" s="20"/>
      <c r="S31" s="34">
        <f>SUM(S19:S29)</f>
        <v>550</v>
      </c>
      <c r="T31" s="19"/>
      <c r="U31" s="34">
        <f>SUM(U19:U29)</f>
        <v>195729</v>
      </c>
    </row>
    <row r="32" spans="5:21" s="9" customFormat="1" ht="15">
      <c r="E32" s="22"/>
      <c r="F32" s="22"/>
      <c r="G32" s="22"/>
      <c r="H32" s="22"/>
      <c r="I32" s="22"/>
      <c r="J32" s="22"/>
      <c r="K32" s="22"/>
      <c r="L32" s="22"/>
      <c r="M32" s="22"/>
      <c r="N32" s="22"/>
      <c r="O32" s="22"/>
      <c r="P32" s="22"/>
      <c r="Q32" s="22"/>
      <c r="R32" s="22"/>
      <c r="S32" s="22"/>
      <c r="T32" s="22"/>
      <c r="U32" s="22"/>
    </row>
    <row r="33" s="8" customFormat="1" ht="15" hidden="1">
      <c r="U33" s="9"/>
    </row>
    <row r="34" spans="2:21" s="8" customFormat="1" ht="15" hidden="1">
      <c r="B34" s="33" t="s">
        <v>73</v>
      </c>
      <c r="U34" s="9"/>
    </row>
    <row r="35" s="8" customFormat="1" ht="15">
      <c r="U35" s="9"/>
    </row>
    <row r="36" spans="2:21" s="8" customFormat="1" ht="15">
      <c r="B36" s="8" t="s">
        <v>100</v>
      </c>
      <c r="E36" s="23">
        <f>SUM(E31)</f>
        <v>71582</v>
      </c>
      <c r="F36" s="23"/>
      <c r="G36" s="23">
        <f>SUM(G31)</f>
        <v>67926</v>
      </c>
      <c r="H36" s="23"/>
      <c r="I36" s="23">
        <f>SUM(I31)</f>
        <v>26930</v>
      </c>
      <c r="J36" s="23"/>
      <c r="K36" s="23">
        <f>SUM(K31)</f>
        <v>1330</v>
      </c>
      <c r="L36" s="23"/>
      <c r="M36" s="23">
        <f>SUM(M31)</f>
        <v>1312</v>
      </c>
      <c r="N36" s="23"/>
      <c r="O36" s="23">
        <f>SUM(O31)</f>
        <v>26099</v>
      </c>
      <c r="P36" s="23"/>
      <c r="Q36" s="23">
        <f>SUM(Q31)</f>
        <v>195179</v>
      </c>
      <c r="R36" s="23"/>
      <c r="S36" s="23">
        <f>SUM(S31)</f>
        <v>550</v>
      </c>
      <c r="T36" s="23"/>
      <c r="U36" s="23">
        <f>SUM(U31)</f>
        <v>195729</v>
      </c>
    </row>
    <row r="37" spans="5:21" s="8" customFormat="1" ht="15" customHeight="1">
      <c r="E37" s="23"/>
      <c r="F37" s="23"/>
      <c r="G37" s="23"/>
      <c r="H37" s="23"/>
      <c r="I37" s="23"/>
      <c r="J37" s="23"/>
      <c r="K37" s="23"/>
      <c r="L37" s="23"/>
      <c r="M37" s="23"/>
      <c r="N37" s="23"/>
      <c r="O37" s="23"/>
      <c r="P37" s="23"/>
      <c r="Q37" s="23"/>
      <c r="R37" s="23"/>
      <c r="S37" s="23"/>
      <c r="T37" s="23"/>
      <c r="U37" s="23"/>
    </row>
    <row r="38" spans="2:21" s="8" customFormat="1" ht="15" customHeight="1">
      <c r="B38" s="8" t="s">
        <v>95</v>
      </c>
      <c r="E38" s="23"/>
      <c r="F38" s="23"/>
      <c r="G38" s="23"/>
      <c r="H38" s="23"/>
      <c r="I38" s="23"/>
      <c r="J38" s="23"/>
      <c r="K38" s="23"/>
      <c r="L38" s="23"/>
      <c r="M38" s="23"/>
      <c r="N38" s="23"/>
      <c r="O38" s="23"/>
      <c r="P38" s="23"/>
      <c r="Q38" s="23"/>
      <c r="R38" s="23"/>
      <c r="S38" s="23"/>
      <c r="T38" s="23"/>
      <c r="U38" s="23"/>
    </row>
    <row r="39" spans="2:21" s="8" customFormat="1" ht="15" customHeight="1">
      <c r="B39" s="8" t="s">
        <v>152</v>
      </c>
      <c r="E39" s="23"/>
      <c r="F39" s="23"/>
      <c r="G39" s="23"/>
      <c r="H39" s="23"/>
      <c r="I39" s="23"/>
      <c r="J39" s="23"/>
      <c r="K39" s="23"/>
      <c r="L39" s="23"/>
      <c r="M39" s="23"/>
      <c r="N39" s="23"/>
      <c r="O39" s="23">
        <v>-679</v>
      </c>
      <c r="P39" s="23"/>
      <c r="Q39" s="19">
        <f>SUM(E39:O39)</f>
        <v>-679</v>
      </c>
      <c r="R39" s="23"/>
      <c r="S39" s="23"/>
      <c r="T39" s="23"/>
      <c r="U39" s="19">
        <f>SUM(Q39:S39)</f>
        <v>-679</v>
      </c>
    </row>
    <row r="40" spans="2:21" s="8" customFormat="1" ht="15" customHeight="1">
      <c r="B40" s="8" t="s">
        <v>149</v>
      </c>
      <c r="E40" s="23"/>
      <c r="F40" s="23"/>
      <c r="G40" s="23"/>
      <c r="H40" s="23"/>
      <c r="I40" s="23"/>
      <c r="J40" s="23"/>
      <c r="K40" s="23"/>
      <c r="L40" s="23"/>
      <c r="M40" s="23"/>
      <c r="N40" s="23"/>
      <c r="O40" s="23"/>
      <c r="P40" s="23"/>
      <c r="Q40" s="19"/>
      <c r="R40" s="23"/>
      <c r="S40" s="23"/>
      <c r="T40" s="23"/>
      <c r="U40" s="19"/>
    </row>
    <row r="41" spans="2:21" s="8" customFormat="1" ht="15" customHeight="1">
      <c r="B41" s="8" t="s">
        <v>150</v>
      </c>
      <c r="E41" s="23">
        <v>9396</v>
      </c>
      <c r="F41" s="23"/>
      <c r="G41" s="23"/>
      <c r="H41" s="23"/>
      <c r="I41" s="23">
        <v>3759</v>
      </c>
      <c r="J41" s="23"/>
      <c r="K41" s="23">
        <v>-1330</v>
      </c>
      <c r="L41" s="23"/>
      <c r="M41" s="23">
        <v>-1312</v>
      </c>
      <c r="N41" s="23"/>
      <c r="O41" s="23"/>
      <c r="P41" s="23"/>
      <c r="Q41" s="19">
        <f>SUM(E41:O41)</f>
        <v>10513</v>
      </c>
      <c r="R41" s="23"/>
      <c r="S41" s="23"/>
      <c r="T41" s="23"/>
      <c r="U41" s="19">
        <f>SUM(Q41:S41)</f>
        <v>10513</v>
      </c>
    </row>
    <row r="42" spans="2:21" s="8" customFormat="1" ht="15" customHeight="1">
      <c r="B42" s="8" t="s">
        <v>98</v>
      </c>
      <c r="E42" s="23"/>
      <c r="F42" s="23"/>
      <c r="G42" s="23"/>
      <c r="H42" s="23"/>
      <c r="I42" s="23"/>
      <c r="J42" s="23"/>
      <c r="K42" s="23"/>
      <c r="L42" s="23"/>
      <c r="M42" s="23"/>
      <c r="N42" s="23"/>
      <c r="O42" s="23"/>
      <c r="P42" s="23"/>
      <c r="Q42" s="19"/>
      <c r="R42" s="23"/>
      <c r="S42" s="23"/>
      <c r="T42" s="23"/>
      <c r="U42" s="19"/>
    </row>
    <row r="43" spans="2:21" s="8" customFormat="1" ht="15" customHeight="1">
      <c r="B43" s="8" t="s">
        <v>99</v>
      </c>
      <c r="E43" s="23"/>
      <c r="F43" s="23"/>
      <c r="G43" s="23"/>
      <c r="H43" s="23"/>
      <c r="I43" s="23"/>
      <c r="J43" s="23"/>
      <c r="K43" s="23"/>
      <c r="L43" s="23"/>
      <c r="M43" s="23"/>
      <c r="N43" s="23"/>
      <c r="O43" s="23">
        <v>2105</v>
      </c>
      <c r="P43" s="23"/>
      <c r="Q43" s="19">
        <f>SUM(E43:O43)</f>
        <v>2105</v>
      </c>
      <c r="R43" s="23"/>
      <c r="S43" s="23"/>
      <c r="T43" s="23"/>
      <c r="U43" s="19">
        <f>SUM(Q43:S43)</f>
        <v>2105</v>
      </c>
    </row>
    <row r="44" spans="5:21" s="8" customFormat="1" ht="15" customHeight="1">
      <c r="E44" s="23"/>
      <c r="F44" s="23"/>
      <c r="G44" s="23"/>
      <c r="H44" s="23"/>
      <c r="I44" s="23"/>
      <c r="J44" s="23"/>
      <c r="K44" s="23"/>
      <c r="L44" s="23"/>
      <c r="M44" s="23"/>
      <c r="N44" s="23"/>
      <c r="O44" s="23"/>
      <c r="P44" s="23"/>
      <c r="Q44" s="19"/>
      <c r="R44" s="23"/>
      <c r="S44" s="23"/>
      <c r="T44" s="23"/>
      <c r="U44" s="19"/>
    </row>
    <row r="45" spans="2:21" s="8" customFormat="1" ht="15" customHeight="1">
      <c r="B45" s="8" t="s">
        <v>129</v>
      </c>
      <c r="E45" s="23"/>
      <c r="F45" s="23"/>
      <c r="G45" s="23"/>
      <c r="H45" s="23"/>
      <c r="I45" s="23"/>
      <c r="J45" s="23"/>
      <c r="K45" s="23"/>
      <c r="L45" s="23"/>
      <c r="M45" s="23"/>
      <c r="N45" s="23"/>
      <c r="Q45" s="19"/>
      <c r="U45" s="19"/>
    </row>
    <row r="46" spans="2:21" s="8" customFormat="1" ht="15" customHeight="1">
      <c r="B46" s="8" t="s">
        <v>135</v>
      </c>
      <c r="E46" s="22"/>
      <c r="F46" s="22"/>
      <c r="G46" s="22"/>
      <c r="H46" s="22"/>
      <c r="I46" s="22"/>
      <c r="J46" s="22"/>
      <c r="K46" s="22"/>
      <c r="L46" s="22"/>
      <c r="M46" s="22"/>
      <c r="N46" s="22"/>
      <c r="O46" s="23">
        <v>-1741</v>
      </c>
      <c r="P46" s="23"/>
      <c r="Q46" s="19">
        <f>SUM(E46:O46)</f>
        <v>-1741</v>
      </c>
      <c r="R46" s="22"/>
      <c r="S46" s="22">
        <v>48</v>
      </c>
      <c r="T46" s="22"/>
      <c r="U46" s="19">
        <f>SUM(Q46:S46)</f>
        <v>-1693</v>
      </c>
    </row>
    <row r="47" spans="5:21" s="8" customFormat="1" ht="15">
      <c r="E47" s="22"/>
      <c r="F47" s="22"/>
      <c r="G47" s="22"/>
      <c r="H47" s="22"/>
      <c r="I47" s="22"/>
      <c r="J47" s="22"/>
      <c r="K47" s="22"/>
      <c r="L47" s="22"/>
      <c r="M47" s="22"/>
      <c r="N47" s="22"/>
      <c r="O47" s="22"/>
      <c r="P47" s="22"/>
      <c r="Q47" s="22"/>
      <c r="R47" s="22"/>
      <c r="S47" s="22"/>
      <c r="T47" s="22"/>
      <c r="U47" s="22"/>
    </row>
    <row r="48" spans="2:23" s="8" customFormat="1" ht="15.75" customHeight="1" thickBot="1">
      <c r="B48" s="8" t="s">
        <v>151</v>
      </c>
      <c r="E48" s="24">
        <f>SUM(E36:E47)</f>
        <v>80978</v>
      </c>
      <c r="F48" s="22"/>
      <c r="G48" s="24">
        <f>SUM(G36:G47)</f>
        <v>67926</v>
      </c>
      <c r="H48" s="22"/>
      <c r="I48" s="24">
        <f>SUM(I36:I47)</f>
        <v>30689</v>
      </c>
      <c r="J48" s="23"/>
      <c r="K48" s="24">
        <f>SUM(K36:K47)</f>
        <v>0</v>
      </c>
      <c r="L48" s="23"/>
      <c r="M48" s="24">
        <f>SUM(M36:M47)</f>
        <v>0</v>
      </c>
      <c r="N48" s="23"/>
      <c r="O48" s="24">
        <f>SUM(O36:O47)</f>
        <v>25784</v>
      </c>
      <c r="P48" s="23"/>
      <c r="Q48" s="24">
        <f>SUM(Q36:Q47)</f>
        <v>205377</v>
      </c>
      <c r="R48" s="23"/>
      <c r="S48" s="24">
        <f>SUM(S36:S47)</f>
        <v>598</v>
      </c>
      <c r="T48" s="22"/>
      <c r="U48" s="24">
        <f>SUM(U36:U47)</f>
        <v>205975</v>
      </c>
      <c r="W48" s="30"/>
    </row>
    <row r="49" spans="5:21" ht="15">
      <c r="E49" s="19"/>
      <c r="F49" s="19"/>
      <c r="G49" s="19"/>
      <c r="H49" s="19"/>
      <c r="I49" s="19"/>
      <c r="J49" s="19"/>
      <c r="K49" s="19"/>
      <c r="L49" s="19"/>
      <c r="M49" s="19"/>
      <c r="N49" s="19"/>
      <c r="O49" s="19"/>
      <c r="P49" s="19"/>
      <c r="Q49" s="19"/>
      <c r="R49" s="19"/>
      <c r="S49" s="19"/>
      <c r="T49" s="19"/>
      <c r="U49" s="22"/>
    </row>
    <row r="50" spans="5:21" ht="15">
      <c r="E50" s="19"/>
      <c r="F50" s="19"/>
      <c r="G50" s="19"/>
      <c r="H50" s="19"/>
      <c r="I50" s="19"/>
      <c r="J50" s="19"/>
      <c r="K50" s="19"/>
      <c r="L50" s="19"/>
      <c r="M50" s="19"/>
      <c r="N50" s="19"/>
      <c r="O50" s="19"/>
      <c r="P50" s="19"/>
      <c r="Q50" s="19"/>
      <c r="R50" s="19"/>
      <c r="S50" s="19"/>
      <c r="T50" s="19"/>
      <c r="U50" s="22"/>
    </row>
    <row r="51" spans="5:21" ht="15">
      <c r="E51" s="19"/>
      <c r="F51" s="19"/>
      <c r="G51" s="19"/>
      <c r="H51" s="19"/>
      <c r="I51" s="19"/>
      <c r="J51" s="19"/>
      <c r="K51" s="19"/>
      <c r="L51" s="19"/>
      <c r="M51" s="19"/>
      <c r="N51" s="19"/>
      <c r="O51" s="19"/>
      <c r="P51" s="19"/>
      <c r="Q51" s="19"/>
      <c r="R51" s="19"/>
      <c r="S51" s="19"/>
      <c r="T51" s="19"/>
      <c r="U51" s="22"/>
    </row>
    <row r="52" spans="5:21" ht="15">
      <c r="E52" s="19"/>
      <c r="F52" s="19"/>
      <c r="G52" s="19"/>
      <c r="H52" s="19"/>
      <c r="I52" s="19"/>
      <c r="J52" s="19"/>
      <c r="K52" s="19"/>
      <c r="L52" s="19"/>
      <c r="M52" s="19"/>
      <c r="N52" s="19"/>
      <c r="O52" s="19"/>
      <c r="P52" s="19"/>
      <c r="Q52" s="19"/>
      <c r="R52" s="19"/>
      <c r="S52" s="19"/>
      <c r="T52" s="19"/>
      <c r="U52" s="22"/>
    </row>
    <row r="53" spans="2:21" ht="43.5" customHeight="1">
      <c r="B53" s="93" t="s">
        <v>108</v>
      </c>
      <c r="C53" s="98"/>
      <c r="D53" s="98"/>
      <c r="E53" s="98"/>
      <c r="F53" s="98"/>
      <c r="G53" s="98"/>
      <c r="H53" s="98"/>
      <c r="I53" s="98"/>
      <c r="J53" s="98"/>
      <c r="K53" s="98"/>
      <c r="L53" s="98"/>
      <c r="M53" s="98"/>
      <c r="N53" s="98"/>
      <c r="O53" s="98"/>
      <c r="P53" s="98"/>
      <c r="Q53" s="98"/>
      <c r="R53" s="98"/>
      <c r="S53" s="98"/>
      <c r="T53" s="98"/>
      <c r="U53" s="98"/>
    </row>
    <row r="54" spans="1:21" ht="14.25">
      <c r="A54" s="96"/>
      <c r="B54" s="96"/>
      <c r="C54" s="96"/>
      <c r="D54" s="96"/>
      <c r="E54" s="96"/>
      <c r="F54" s="96"/>
      <c r="G54" s="96"/>
      <c r="H54" s="96"/>
      <c r="I54" s="96"/>
      <c r="J54" s="96"/>
      <c r="K54" s="96"/>
      <c r="L54" s="96"/>
      <c r="M54" s="96"/>
      <c r="N54" s="96"/>
      <c r="O54" s="97"/>
      <c r="P54" s="97"/>
      <c r="Q54" s="97"/>
      <c r="R54" s="97"/>
      <c r="S54" s="97"/>
      <c r="T54" s="97"/>
      <c r="U54" s="97"/>
    </row>
  </sheetData>
  <sheetProtection/>
  <mergeCells count="3">
    <mergeCell ref="A54:U54"/>
    <mergeCell ref="B53:U53"/>
    <mergeCell ref="E10:O10"/>
  </mergeCells>
  <printOptions/>
  <pageMargins left="0.1968503937007874" right="0" top="0.7480314960629921" bottom="0.1968503937007874" header="0.5118110236220472" footer="0.1968503937007874"/>
  <pageSetup horizontalDpi="600" verticalDpi="600" orientation="portrait" paperSize="9" scale="75" r:id="rId2"/>
  <headerFooter alignWithMargins="0">
    <oddFooter>&amp;R&amp;"Arial,Bold"&amp;14page 3</oddFooter>
  </headerFooter>
  <drawing r:id="rId1"/>
</worksheet>
</file>

<file path=xl/worksheets/sheet4.xml><?xml version="1.0" encoding="utf-8"?>
<worksheet xmlns="http://schemas.openxmlformats.org/spreadsheetml/2006/main" xmlns:r="http://schemas.openxmlformats.org/officeDocument/2006/relationships">
  <dimension ref="A1:N41"/>
  <sheetViews>
    <sheetView zoomScale="75" zoomScaleNormal="75" zoomScaleSheetLayoutView="75" zoomScalePageLayoutView="0" workbookViewId="0" topLeftCell="A1">
      <selection activeCell="H35" sqref="H35"/>
    </sheetView>
  </sheetViews>
  <sheetFormatPr defaultColWidth="9.140625" defaultRowHeight="12.75"/>
  <cols>
    <col min="1" max="1" width="2.28125" style="8" customWidth="1"/>
    <col min="2" max="2" width="5.00390625" style="8" customWidth="1"/>
    <col min="3" max="3" width="6.140625" style="8" customWidth="1"/>
    <col min="4" max="4" width="14.28125" style="8" customWidth="1"/>
    <col min="5" max="5" width="10.8515625" style="8" customWidth="1"/>
    <col min="6" max="6" width="19.140625" style="8" customWidth="1"/>
    <col min="7" max="7" width="15.00390625" style="8" customWidth="1"/>
    <col min="8" max="8" width="16.28125" style="8" customWidth="1"/>
    <col min="9" max="9" width="4.28125" style="8" customWidth="1"/>
    <col min="10" max="10" width="16.28125" style="8" customWidth="1"/>
    <col min="11" max="11" width="2.140625" style="8" customWidth="1"/>
    <col min="12" max="12" width="0.2890625" style="2" customWidth="1"/>
    <col min="13" max="13" width="11.28125" style="2" bestFit="1" customWidth="1"/>
    <col min="14" max="14" width="13.00390625" style="4" customWidth="1"/>
    <col min="15" max="16384" width="9.140625" style="2" customWidth="1"/>
  </cols>
  <sheetData>
    <row r="1" ht="15">
      <c r="B1" s="9"/>
    </row>
    <row r="2" spans="2:11" ht="15.75">
      <c r="B2" s="9"/>
      <c r="D2" s="67" t="s">
        <v>82</v>
      </c>
      <c r="E2" s="10"/>
      <c r="F2" s="10"/>
      <c r="G2" s="10"/>
      <c r="H2" s="10"/>
      <c r="I2" s="10"/>
      <c r="J2" s="10"/>
      <c r="K2" s="10"/>
    </row>
    <row r="3" spans="2:11" ht="15">
      <c r="B3" s="9"/>
      <c r="D3" s="10"/>
      <c r="E3" s="10"/>
      <c r="F3" s="10"/>
      <c r="G3" s="10"/>
      <c r="H3" s="10"/>
      <c r="I3" s="10"/>
      <c r="J3" s="10"/>
      <c r="K3" s="10"/>
    </row>
    <row r="4" spans="4:11" ht="15">
      <c r="D4" s="35" t="s">
        <v>109</v>
      </c>
      <c r="E4" s="12"/>
      <c r="F4" s="12"/>
      <c r="G4" s="12"/>
      <c r="H4" s="12"/>
      <c r="I4" s="10"/>
      <c r="J4" s="10"/>
      <c r="K4" s="10"/>
    </row>
    <row r="5" spans="4:11" ht="15">
      <c r="D5" s="35" t="s">
        <v>148</v>
      </c>
      <c r="E5" s="12"/>
      <c r="F5" s="12"/>
      <c r="G5" s="12"/>
      <c r="H5" s="12"/>
      <c r="I5" s="10"/>
      <c r="J5" s="10"/>
      <c r="K5" s="10"/>
    </row>
    <row r="6" spans="4:11" ht="14.25">
      <c r="D6" s="13" t="s">
        <v>0</v>
      </c>
      <c r="E6" s="12"/>
      <c r="F6" s="12"/>
      <c r="G6" s="12"/>
      <c r="H6" s="12"/>
      <c r="I6" s="10"/>
      <c r="J6" s="10"/>
      <c r="K6" s="10"/>
    </row>
    <row r="7" spans="4:11" ht="14.25">
      <c r="D7" s="13"/>
      <c r="E7" s="12"/>
      <c r="F7" s="12"/>
      <c r="G7" s="12"/>
      <c r="H7" s="12"/>
      <c r="I7" s="10"/>
      <c r="J7" s="10"/>
      <c r="K7" s="10"/>
    </row>
    <row r="8" spans="5:11" ht="15">
      <c r="E8" s="10"/>
      <c r="F8" s="10"/>
      <c r="G8" s="10"/>
      <c r="H8" s="14"/>
      <c r="I8" s="15"/>
      <c r="J8" s="14"/>
      <c r="K8" s="10"/>
    </row>
    <row r="9" spans="4:11" ht="47.25" customHeight="1">
      <c r="D9" s="13"/>
      <c r="E9" s="10"/>
      <c r="F9" s="10"/>
      <c r="G9" s="10"/>
      <c r="H9" s="16" t="s">
        <v>92</v>
      </c>
      <c r="I9" s="15"/>
      <c r="J9" s="17" t="s">
        <v>22</v>
      </c>
      <c r="K9" s="10"/>
    </row>
    <row r="10" spans="4:11" ht="15">
      <c r="D10" s="10"/>
      <c r="E10" s="10"/>
      <c r="F10" s="10"/>
      <c r="G10" s="10"/>
      <c r="H10" s="48">
        <v>40451</v>
      </c>
      <c r="I10" s="29"/>
      <c r="J10" s="49">
        <v>40086</v>
      </c>
      <c r="K10" s="10"/>
    </row>
    <row r="11" spans="8:11" ht="15">
      <c r="H11" s="71" t="s">
        <v>5</v>
      </c>
      <c r="I11" s="71"/>
      <c r="J11" s="65" t="s">
        <v>5</v>
      </c>
      <c r="K11" s="10"/>
    </row>
    <row r="12" spans="8:11" ht="15">
      <c r="H12" s="14"/>
      <c r="I12" s="14"/>
      <c r="J12" s="15"/>
      <c r="K12" s="10"/>
    </row>
    <row r="13" spans="8:11" ht="15">
      <c r="H13" s="14"/>
      <c r="I13" s="14"/>
      <c r="J13" s="15"/>
      <c r="K13" s="10"/>
    </row>
    <row r="14" spans="1:11" s="5" customFormat="1" ht="15">
      <c r="A14" s="18"/>
      <c r="B14" s="8" t="s">
        <v>62</v>
      </c>
      <c r="C14" s="19"/>
      <c r="D14" s="8"/>
      <c r="E14" s="8"/>
      <c r="F14" s="8"/>
      <c r="G14" s="20"/>
      <c r="H14" s="22">
        <v>-9625</v>
      </c>
      <c r="I14" s="19"/>
      <c r="J14" s="19">
        <v>-2956</v>
      </c>
      <c r="K14" s="18"/>
    </row>
    <row r="15" spans="1:11" s="5" customFormat="1" ht="15">
      <c r="A15" s="18"/>
      <c r="B15" s="8"/>
      <c r="C15" s="19"/>
      <c r="D15" s="8"/>
      <c r="E15" s="8"/>
      <c r="F15" s="8"/>
      <c r="G15" s="20"/>
      <c r="H15" s="22"/>
      <c r="I15" s="19"/>
      <c r="J15" s="19"/>
      <c r="K15" s="18"/>
    </row>
    <row r="16" spans="1:11" s="5" customFormat="1" ht="15">
      <c r="A16" s="18"/>
      <c r="B16" s="8" t="s">
        <v>65</v>
      </c>
      <c r="C16" s="19"/>
      <c r="D16" s="8"/>
      <c r="E16" s="8"/>
      <c r="F16" s="8"/>
      <c r="G16" s="20"/>
      <c r="H16" s="22">
        <v>22285</v>
      </c>
      <c r="I16" s="19"/>
      <c r="J16" s="19">
        <v>3665</v>
      </c>
      <c r="K16" s="18"/>
    </row>
    <row r="17" spans="1:11" s="5" customFormat="1" ht="15">
      <c r="A17" s="18"/>
      <c r="B17" s="8"/>
      <c r="C17" s="19"/>
      <c r="D17" s="8"/>
      <c r="E17" s="8"/>
      <c r="F17" s="8"/>
      <c r="G17" s="20"/>
      <c r="H17" s="22"/>
      <c r="I17" s="19"/>
      <c r="J17" s="19"/>
      <c r="K17" s="18"/>
    </row>
    <row r="18" spans="1:11" s="5" customFormat="1" ht="15">
      <c r="A18" s="18"/>
      <c r="B18" s="8" t="s">
        <v>63</v>
      </c>
      <c r="C18" s="19"/>
      <c r="D18" s="8"/>
      <c r="E18" s="8"/>
      <c r="F18" s="8"/>
      <c r="G18" s="20"/>
      <c r="H18" s="22">
        <v>-14158</v>
      </c>
      <c r="I18" s="19"/>
      <c r="J18" s="19">
        <v>-4705</v>
      </c>
      <c r="K18" s="18"/>
    </row>
    <row r="19" spans="1:11" s="5" customFormat="1" ht="15">
      <c r="A19" s="18"/>
      <c r="B19" s="8"/>
      <c r="C19" s="19"/>
      <c r="D19" s="8"/>
      <c r="E19" s="8"/>
      <c r="F19" s="8"/>
      <c r="G19" s="20"/>
      <c r="H19" s="27"/>
      <c r="I19" s="19"/>
      <c r="J19" s="74"/>
      <c r="K19" s="18"/>
    </row>
    <row r="20" spans="1:11" s="5" customFormat="1" ht="15">
      <c r="A20" s="18"/>
      <c r="B20" s="9" t="s">
        <v>64</v>
      </c>
      <c r="C20" s="19"/>
      <c r="D20" s="8"/>
      <c r="E20" s="8"/>
      <c r="F20" s="8"/>
      <c r="G20" s="20"/>
      <c r="H20" s="22">
        <f>SUM(H14:H19)</f>
        <v>-1498</v>
      </c>
      <c r="I20" s="19"/>
      <c r="J20" s="19">
        <f>SUM(J14:J19)</f>
        <v>-3996</v>
      </c>
      <c r="K20" s="18"/>
    </row>
    <row r="21" spans="1:11" s="5" customFormat="1" ht="15">
      <c r="A21" s="18"/>
      <c r="B21" s="8"/>
      <c r="C21" s="19"/>
      <c r="D21" s="8"/>
      <c r="E21" s="8"/>
      <c r="F21" s="8"/>
      <c r="G21" s="20"/>
      <c r="H21" s="22"/>
      <c r="I21" s="19"/>
      <c r="J21" s="19"/>
      <c r="K21" s="18"/>
    </row>
    <row r="22" spans="1:11" s="5" customFormat="1" ht="15">
      <c r="A22" s="18"/>
      <c r="B22" s="8" t="s">
        <v>136</v>
      </c>
      <c r="C22" s="19"/>
      <c r="D22" s="8"/>
      <c r="E22" s="8"/>
      <c r="F22" s="8"/>
      <c r="G22" s="20"/>
      <c r="H22" s="22">
        <v>5488</v>
      </c>
      <c r="I22" s="19"/>
      <c r="J22" s="19">
        <v>10036</v>
      </c>
      <c r="K22" s="18"/>
    </row>
    <row r="23" spans="1:11" s="5" customFormat="1" ht="15">
      <c r="A23" s="18"/>
      <c r="B23" s="8"/>
      <c r="C23" s="19"/>
      <c r="D23" s="8"/>
      <c r="E23" s="8"/>
      <c r="F23" s="8"/>
      <c r="G23" s="20"/>
      <c r="H23" s="22"/>
      <c r="I23" s="19"/>
      <c r="J23" s="19"/>
      <c r="K23" s="18"/>
    </row>
    <row r="24" spans="1:11" s="6" customFormat="1" ht="18" customHeight="1" thickBot="1">
      <c r="A24" s="21"/>
      <c r="B24" s="9" t="s">
        <v>103</v>
      </c>
      <c r="C24" s="22"/>
      <c r="D24" s="9"/>
      <c r="E24" s="9"/>
      <c r="F24" s="9"/>
      <c r="G24" s="23"/>
      <c r="H24" s="24">
        <f>SUM(H20:H23)</f>
        <v>3990</v>
      </c>
      <c r="I24" s="22"/>
      <c r="J24" s="34">
        <f>SUM(J20:J23)</f>
        <v>6040</v>
      </c>
      <c r="K24" s="21"/>
    </row>
    <row r="25" spans="1:14" s="5" customFormat="1" ht="14.25">
      <c r="A25" s="18"/>
      <c r="B25" s="19"/>
      <c r="C25" s="19"/>
      <c r="D25" s="19"/>
      <c r="E25" s="19"/>
      <c r="F25" s="25"/>
      <c r="G25" s="8"/>
      <c r="H25" s="8"/>
      <c r="I25" s="8"/>
      <c r="J25" s="8"/>
      <c r="K25" s="18"/>
      <c r="N25" s="83">
        <f>SUM(H24-H35)</f>
        <v>0</v>
      </c>
    </row>
    <row r="26" spans="8:13" ht="15">
      <c r="H26" s="22"/>
      <c r="J26" s="19"/>
      <c r="L26" s="4"/>
      <c r="M26" s="3"/>
    </row>
    <row r="27" spans="8:13" ht="15">
      <c r="H27" s="22"/>
      <c r="J27" s="19"/>
      <c r="M27" s="3"/>
    </row>
    <row r="28" spans="2:13" ht="15">
      <c r="B28" s="8" t="s">
        <v>102</v>
      </c>
      <c r="H28" s="9"/>
      <c r="L28" s="3"/>
      <c r="M28" s="3"/>
    </row>
    <row r="29" spans="8:13" ht="15">
      <c r="H29" s="9"/>
      <c r="L29" s="3"/>
      <c r="M29" s="3"/>
    </row>
    <row r="30" spans="8:13" ht="15">
      <c r="H30" s="71" t="s">
        <v>5</v>
      </c>
      <c r="I30" s="26"/>
      <c r="J30" s="15" t="s">
        <v>5</v>
      </c>
      <c r="L30" s="3"/>
      <c r="M30" s="3"/>
    </row>
    <row r="31" spans="8:13" ht="15">
      <c r="H31" s="14"/>
      <c r="J31" s="15"/>
      <c r="L31" s="3"/>
      <c r="M31" s="3"/>
    </row>
    <row r="32" spans="2:13" ht="15" customHeight="1">
      <c r="B32" s="8" t="s">
        <v>13</v>
      </c>
      <c r="H32" s="22">
        <v>2636</v>
      </c>
      <c r="J32" s="19">
        <v>3966</v>
      </c>
      <c r="L32" s="3"/>
      <c r="M32" s="3"/>
    </row>
    <row r="33" spans="2:13" ht="15" customHeight="1">
      <c r="B33" s="8" t="s">
        <v>12</v>
      </c>
      <c r="H33" s="22">
        <v>2101</v>
      </c>
      <c r="J33" s="19">
        <v>2124</v>
      </c>
      <c r="L33" s="3"/>
      <c r="M33" s="3"/>
    </row>
    <row r="34" spans="2:12" ht="15" customHeight="1">
      <c r="B34" s="8" t="s">
        <v>89</v>
      </c>
      <c r="H34" s="27">
        <v>-747</v>
      </c>
      <c r="J34" s="74">
        <v>-50</v>
      </c>
      <c r="L34" s="3"/>
    </row>
    <row r="35" spans="8:13" ht="21" customHeight="1" thickBot="1">
      <c r="H35" s="28">
        <f>SUM(H32:H34)</f>
        <v>3990</v>
      </c>
      <c r="J35" s="66">
        <f>SUM(J32:J34)</f>
        <v>6040</v>
      </c>
      <c r="L35" s="4"/>
      <c r="M35" s="3"/>
    </row>
    <row r="36" spans="8:13" ht="15">
      <c r="H36" s="9"/>
      <c r="L36" s="3"/>
      <c r="M36" s="3"/>
    </row>
    <row r="37" spans="8:13" ht="15">
      <c r="H37" s="9"/>
      <c r="L37" s="3"/>
      <c r="M37" s="3"/>
    </row>
    <row r="38" spans="8:13" ht="15">
      <c r="H38" s="9"/>
      <c r="L38" s="3"/>
      <c r="M38" s="3"/>
    </row>
    <row r="39" spans="2:13" ht="48.75" customHeight="1">
      <c r="B39" s="100" t="s">
        <v>139</v>
      </c>
      <c r="C39" s="100"/>
      <c r="D39" s="100"/>
      <c r="E39" s="100"/>
      <c r="F39" s="100"/>
      <c r="G39" s="100"/>
      <c r="H39" s="100"/>
      <c r="I39" s="100"/>
      <c r="J39" s="100"/>
      <c r="K39" s="100"/>
      <c r="L39" s="3"/>
      <c r="M39" s="3"/>
    </row>
    <row r="40" spans="12:13" ht="14.25">
      <c r="L40" s="3"/>
      <c r="M40" s="3"/>
    </row>
    <row r="41" spans="12:13" ht="14.25">
      <c r="L41" s="3"/>
      <c r="M41" s="3"/>
    </row>
  </sheetData>
  <sheetProtection/>
  <mergeCells count="1">
    <mergeCell ref="B39:K39"/>
  </mergeCells>
  <printOptions/>
  <pageMargins left="0.7480314960629921" right="0.1968503937007874" top="0.7480314960629921" bottom="0.1968503937007874" header="0.5118110236220472" footer="0.1968503937007874"/>
  <pageSetup horizontalDpi="600" verticalDpi="600" orientation="portrait" paperSize="9" scale="80" r:id="rId2"/>
  <headerFooter alignWithMargins="0">
    <oddFooter>&amp;R&amp;"Arial,Bold"&amp;12page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kld</dc:creator>
  <cp:keywords/>
  <dc:description/>
  <cp:lastModifiedBy>ismail - [2010]</cp:lastModifiedBy>
  <cp:lastPrinted>2010-11-20T06:47:36Z</cp:lastPrinted>
  <dcterms:created xsi:type="dcterms:W3CDTF">2004-04-19T04:18:49Z</dcterms:created>
  <dcterms:modified xsi:type="dcterms:W3CDTF">2010-11-29T02:32:07Z</dcterms:modified>
  <cp:category/>
  <cp:version/>
  <cp:contentType/>
  <cp:contentStatus/>
</cp:coreProperties>
</file>