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Income Statement" sheetId="1" r:id="rId1"/>
    <sheet name="Balance Sheet" sheetId="2" r:id="rId2"/>
    <sheet name="Change in equity" sheetId="3" r:id="rId3"/>
    <sheet name="Cashflow Statement" sheetId="4" r:id="rId4"/>
  </sheets>
  <definedNames>
    <definedName name="_xlnm.Print_Area" localSheetId="1">'Balance Sheet'!$A$1:$K$61</definedName>
    <definedName name="_xlnm.Print_Area" localSheetId="3">'Cashflow Statement'!$A$1:$K$41</definedName>
    <definedName name="_xlnm.Print_Area" localSheetId="2">'Change in equity'!$A$1:$W$36</definedName>
    <definedName name="_xlnm.Print_Area" localSheetId="0">'Income Statement'!$A$1:$N$52</definedName>
  </definedNames>
  <calcPr fullCalcOnLoad="1"/>
</workbook>
</file>

<file path=xl/sharedStrings.xml><?xml version="1.0" encoding="utf-8"?>
<sst xmlns="http://schemas.openxmlformats.org/spreadsheetml/2006/main" count="221" uniqueCount="130">
  <si>
    <t>(The figures have not been audited)</t>
  </si>
  <si>
    <t>Cumulative Period</t>
  </si>
  <si>
    <t>Quarter</t>
  </si>
  <si>
    <t>Preceding Year</t>
  </si>
  <si>
    <t>Cost of Sales</t>
  </si>
  <si>
    <t>Gross Profit</t>
  </si>
  <si>
    <t>Taxation</t>
  </si>
  <si>
    <t>Earnings per share (sen)</t>
  </si>
  <si>
    <t>RM'000</t>
  </si>
  <si>
    <t>(Unaudited)</t>
  </si>
  <si>
    <t>Property, Plant and Equipment</t>
  </si>
  <si>
    <t>Goodwill on Consolidation</t>
  </si>
  <si>
    <t xml:space="preserve">CONDENSED CONSOLIDATED STATEMENT OF CHANGES IN EQUITY </t>
  </si>
  <si>
    <t>Share</t>
  </si>
  <si>
    <t>Capital</t>
  </si>
  <si>
    <t>Premium</t>
  </si>
  <si>
    <t>Retained</t>
  </si>
  <si>
    <t xml:space="preserve">CONDENSED CONSOLIDATED CASH FLOW STATEMENT FOR </t>
  </si>
  <si>
    <t>Fixed Deposits with licensed banks</t>
  </si>
  <si>
    <t xml:space="preserve">Cash and  bank balances </t>
  </si>
  <si>
    <t xml:space="preserve">Corresponding </t>
  </si>
  <si>
    <t xml:space="preserve">Current </t>
  </si>
  <si>
    <t>Year</t>
  </si>
  <si>
    <t>Period</t>
  </si>
  <si>
    <t>Trade  Receivables</t>
  </si>
  <si>
    <t>Other Receivables, Deposits and Prepayments</t>
  </si>
  <si>
    <t>Trade  Payables</t>
  </si>
  <si>
    <t>Other Payables and Accruals</t>
  </si>
  <si>
    <t>CONDENSED CONSOLIDATED INCOME STATEMENTS</t>
  </si>
  <si>
    <t>Preceding Year Corresponding Period</t>
  </si>
  <si>
    <t>Fully diluted</t>
  </si>
  <si>
    <t>Basic</t>
  </si>
  <si>
    <t>To-date</t>
  </si>
  <si>
    <t>(Unaudited)   Current Year To-date</t>
  </si>
  <si>
    <t>Revenue</t>
  </si>
  <si>
    <t>Other Income</t>
  </si>
  <si>
    <t>Profit  Before Taxation</t>
  </si>
  <si>
    <t>Investment Properties</t>
  </si>
  <si>
    <t xml:space="preserve"> </t>
  </si>
  <si>
    <t>Inventories</t>
  </si>
  <si>
    <t>12 months ended 31 December 2006</t>
  </si>
  <si>
    <r>
      <t xml:space="preserve">MAJUPERAK HOLDINGS BERHAD </t>
    </r>
    <r>
      <rPr>
        <sz val="11"/>
        <rFont val="Arial"/>
        <family val="2"/>
      </rPr>
      <t>( 585389-X)</t>
    </r>
  </si>
  <si>
    <t>NA</t>
  </si>
  <si>
    <t>Finance costs</t>
  </si>
  <si>
    <t>Other investment</t>
  </si>
  <si>
    <t>TOTAL NON-CURRENT ASSETS</t>
  </si>
  <si>
    <t>ASSETS</t>
  </si>
  <si>
    <t>TOTAL CURRENT ASSETS</t>
  </si>
  <si>
    <t>TOTAL ASSETS</t>
  </si>
  <si>
    <t>EQUITY</t>
  </si>
  <si>
    <t>Land held for Property Development</t>
  </si>
  <si>
    <t>Development Expenditure</t>
  </si>
  <si>
    <t>Property Development Cost</t>
  </si>
  <si>
    <t>Amount Due from Related Companies</t>
  </si>
  <si>
    <t>Share Capital</t>
  </si>
  <si>
    <t>Retained Earnings</t>
  </si>
  <si>
    <t>Minority interest</t>
  </si>
  <si>
    <t>TOTAL EQUITY</t>
  </si>
  <si>
    <t>LIABILITIES</t>
  </si>
  <si>
    <t>Bank borrowings</t>
  </si>
  <si>
    <t>Deferred taxation</t>
  </si>
  <si>
    <t>Amount Due to Holding Corporation</t>
  </si>
  <si>
    <t>TOTAL NON CURRENT LIABILITIES</t>
  </si>
  <si>
    <t>Amount Due to Related Companies</t>
  </si>
  <si>
    <t>Bank Borrowings</t>
  </si>
  <si>
    <t>TOTAL CURRENT LIABILTIES</t>
  </si>
  <si>
    <t>TOTAL LIABILITIES</t>
  </si>
  <si>
    <t>TOTAL EQUITY &amp; LIABILITIES</t>
  </si>
  <si>
    <t>RCSLS</t>
  </si>
  <si>
    <t>RCULS</t>
  </si>
  <si>
    <t>Irredeemable</t>
  </si>
  <si>
    <t>Convertible</t>
  </si>
  <si>
    <t>Preference</t>
  </si>
  <si>
    <t>Shares</t>
  </si>
  <si>
    <t>TOTAL</t>
  </si>
  <si>
    <t>Minority</t>
  </si>
  <si>
    <t>Interest</t>
  </si>
  <si>
    <t>Issued during the year :</t>
  </si>
  <si>
    <t>Profit for the year</t>
  </si>
  <si>
    <t>Share Premium</t>
  </si>
  <si>
    <t>Net cash used in operating activities</t>
  </si>
  <si>
    <t>Net cash generated from financing activities</t>
  </si>
  <si>
    <t>Net increase in cash and cash equivalents</t>
  </si>
  <si>
    <t>Net cash generated from investing activities</t>
  </si>
  <si>
    <t>Redeemable</t>
  </si>
  <si>
    <t>Secured</t>
  </si>
  <si>
    <t>Redeembale</t>
  </si>
  <si>
    <t>&lt;--------------------    Non - Distributable   ---------------------&gt;</t>
  </si>
  <si>
    <t>Attributable to :</t>
  </si>
  <si>
    <t>Equity holders of the parent</t>
  </si>
  <si>
    <t>Equity attributable to equity holders of the Company</t>
  </si>
  <si>
    <t>Individual Period</t>
  </si>
  <si>
    <t>(Audited)</t>
  </si>
  <si>
    <t>As at</t>
  </si>
  <si>
    <t>Profits</t>
  </si>
  <si>
    <t>Loan Stock</t>
  </si>
  <si>
    <t xml:space="preserve">Unsecured </t>
  </si>
  <si>
    <t>Hire Purchase payables</t>
  </si>
  <si>
    <t>Profit from operations</t>
  </si>
  <si>
    <t>Administration Expenses</t>
  </si>
  <si>
    <t xml:space="preserve">Net  Assets Per Share attributable to ordinary </t>
  </si>
  <si>
    <t>equity holders of the parent(RM)</t>
  </si>
  <si>
    <t>9 months ended 30 September 2007</t>
  </si>
  <si>
    <t>31.12.2007</t>
  </si>
  <si>
    <t>Bank overdraft</t>
  </si>
  <si>
    <t>Retrenchment Benefit</t>
  </si>
  <si>
    <t>Prepaid Lease Land Payment</t>
  </si>
  <si>
    <t>Listing expenses</t>
  </si>
  <si>
    <t>Profit for the period</t>
  </si>
  <si>
    <t>Cash and cash equivalents at end of financial period</t>
  </si>
  <si>
    <t>Cash  and  cash  equivalents at the end of the period comprise as follows :</t>
  </si>
  <si>
    <t>31.03.2008</t>
  </si>
  <si>
    <t>31.03.2007</t>
  </si>
  <si>
    <t>Note : This is the forth interim financial statements on the consolidated results for the first quarter ended 31 March 2008 in compliance with Bursa Malaysia Securities Berhad ("Bursa Securities") requirements in conjuction with the admission of the Company to the Main Board of Bursa Securities. As this is the fourth quarterly report being drawn out after the Group was conceived on 27 June 2007, there are no comparative consolidated figures for the preceding financial year's corresponding quarter and period to date.</t>
  </si>
  <si>
    <t>The Condensed Consolidated Income  Statements should be read in conjunction with the Audited Financial Statements for the year ended 31 December 2007 and the accompanying notes attached to the interim financial statements.</t>
  </si>
  <si>
    <t>CONDENSED CONSOLIDATED BALANCE SHEET AS AT 31 MARCH 2008</t>
  </si>
  <si>
    <t>(Based on 143,163,988 ordinary shares) (2007 : 143,163,988 ordinary shares)</t>
  </si>
  <si>
    <t>The Condensed Consolidated Balance Sheet should be read in conjunction with the Audited Financial Statements for the year ended 31 December 2007 and the accompanying notes attached to the interim financial statements.</t>
  </si>
  <si>
    <t>Cash and cash equivalents</t>
  </si>
  <si>
    <t>FOR THE THREE MONTHS PERIOD ENDED 31 MARCH 2008</t>
  </si>
  <si>
    <t>As at 1 January 2007</t>
  </si>
  <si>
    <t>Debt restructuring scheme</t>
  </si>
  <si>
    <t>As at 31 December 2007</t>
  </si>
  <si>
    <t>As at 1 January 2008</t>
  </si>
  <si>
    <t>As at 31 March 2008</t>
  </si>
  <si>
    <t>The Condensed Consolidated Statement Of Changes in Equity should be read in conjunction with the Audited Financial Statements for the year ended 31 December 2007 and the accompanying notes attached to the interim financial statements.</t>
  </si>
  <si>
    <t>THE THREE MONTHS PERIOD ENDED 31 MARCH 2008</t>
  </si>
  <si>
    <t>The Condensed Consolidated Cashflow Statement should be read in conjunction with the Audited Financial Statements for the year ended 31 December 2007 and the accompanying notes attached to the interim financial statements.</t>
  </si>
  <si>
    <t>[Distributable]</t>
  </si>
  <si>
    <t>Cash and cash equivalents at beginning of financial year</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</si>
</sst>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 numFmtId="174" formatCode="0.0%"/>
    <numFmt numFmtId="175" formatCode="0.000%"/>
    <numFmt numFmtId="176" formatCode="_(* #,##0.00000_);_(* \(#,##0.00000\);_(* &quot;-&quot;??_);_(@_)"/>
    <numFmt numFmtId="177" formatCode="_(* #,##0.0_);_(* \(#,##0.0\);_(* &quot;-&quot;?_);_(@_)"/>
    <numFmt numFmtId="178" formatCode="0.00000000"/>
    <numFmt numFmtId="179" formatCode="0.0000000"/>
    <numFmt numFmtId="180" formatCode="0.000000"/>
    <numFmt numFmtId="181" formatCode="0.00000"/>
    <numFmt numFmtId="182" formatCode="0.0000"/>
    <numFmt numFmtId="183" formatCode="0.000"/>
    <numFmt numFmtId="184" formatCode="_(* #,##0.0000_);_(* \(#,##0.0000\);_(* &quot;-&quot;????_);_(@_)"/>
  </numFmts>
  <fonts count="29">
    <font>
      <sz val="10"/>
      <name val="Arial"/>
      <family val="0"/>
    </font>
    <font>
      <u val="single"/>
      <sz val="10"/>
      <color indexed="12"/>
      <name val="Arial"/>
      <family val="0"/>
    </font>
    <font>
      <u val="single"/>
      <sz val="10"/>
      <color indexed="36"/>
      <name val="Arial"/>
      <family val="0"/>
    </font>
    <font>
      <b/>
      <sz val="11"/>
      <name val="Arial"/>
      <family val="2"/>
    </font>
    <font>
      <sz val="11"/>
      <name val="Arial"/>
      <family val="2"/>
    </font>
    <font>
      <b/>
      <u val="single"/>
      <sz val="11"/>
      <name val="Arial"/>
      <family val="2"/>
    </font>
    <font>
      <u val="single"/>
      <sz val="11"/>
      <name val="Arial"/>
      <family val="2"/>
    </font>
    <font>
      <i/>
      <sz val="11"/>
      <name val="Arial"/>
      <family val="2"/>
    </font>
    <font>
      <i/>
      <sz val="9"/>
      <name val="Arial"/>
      <family val="2"/>
    </font>
    <font>
      <sz val="11"/>
      <name val="Myriad Web Pro Condensed"/>
      <family val="2"/>
    </font>
    <font>
      <b/>
      <sz val="11"/>
      <name val="Myriad Web Pro Condensed"/>
      <family val="2"/>
    </font>
    <font>
      <sz val="1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99">
    <xf numFmtId="0" fontId="0" fillId="0" borderId="0" xfId="0" applyAlignment="1">
      <alignment/>
    </xf>
    <xf numFmtId="0" fontId="3" fillId="0" borderId="0" xfId="0" applyFont="1" applyAlignment="1">
      <alignment/>
    </xf>
    <xf numFmtId="0" fontId="3" fillId="0" borderId="0" xfId="0" applyFont="1" applyAlignment="1">
      <alignment horizontal="center"/>
    </xf>
    <xf numFmtId="171" fontId="3" fillId="0" borderId="0" xfId="42" applyNumberFormat="1" applyFont="1" applyAlignment="1">
      <alignment/>
    </xf>
    <xf numFmtId="0" fontId="4" fillId="0" borderId="0" xfId="0" applyFont="1" applyAlignment="1">
      <alignment/>
    </xf>
    <xf numFmtId="0" fontId="3" fillId="0" borderId="0" xfId="0" applyFont="1" applyBorder="1" applyAlignment="1">
      <alignment/>
    </xf>
    <xf numFmtId="171" fontId="4" fillId="0" borderId="0" xfId="0" applyNumberFormat="1" applyFont="1" applyAlignment="1">
      <alignment/>
    </xf>
    <xf numFmtId="171" fontId="3" fillId="0" borderId="10" xfId="42" applyNumberFormat="1" applyFont="1" applyBorder="1" applyAlignment="1">
      <alignment/>
    </xf>
    <xf numFmtId="171" fontId="3" fillId="0" borderId="0" xfId="42" applyNumberFormat="1" applyFont="1" applyBorder="1" applyAlignment="1">
      <alignment/>
    </xf>
    <xf numFmtId="43" fontId="3" fillId="0" borderId="11" xfId="42" applyNumberFormat="1" applyFont="1" applyBorder="1" applyAlignment="1">
      <alignment/>
    </xf>
    <xf numFmtId="171" fontId="4" fillId="0" borderId="0" xfId="42" applyNumberFormat="1" applyFont="1" applyAlignment="1">
      <alignment/>
    </xf>
    <xf numFmtId="171" fontId="4" fillId="0" borderId="12" xfId="42" applyNumberFormat="1" applyFont="1" applyBorder="1" applyAlignment="1">
      <alignment horizontal="right"/>
    </xf>
    <xf numFmtId="171" fontId="3" fillId="0" borderId="12" xfId="42" applyNumberFormat="1" applyFont="1" applyBorder="1" applyAlignment="1">
      <alignment/>
    </xf>
    <xf numFmtId="171" fontId="3" fillId="0" borderId="13" xfId="42" applyNumberFormat="1" applyFont="1" applyBorder="1" applyAlignment="1">
      <alignment/>
    </xf>
    <xf numFmtId="0" fontId="9" fillId="0" borderId="0" xfId="0" applyFont="1" applyAlignment="1">
      <alignment/>
    </xf>
    <xf numFmtId="0" fontId="10" fillId="0" borderId="0" xfId="0" applyFont="1" applyAlignment="1">
      <alignment/>
    </xf>
    <xf numFmtId="171" fontId="3" fillId="0" borderId="11" xfId="42" applyNumberFormat="1" applyFont="1" applyBorder="1" applyAlignment="1">
      <alignment/>
    </xf>
    <xf numFmtId="43" fontId="4" fillId="0" borderId="0" xfId="0" applyNumberFormat="1" applyFont="1" applyAlignment="1">
      <alignment/>
    </xf>
    <xf numFmtId="43" fontId="3" fillId="0" borderId="11" xfId="42" applyNumberFormat="1" applyFont="1" applyFill="1" applyBorder="1" applyAlignment="1">
      <alignment/>
    </xf>
    <xf numFmtId="0" fontId="4" fillId="0" borderId="0" xfId="0" applyFont="1" applyFill="1" applyAlignment="1">
      <alignment/>
    </xf>
    <xf numFmtId="43" fontId="3" fillId="0" borderId="11" xfId="42" applyNumberFormat="1" applyFont="1" applyFill="1" applyBorder="1" applyAlignment="1">
      <alignment horizontal="right"/>
    </xf>
    <xf numFmtId="0" fontId="3"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9" fillId="0" borderId="0" xfId="0" applyFont="1" applyFill="1" applyAlignment="1">
      <alignment/>
    </xf>
    <xf numFmtId="171" fontId="4" fillId="0" borderId="0" xfId="42" applyNumberFormat="1" applyFont="1" applyFill="1" applyAlignment="1">
      <alignment/>
    </xf>
    <xf numFmtId="171" fontId="4" fillId="0" borderId="0" xfId="42" applyNumberFormat="1" applyFont="1" applyFill="1" applyBorder="1" applyAlignment="1">
      <alignment/>
    </xf>
    <xf numFmtId="171" fontId="4" fillId="0" borderId="0" xfId="42" applyNumberFormat="1" applyFont="1" applyFill="1" applyAlignment="1">
      <alignment horizontal="right"/>
    </xf>
    <xf numFmtId="171" fontId="4" fillId="0" borderId="10" xfId="42" applyNumberFormat="1" applyFont="1" applyFill="1" applyBorder="1" applyAlignment="1">
      <alignment/>
    </xf>
    <xf numFmtId="171" fontId="4" fillId="0" borderId="10" xfId="42" applyNumberFormat="1" applyFont="1" applyFill="1" applyBorder="1" applyAlignment="1">
      <alignment horizontal="right"/>
    </xf>
    <xf numFmtId="0" fontId="10" fillId="0" borderId="0" xfId="0" applyFont="1" applyFill="1" applyAlignment="1">
      <alignment/>
    </xf>
    <xf numFmtId="171" fontId="3" fillId="0" borderId="0" xfId="42" applyNumberFormat="1" applyFont="1" applyFill="1" applyAlignment="1">
      <alignment/>
    </xf>
    <xf numFmtId="171" fontId="3" fillId="0" borderId="0" xfId="42" applyNumberFormat="1" applyFont="1" applyFill="1" applyBorder="1" applyAlignment="1">
      <alignment/>
    </xf>
    <xf numFmtId="171" fontId="3" fillId="0" borderId="13" xfId="42" applyNumberFormat="1" applyFont="1" applyFill="1" applyBorder="1" applyAlignment="1">
      <alignment/>
    </xf>
    <xf numFmtId="171" fontId="3" fillId="0" borderId="13" xfId="42" applyNumberFormat="1" applyFont="1" applyFill="1" applyBorder="1" applyAlignment="1">
      <alignment horizontal="right"/>
    </xf>
    <xf numFmtId="171" fontId="4" fillId="0" borderId="0" xfId="42" applyNumberFormat="1" applyFont="1" applyFill="1" applyAlignment="1">
      <alignment horizontal="center"/>
    </xf>
    <xf numFmtId="0" fontId="4" fillId="0" borderId="0" xfId="0" applyFont="1" applyFill="1" applyAlignment="1">
      <alignment horizontal="right"/>
    </xf>
    <xf numFmtId="0" fontId="4" fillId="0" borderId="0" xfId="0" applyFont="1" applyFill="1" applyBorder="1" applyAlignment="1">
      <alignment horizontal="right"/>
    </xf>
    <xf numFmtId="171" fontId="3" fillId="0" borderId="10" xfId="42" applyNumberFormat="1" applyFont="1" applyFill="1" applyBorder="1" applyAlignment="1">
      <alignment/>
    </xf>
    <xf numFmtId="171" fontId="3" fillId="0" borderId="13" xfId="0" applyNumberFormat="1" applyFont="1" applyFill="1" applyBorder="1" applyAlignment="1">
      <alignment/>
    </xf>
    <xf numFmtId="171" fontId="3" fillId="0" borderId="13" xfId="0" applyNumberFormat="1" applyFont="1" applyFill="1" applyBorder="1" applyAlignment="1">
      <alignment horizontal="right"/>
    </xf>
    <xf numFmtId="0" fontId="4" fillId="0" borderId="0" xfId="0" applyFont="1" applyFill="1" applyAlignment="1">
      <alignment horizontal="center"/>
    </xf>
    <xf numFmtId="171" fontId="4" fillId="0" borderId="0" xfId="0" applyNumberFormat="1" applyFont="1" applyFill="1" applyAlignment="1">
      <alignment/>
    </xf>
    <xf numFmtId="0" fontId="3" fillId="0" borderId="0" xfId="0" applyFont="1" applyFill="1" applyAlignment="1">
      <alignment horizontal="center"/>
    </xf>
    <xf numFmtId="0" fontId="5" fillId="0" borderId="0" xfId="0" applyFont="1" applyFill="1" applyAlignment="1">
      <alignment/>
    </xf>
    <xf numFmtId="0" fontId="3" fillId="0" borderId="10" xfId="0" applyFont="1" applyFill="1" applyBorder="1" applyAlignment="1">
      <alignment horizontal="center"/>
    </xf>
    <xf numFmtId="0" fontId="3" fillId="0" borderId="10" xfId="0" applyFont="1" applyFill="1" applyBorder="1" applyAlignment="1">
      <alignment/>
    </xf>
    <xf numFmtId="0" fontId="6" fillId="0" borderId="0" xfId="0" applyFont="1" applyFill="1" applyAlignment="1">
      <alignment/>
    </xf>
    <xf numFmtId="171" fontId="4" fillId="0" borderId="13" xfId="42" applyNumberFormat="1" applyFont="1" applyFill="1" applyBorder="1" applyAlignment="1">
      <alignment/>
    </xf>
    <xf numFmtId="0" fontId="3" fillId="0" borderId="0" xfId="0" applyFont="1" applyFill="1" applyBorder="1" applyAlignment="1">
      <alignment/>
    </xf>
    <xf numFmtId="171" fontId="4" fillId="0" borderId="0" xfId="42" applyNumberFormat="1" applyFont="1" applyFill="1" applyBorder="1" applyAlignment="1">
      <alignment horizontal="center"/>
    </xf>
    <xf numFmtId="171" fontId="3" fillId="0" borderId="14" xfId="42" applyNumberFormat="1" applyFont="1" applyFill="1" applyBorder="1" applyAlignment="1">
      <alignment/>
    </xf>
    <xf numFmtId="171" fontId="4" fillId="0" borderId="14" xfId="42" applyNumberFormat="1" applyFont="1" applyFill="1" applyBorder="1" applyAlignment="1">
      <alignment/>
    </xf>
    <xf numFmtId="171" fontId="4" fillId="0" borderId="14" xfId="42" applyNumberFormat="1" applyFont="1" applyFill="1" applyBorder="1" applyAlignment="1">
      <alignment horizontal="center"/>
    </xf>
    <xf numFmtId="0" fontId="3" fillId="0" borderId="0" xfId="0" applyFont="1" applyFill="1" applyAlignment="1">
      <alignment horizontal="right"/>
    </xf>
    <xf numFmtId="171" fontId="4" fillId="0" borderId="13" xfId="42" applyNumberFormat="1" applyFont="1" applyFill="1" applyBorder="1" applyAlignment="1">
      <alignment horizontal="center"/>
    </xf>
    <xf numFmtId="171" fontId="3" fillId="0" borderId="0" xfId="42" applyNumberFormat="1" applyFont="1" applyFill="1" applyBorder="1" applyAlignment="1">
      <alignment horizontal="center" vertical="center"/>
    </xf>
    <xf numFmtId="171" fontId="4" fillId="0" borderId="0" xfId="42" applyNumberFormat="1" applyFont="1" applyFill="1" applyBorder="1" applyAlignment="1">
      <alignment horizontal="center" vertical="center"/>
    </xf>
    <xf numFmtId="171" fontId="3" fillId="0" borderId="12" xfId="42" applyNumberFormat="1" applyFont="1" applyFill="1" applyBorder="1" applyAlignment="1">
      <alignment/>
    </xf>
    <xf numFmtId="171" fontId="4" fillId="0" borderId="12" xfId="42" applyNumberFormat="1" applyFont="1" applyFill="1" applyBorder="1" applyAlignment="1">
      <alignment/>
    </xf>
    <xf numFmtId="172" fontId="4" fillId="0" borderId="0" xfId="42" applyNumberFormat="1" applyFont="1" applyFill="1" applyAlignment="1">
      <alignment/>
    </xf>
    <xf numFmtId="43" fontId="4" fillId="0" borderId="11" xfId="42" applyNumberFormat="1" applyFont="1" applyFill="1" applyBorder="1" applyAlignment="1">
      <alignment/>
    </xf>
    <xf numFmtId="43" fontId="3" fillId="0" borderId="0" xfId="42" applyFont="1" applyFill="1" applyAlignment="1">
      <alignment/>
    </xf>
    <xf numFmtId="43" fontId="3" fillId="0" borderId="0" xfId="0" applyNumberFormat="1" applyFont="1" applyFill="1" applyAlignment="1">
      <alignment/>
    </xf>
    <xf numFmtId="43" fontId="4" fillId="0" borderId="0" xfId="42" applyFont="1" applyFill="1" applyAlignment="1">
      <alignment/>
    </xf>
    <xf numFmtId="173" fontId="4" fillId="0" borderId="0" xfId="0" applyNumberFormat="1" applyFont="1" applyFill="1" applyAlignment="1">
      <alignment/>
    </xf>
    <xf numFmtId="9" fontId="3" fillId="0" borderId="0" xfId="59" applyFont="1" applyFill="1" applyAlignment="1">
      <alignment/>
    </xf>
    <xf numFmtId="9" fontId="4" fillId="0" borderId="12" xfId="59" applyFont="1" applyFill="1" applyBorder="1" applyAlignment="1">
      <alignment horizontal="right"/>
    </xf>
    <xf numFmtId="9" fontId="4" fillId="0" borderId="0" xfId="59" applyFont="1" applyFill="1" applyAlignment="1">
      <alignment horizontal="right"/>
    </xf>
    <xf numFmtId="9" fontId="4" fillId="0" borderId="0" xfId="59" applyFont="1" applyFill="1" applyAlignment="1">
      <alignment/>
    </xf>
    <xf numFmtId="175" fontId="4" fillId="0" borderId="0" xfId="59" applyNumberFormat="1" applyFont="1" applyFill="1" applyAlignment="1">
      <alignment horizontal="right"/>
    </xf>
    <xf numFmtId="171" fontId="4" fillId="0" borderId="12" xfId="42" applyNumberFormat="1" applyFont="1" applyFill="1" applyBorder="1" applyAlignment="1">
      <alignment horizontal="right"/>
    </xf>
    <xf numFmtId="171" fontId="4" fillId="0" borderId="0" xfId="42" applyNumberFormat="1" applyFont="1" applyFill="1" applyBorder="1" applyAlignment="1">
      <alignment horizontal="right"/>
    </xf>
    <xf numFmtId="171" fontId="4" fillId="0" borderId="0" xfId="0" applyNumberFormat="1" applyFont="1" applyFill="1" applyAlignment="1">
      <alignment horizontal="right"/>
    </xf>
    <xf numFmtId="173" fontId="4" fillId="0" borderId="0" xfId="42" applyNumberFormat="1" applyFont="1" applyFill="1" applyAlignment="1">
      <alignment/>
    </xf>
    <xf numFmtId="9" fontId="3" fillId="0" borderId="12" xfId="59" applyFont="1" applyFill="1" applyBorder="1" applyAlignment="1">
      <alignment horizontal="right"/>
    </xf>
    <xf numFmtId="171" fontId="3" fillId="0" borderId="0" xfId="42" applyNumberFormat="1" applyFont="1" applyFill="1" applyAlignment="1">
      <alignment horizontal="right"/>
    </xf>
    <xf numFmtId="171" fontId="3" fillId="0" borderId="11" xfId="42" applyNumberFormat="1" applyFont="1" applyFill="1" applyBorder="1" applyAlignment="1">
      <alignment/>
    </xf>
    <xf numFmtId="43" fontId="3" fillId="0" borderId="0" xfId="42" applyFont="1" applyFill="1" applyAlignment="1">
      <alignment horizontal="right"/>
    </xf>
    <xf numFmtId="0" fontId="4" fillId="0" borderId="0" xfId="0" applyFont="1" applyFill="1" applyAlignment="1">
      <alignment horizontal="left"/>
    </xf>
    <xf numFmtId="0" fontId="3" fillId="0" borderId="0" xfId="0" applyFont="1" applyFill="1" applyAlignment="1">
      <alignment horizontal="left"/>
    </xf>
    <xf numFmtId="0" fontId="4" fillId="0" borderId="15" xfId="0" applyFont="1" applyFill="1" applyBorder="1" applyAlignment="1">
      <alignment horizontal="center" wrapText="1"/>
    </xf>
    <xf numFmtId="0" fontId="4" fillId="0" borderId="14" xfId="0" applyFont="1" applyFill="1" applyBorder="1" applyAlignment="1">
      <alignment horizontal="center" wrapText="1"/>
    </xf>
    <xf numFmtId="0" fontId="4" fillId="0" borderId="16" xfId="0" applyFont="1" applyFill="1" applyBorder="1" applyAlignment="1">
      <alignment horizontal="center" wrapText="1"/>
    </xf>
    <xf numFmtId="0" fontId="4" fillId="0" borderId="0" xfId="0" applyFont="1" applyFill="1" applyAlignment="1">
      <alignment horizontal="left" wrapText="1"/>
    </xf>
    <xf numFmtId="0" fontId="4" fillId="0" borderId="0" xfId="0" applyFont="1" applyFill="1" applyAlignment="1">
      <alignment wrapText="1"/>
    </xf>
    <xf numFmtId="0" fontId="11" fillId="0" borderId="0" xfId="0" applyNumberFormat="1" applyFont="1" applyFill="1" applyBorder="1" applyAlignment="1">
      <alignment horizontal="left" vertical="top" wrapText="1"/>
    </xf>
    <xf numFmtId="0" fontId="4" fillId="0" borderId="0" xfId="0" applyFont="1" applyFill="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3" fillId="0" borderId="0" xfId="0" applyFont="1" applyFill="1" applyAlignment="1">
      <alignment horizontal="center" wrapText="1"/>
    </xf>
    <xf numFmtId="0" fontId="0" fillId="0" borderId="0" xfId="0" applyFill="1" applyAlignment="1">
      <alignment horizontal="center" wrapText="1"/>
    </xf>
    <xf numFmtId="0" fontId="0" fillId="0"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0</xdr:rowOff>
    </xdr:from>
    <xdr:to>
      <xdr:col>2</xdr:col>
      <xdr:colOff>523875</xdr:colOff>
      <xdr:row>2</xdr:row>
      <xdr:rowOff>180975</xdr:rowOff>
    </xdr:to>
    <xdr:pic>
      <xdr:nvPicPr>
        <xdr:cNvPr id="1" name="Picture 2" descr="MHB logo"/>
        <xdr:cNvPicPr preferRelativeResize="1">
          <a:picLocks noChangeAspect="1"/>
        </xdr:cNvPicPr>
      </xdr:nvPicPr>
      <xdr:blipFill>
        <a:blip r:embed="rId1"/>
        <a:stretch>
          <a:fillRect/>
        </a:stretch>
      </xdr:blipFill>
      <xdr:spPr>
        <a:xfrm>
          <a:off x="495300" y="123825"/>
          <a:ext cx="5143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0</xdr:rowOff>
    </xdr:from>
    <xdr:to>
      <xdr:col>2</xdr:col>
      <xdr:colOff>419100</xdr:colOff>
      <xdr:row>2</xdr:row>
      <xdr:rowOff>180975</xdr:rowOff>
    </xdr:to>
    <xdr:pic>
      <xdr:nvPicPr>
        <xdr:cNvPr id="1" name="Picture 2" descr="MHB logo"/>
        <xdr:cNvPicPr preferRelativeResize="1">
          <a:picLocks noChangeAspect="1"/>
        </xdr:cNvPicPr>
      </xdr:nvPicPr>
      <xdr:blipFill>
        <a:blip r:embed="rId1"/>
        <a:stretch>
          <a:fillRect/>
        </a:stretch>
      </xdr:blipFill>
      <xdr:spPr>
        <a:xfrm>
          <a:off x="438150" y="190500"/>
          <a:ext cx="4857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xdr:row>
      <xdr:rowOff>28575</xdr:rowOff>
    </xdr:from>
    <xdr:to>
      <xdr:col>2</xdr:col>
      <xdr:colOff>409575</xdr:colOff>
      <xdr:row>3</xdr:row>
      <xdr:rowOff>28575</xdr:rowOff>
    </xdr:to>
    <xdr:pic>
      <xdr:nvPicPr>
        <xdr:cNvPr id="1" name="Picture 2" descr="MHB logo"/>
        <xdr:cNvPicPr preferRelativeResize="1">
          <a:picLocks noChangeAspect="1"/>
        </xdr:cNvPicPr>
      </xdr:nvPicPr>
      <xdr:blipFill>
        <a:blip r:embed="rId1"/>
        <a:stretch>
          <a:fillRect/>
        </a:stretch>
      </xdr:blipFill>
      <xdr:spPr>
        <a:xfrm>
          <a:off x="504825" y="219075"/>
          <a:ext cx="4953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28575</xdr:rowOff>
    </xdr:from>
    <xdr:to>
      <xdr:col>2</xdr:col>
      <xdr:colOff>304800</xdr:colOff>
      <xdr:row>2</xdr:row>
      <xdr:rowOff>180975</xdr:rowOff>
    </xdr:to>
    <xdr:pic>
      <xdr:nvPicPr>
        <xdr:cNvPr id="1" name="Picture 2" descr="MHB logo"/>
        <xdr:cNvPicPr preferRelativeResize="1">
          <a:picLocks noChangeAspect="1"/>
        </xdr:cNvPicPr>
      </xdr:nvPicPr>
      <xdr:blipFill>
        <a:blip r:embed="rId1"/>
        <a:stretch>
          <a:fillRect/>
        </a:stretch>
      </xdr:blipFill>
      <xdr:spPr>
        <a:xfrm>
          <a:off x="371475" y="219075"/>
          <a:ext cx="4953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51"/>
  <sheetViews>
    <sheetView tabSelected="1" zoomScale="75" zoomScaleNormal="75" zoomScaleSheetLayoutView="75" zoomScalePageLayoutView="0" workbookViewId="0" topLeftCell="A16">
      <selection activeCell="L45" sqref="L45:L46"/>
    </sheetView>
  </sheetViews>
  <sheetFormatPr defaultColWidth="9.140625" defaultRowHeight="12.75"/>
  <cols>
    <col min="1" max="1" width="3.28125" style="19" customWidth="1"/>
    <col min="2" max="2" width="4.00390625" style="19" customWidth="1"/>
    <col min="3" max="3" width="10.7109375" style="19" customWidth="1"/>
    <col min="4" max="4" width="9.140625" style="19" customWidth="1"/>
    <col min="5" max="5" width="5.00390625" style="19" customWidth="1"/>
    <col min="6" max="6" width="6.421875" style="19" customWidth="1"/>
    <col min="7" max="7" width="3.421875" style="19" customWidth="1"/>
    <col min="8" max="8" width="16.00390625" style="21" customWidth="1"/>
    <col min="9" max="9" width="2.7109375" style="19" customWidth="1"/>
    <col min="10" max="10" width="15.421875" style="19" customWidth="1"/>
    <col min="11" max="11" width="3.00390625" style="19" customWidth="1"/>
    <col min="12" max="12" width="13.8515625" style="21" customWidth="1"/>
    <col min="13" max="13" width="2.7109375" style="19" customWidth="1"/>
    <col min="14" max="14" width="16.57421875" style="19" customWidth="1"/>
    <col min="15" max="15" width="13.8515625" style="1" hidden="1" customWidth="1"/>
    <col min="16" max="16384" width="9.140625" style="4" customWidth="1"/>
  </cols>
  <sheetData>
    <row r="1" ht="9.75" customHeight="1">
      <c r="B1" s="21"/>
    </row>
    <row r="2" spans="2:15" ht="15">
      <c r="B2" s="21"/>
      <c r="D2" s="21" t="s">
        <v>41</v>
      </c>
      <c r="E2" s="22"/>
      <c r="F2" s="22"/>
      <c r="G2" s="22"/>
      <c r="H2" s="55"/>
      <c r="I2" s="22"/>
      <c r="J2" s="22"/>
      <c r="K2" s="22"/>
      <c r="L2" s="55"/>
      <c r="M2" s="22"/>
      <c r="N2" s="22"/>
      <c r="O2" s="5"/>
    </row>
    <row r="3" spans="2:15" ht="15">
      <c r="B3" s="21"/>
      <c r="D3" s="22"/>
      <c r="E3" s="22"/>
      <c r="F3" s="22"/>
      <c r="G3" s="22"/>
      <c r="H3" s="55"/>
      <c r="I3" s="22"/>
      <c r="J3" s="22"/>
      <c r="K3" s="22"/>
      <c r="L3" s="55"/>
      <c r="M3" s="22"/>
      <c r="N3" s="22"/>
      <c r="O3" s="5"/>
    </row>
    <row r="4" spans="4:15" ht="15">
      <c r="D4" s="23" t="s">
        <v>28</v>
      </c>
      <c r="E4" s="24"/>
      <c r="F4" s="24"/>
      <c r="G4" s="24"/>
      <c r="H4" s="23"/>
      <c r="I4" s="22"/>
      <c r="J4" s="22"/>
      <c r="K4" s="22"/>
      <c r="L4" s="55"/>
      <c r="M4" s="22"/>
      <c r="N4" s="22"/>
      <c r="O4" s="5"/>
    </row>
    <row r="5" spans="4:15" ht="15">
      <c r="D5" s="23" t="s">
        <v>119</v>
      </c>
      <c r="E5" s="24"/>
      <c r="F5" s="24"/>
      <c r="G5" s="24"/>
      <c r="H5" s="23"/>
      <c r="I5" s="22"/>
      <c r="J5" s="22"/>
      <c r="K5" s="22"/>
      <c r="L5" s="55"/>
      <c r="M5" s="22"/>
      <c r="N5" s="22"/>
      <c r="O5" s="5"/>
    </row>
    <row r="6" spans="4:15" ht="15">
      <c r="D6" s="25" t="s">
        <v>0</v>
      </c>
      <c r="E6" s="22"/>
      <c r="F6" s="22"/>
      <c r="G6" s="22"/>
      <c r="H6" s="55"/>
      <c r="I6" s="22"/>
      <c r="J6" s="22"/>
      <c r="K6" s="22"/>
      <c r="L6" s="55"/>
      <c r="M6" s="22"/>
      <c r="N6" s="22"/>
      <c r="O6" s="5"/>
    </row>
    <row r="7" spans="4:15" ht="15">
      <c r="D7" s="25"/>
      <c r="E7" s="22"/>
      <c r="F7" s="22"/>
      <c r="G7" s="22"/>
      <c r="H7" s="55"/>
      <c r="I7" s="22"/>
      <c r="J7" s="22"/>
      <c r="K7" s="22"/>
      <c r="L7" s="55"/>
      <c r="M7" s="22"/>
      <c r="N7" s="22"/>
      <c r="O7" s="5"/>
    </row>
    <row r="8" spans="4:15" ht="15">
      <c r="D8" s="25"/>
      <c r="E8" s="22"/>
      <c r="F8" s="22"/>
      <c r="G8" s="22"/>
      <c r="H8" s="55"/>
      <c r="I8" s="22"/>
      <c r="J8" s="22"/>
      <c r="K8" s="22"/>
      <c r="L8" s="55"/>
      <c r="M8" s="22"/>
      <c r="N8" s="22"/>
      <c r="O8" s="5"/>
    </row>
    <row r="9" spans="4:15" ht="14.25">
      <c r="D9" s="22"/>
      <c r="E9" s="22"/>
      <c r="F9" s="22"/>
      <c r="G9" s="22"/>
      <c r="H9" s="87" t="s">
        <v>91</v>
      </c>
      <c r="I9" s="88"/>
      <c r="J9" s="89"/>
      <c r="K9" s="22"/>
      <c r="L9" s="87" t="s">
        <v>1</v>
      </c>
      <c r="M9" s="88"/>
      <c r="N9" s="89"/>
      <c r="O9" s="4"/>
    </row>
    <row r="10" spans="8:15" ht="15">
      <c r="H10" s="49" t="s">
        <v>21</v>
      </c>
      <c r="I10" s="47"/>
      <c r="J10" s="47" t="s">
        <v>3</v>
      </c>
      <c r="L10" s="49" t="s">
        <v>21</v>
      </c>
      <c r="M10" s="47"/>
      <c r="N10" s="47" t="s">
        <v>3</v>
      </c>
      <c r="O10" s="2" t="s">
        <v>21</v>
      </c>
    </row>
    <row r="11" spans="8:15" ht="15">
      <c r="H11" s="49" t="s">
        <v>22</v>
      </c>
      <c r="I11" s="47"/>
      <c r="J11" s="47" t="s">
        <v>20</v>
      </c>
      <c r="L11" s="49" t="s">
        <v>22</v>
      </c>
      <c r="M11" s="47"/>
      <c r="N11" s="47" t="s">
        <v>20</v>
      </c>
      <c r="O11" s="2" t="s">
        <v>22</v>
      </c>
    </row>
    <row r="12" spans="8:15" ht="15">
      <c r="H12" s="49" t="s">
        <v>2</v>
      </c>
      <c r="I12" s="47"/>
      <c r="J12" s="47" t="s">
        <v>2</v>
      </c>
      <c r="L12" s="49" t="s">
        <v>32</v>
      </c>
      <c r="M12" s="47"/>
      <c r="N12" s="47" t="s">
        <v>23</v>
      </c>
      <c r="O12" s="2" t="s">
        <v>32</v>
      </c>
    </row>
    <row r="13" spans="8:15" ht="15">
      <c r="H13" s="49" t="s">
        <v>111</v>
      </c>
      <c r="I13" s="47"/>
      <c r="J13" s="47" t="s">
        <v>112</v>
      </c>
      <c r="L13" s="49" t="s">
        <v>111</v>
      </c>
      <c r="M13" s="47"/>
      <c r="N13" s="47" t="s">
        <v>112</v>
      </c>
      <c r="O13" s="2" t="s">
        <v>103</v>
      </c>
    </row>
    <row r="14" spans="8:15" ht="15">
      <c r="H14" s="49" t="s">
        <v>8</v>
      </c>
      <c r="I14" s="47"/>
      <c r="J14" s="47" t="s">
        <v>8</v>
      </c>
      <c r="L14" s="49" t="s">
        <v>8</v>
      </c>
      <c r="M14" s="47"/>
      <c r="N14" s="47" t="s">
        <v>8</v>
      </c>
      <c r="O14" s="2" t="s">
        <v>8</v>
      </c>
    </row>
    <row r="15" spans="8:15" ht="15">
      <c r="H15" s="49"/>
      <c r="I15" s="47"/>
      <c r="J15" s="47"/>
      <c r="L15" s="49"/>
      <c r="M15" s="47"/>
      <c r="N15" s="47"/>
      <c r="O15" s="2"/>
    </row>
    <row r="16" spans="2:15" ht="15">
      <c r="B16" s="19" t="s">
        <v>34</v>
      </c>
      <c r="H16" s="37">
        <v>4849</v>
      </c>
      <c r="J16" s="33" t="s">
        <v>42</v>
      </c>
      <c r="L16" s="37">
        <v>4849</v>
      </c>
      <c r="N16" s="33" t="s">
        <v>42</v>
      </c>
      <c r="O16" s="3">
        <v>19693</v>
      </c>
    </row>
    <row r="17" spans="6:15" ht="15">
      <c r="F17" s="48"/>
      <c r="H17" s="37"/>
      <c r="J17" s="33"/>
      <c r="L17" s="37"/>
      <c r="N17" s="33"/>
      <c r="O17" s="3"/>
    </row>
    <row r="18" spans="2:15" ht="15">
      <c r="B18" s="19" t="s">
        <v>4</v>
      </c>
      <c r="H18" s="44">
        <v>-2101</v>
      </c>
      <c r="J18" s="33" t="s">
        <v>42</v>
      </c>
      <c r="L18" s="44">
        <v>-2101</v>
      </c>
      <c r="N18" s="35" t="s">
        <v>42</v>
      </c>
      <c r="O18" s="7">
        <v>-12520</v>
      </c>
    </row>
    <row r="19" spans="7:15" ht="9" customHeight="1">
      <c r="G19" s="71"/>
      <c r="H19" s="72"/>
      <c r="J19" s="73"/>
      <c r="L19" s="37"/>
      <c r="N19" s="74"/>
      <c r="O19" s="3"/>
    </row>
    <row r="20" spans="2:15" ht="15">
      <c r="B20" s="19" t="s">
        <v>5</v>
      </c>
      <c r="F20" s="71"/>
      <c r="G20" s="75"/>
      <c r="H20" s="37">
        <f>+H16+H18</f>
        <v>2748</v>
      </c>
      <c r="J20" s="33" t="s">
        <v>42</v>
      </c>
      <c r="L20" s="37">
        <f>+L16+L18</f>
        <v>2748</v>
      </c>
      <c r="N20" s="33" t="s">
        <v>42</v>
      </c>
      <c r="O20" s="3">
        <f>+O16+O18</f>
        <v>7173</v>
      </c>
    </row>
    <row r="21" spans="8:15" ht="15">
      <c r="H21" s="37"/>
      <c r="J21" s="76"/>
      <c r="L21" s="37"/>
      <c r="N21" s="76"/>
      <c r="O21" s="3"/>
    </row>
    <row r="22" spans="2:15" ht="15">
      <c r="B22" s="19" t="s">
        <v>35</v>
      </c>
      <c r="H22" s="38">
        <v>999</v>
      </c>
      <c r="J22" s="33" t="s">
        <v>42</v>
      </c>
      <c r="L22" s="38">
        <v>999</v>
      </c>
      <c r="N22" s="33" t="s">
        <v>42</v>
      </c>
      <c r="O22" s="8">
        <v>3450</v>
      </c>
    </row>
    <row r="23" spans="8:15" ht="9" customHeight="1">
      <c r="H23" s="38"/>
      <c r="J23" s="33"/>
      <c r="L23" s="38"/>
      <c r="N23" s="33"/>
      <c r="O23" s="8"/>
    </row>
    <row r="24" spans="2:15" ht="15">
      <c r="B24" s="19" t="s">
        <v>99</v>
      </c>
      <c r="G24" s="48"/>
      <c r="H24" s="37">
        <v>-1548</v>
      </c>
      <c r="J24" s="33" t="s">
        <v>42</v>
      </c>
      <c r="L24" s="37">
        <v>-1548</v>
      </c>
      <c r="N24" s="33" t="s">
        <v>42</v>
      </c>
      <c r="O24" s="3">
        <v>-4804</v>
      </c>
    </row>
    <row r="25" spans="8:15" ht="6.75" customHeight="1">
      <c r="H25" s="77"/>
      <c r="J25" s="77"/>
      <c r="L25" s="77"/>
      <c r="N25" s="77"/>
      <c r="O25" s="11"/>
    </row>
    <row r="26" spans="2:15" ht="15">
      <c r="B26" s="19" t="s">
        <v>98</v>
      </c>
      <c r="H26" s="37">
        <f>SUM(H20:H24)</f>
        <v>2199</v>
      </c>
      <c r="J26" s="78" t="s">
        <v>42</v>
      </c>
      <c r="L26" s="37">
        <f>SUM(L20:L24)</f>
        <v>2199</v>
      </c>
      <c r="N26" s="79" t="s">
        <v>42</v>
      </c>
      <c r="O26" s="3">
        <f>SUM(O20:O24)</f>
        <v>5819</v>
      </c>
    </row>
    <row r="27" spans="8:15" ht="15">
      <c r="H27" s="37"/>
      <c r="J27" s="33"/>
      <c r="L27" s="37"/>
      <c r="N27" s="33"/>
      <c r="O27" s="3"/>
    </row>
    <row r="28" spans="2:15" ht="15">
      <c r="B28" s="19" t="s">
        <v>43</v>
      </c>
      <c r="G28" s="48"/>
      <c r="H28" s="37">
        <v>-5</v>
      </c>
      <c r="J28" s="33"/>
      <c r="L28" s="37">
        <v>-5</v>
      </c>
      <c r="N28" s="33"/>
      <c r="O28" s="3">
        <v>-783</v>
      </c>
    </row>
    <row r="29" spans="8:15" ht="15">
      <c r="H29" s="64"/>
      <c r="J29" s="64"/>
      <c r="L29" s="64"/>
      <c r="N29" s="64"/>
      <c r="O29" s="12"/>
    </row>
    <row r="30" spans="2:15" ht="15">
      <c r="B30" s="19" t="s">
        <v>36</v>
      </c>
      <c r="H30" s="37">
        <f>SUM(H26:H29)</f>
        <v>2194</v>
      </c>
      <c r="J30" s="33" t="s">
        <v>42</v>
      </c>
      <c r="L30" s="37">
        <f>SUM(L26:L29)</f>
        <v>2194</v>
      </c>
      <c r="N30" s="33" t="s">
        <v>42</v>
      </c>
      <c r="O30" s="3">
        <f>SUM(O26:O29)</f>
        <v>5036</v>
      </c>
    </row>
    <row r="31" spans="6:15" ht="15">
      <c r="F31" s="48"/>
      <c r="H31" s="37"/>
      <c r="J31" s="33"/>
      <c r="L31" s="37"/>
      <c r="N31" s="33"/>
      <c r="O31" s="3"/>
    </row>
    <row r="32" spans="2:15" ht="15">
      <c r="B32" s="19" t="s">
        <v>6</v>
      </c>
      <c r="G32" s="80"/>
      <c r="H32" s="44">
        <v>-752</v>
      </c>
      <c r="J32" s="33" t="s">
        <v>42</v>
      </c>
      <c r="L32" s="44">
        <v>-752</v>
      </c>
      <c r="N32" s="33" t="s">
        <v>42</v>
      </c>
      <c r="O32" s="7">
        <v>-585</v>
      </c>
    </row>
    <row r="33" spans="8:15" ht="15">
      <c r="H33" s="37"/>
      <c r="J33" s="81"/>
      <c r="K33" s="21"/>
      <c r="L33" s="37"/>
      <c r="M33" s="21"/>
      <c r="N33" s="81"/>
      <c r="O33" s="3"/>
    </row>
    <row r="34" spans="2:15" ht="15">
      <c r="B34" s="19" t="s">
        <v>108</v>
      </c>
      <c r="H34" s="37">
        <f>+H30+H32</f>
        <v>1442</v>
      </c>
      <c r="J34" s="82" t="s">
        <v>42</v>
      </c>
      <c r="K34" s="21"/>
      <c r="L34" s="37">
        <f>+L30+L32</f>
        <v>1442</v>
      </c>
      <c r="M34" s="21"/>
      <c r="N34" s="82" t="s">
        <v>42</v>
      </c>
      <c r="O34" s="3">
        <f>+O30+O32</f>
        <v>4451</v>
      </c>
    </row>
    <row r="35" spans="8:15" ht="9" customHeight="1" thickBot="1">
      <c r="H35" s="83"/>
      <c r="J35" s="83"/>
      <c r="L35" s="83"/>
      <c r="N35" s="83"/>
      <c r="O35" s="16"/>
    </row>
    <row r="36" spans="8:15" ht="15">
      <c r="H36" s="37"/>
      <c r="J36" s="82"/>
      <c r="L36" s="37"/>
      <c r="N36" s="33"/>
      <c r="O36" s="3"/>
    </row>
    <row r="37" spans="8:15" ht="15">
      <c r="H37" s="37"/>
      <c r="J37" s="82"/>
      <c r="L37" s="37"/>
      <c r="N37" s="33"/>
      <c r="O37" s="3"/>
    </row>
    <row r="38" spans="2:15" ht="15">
      <c r="B38" s="19" t="s">
        <v>88</v>
      </c>
      <c r="H38" s="37"/>
      <c r="J38" s="82"/>
      <c r="L38" s="37"/>
      <c r="N38" s="33"/>
      <c r="O38" s="3"/>
    </row>
    <row r="39" spans="2:15" ht="15">
      <c r="B39" s="19" t="s">
        <v>89</v>
      </c>
      <c r="H39" s="37">
        <f>SUM(H34-16)</f>
        <v>1426</v>
      </c>
      <c r="J39" s="33" t="s">
        <v>42</v>
      </c>
      <c r="L39" s="37">
        <f>SUM(L34-16)</f>
        <v>1426</v>
      </c>
      <c r="N39" s="33" t="s">
        <v>42</v>
      </c>
      <c r="O39" s="3">
        <v>2122</v>
      </c>
    </row>
    <row r="40" spans="2:15" ht="15">
      <c r="B40" s="19" t="s">
        <v>56</v>
      </c>
      <c r="H40" s="37">
        <v>16</v>
      </c>
      <c r="J40" s="33" t="s">
        <v>42</v>
      </c>
      <c r="L40" s="37">
        <v>16</v>
      </c>
      <c r="N40" s="33" t="s">
        <v>42</v>
      </c>
      <c r="O40" s="3">
        <v>19</v>
      </c>
    </row>
    <row r="41" spans="8:15" ht="15.75" thickBot="1">
      <c r="H41" s="39">
        <f>SUM(H39:H40)</f>
        <v>1442</v>
      </c>
      <c r="J41" s="40" t="s">
        <v>42</v>
      </c>
      <c r="L41" s="39">
        <f>SUM(L39:L40)</f>
        <v>1442</v>
      </c>
      <c r="N41" s="40" t="s">
        <v>42</v>
      </c>
      <c r="O41" s="13">
        <f>SUM(O39:O40)</f>
        <v>2141</v>
      </c>
    </row>
    <row r="42" spans="8:15" ht="15">
      <c r="H42" s="37"/>
      <c r="J42" s="82"/>
      <c r="L42" s="37"/>
      <c r="N42" s="33"/>
      <c r="O42" s="3"/>
    </row>
    <row r="43" spans="8:15" ht="15">
      <c r="H43" s="37"/>
      <c r="J43" s="42"/>
      <c r="L43" s="37"/>
      <c r="N43" s="33"/>
      <c r="O43" s="3"/>
    </row>
    <row r="44" spans="2:15" ht="15">
      <c r="B44" s="19" t="s">
        <v>7</v>
      </c>
      <c r="H44" s="37"/>
      <c r="J44" s="42"/>
      <c r="L44" s="37"/>
      <c r="N44" s="33"/>
      <c r="O44" s="3"/>
    </row>
    <row r="45" spans="3:15" ht="23.25" customHeight="1" thickBot="1">
      <c r="C45" s="91" t="s">
        <v>31</v>
      </c>
      <c r="D45" s="91"/>
      <c r="E45" s="91"/>
      <c r="F45" s="91"/>
      <c r="H45" s="18">
        <v>0.29</v>
      </c>
      <c r="J45" s="20" t="s">
        <v>42</v>
      </c>
      <c r="L45" s="18">
        <v>0.29</v>
      </c>
      <c r="N45" s="20" t="s">
        <v>42</v>
      </c>
      <c r="O45" s="9">
        <v>0.8</v>
      </c>
    </row>
    <row r="46" spans="3:15" ht="23.25" customHeight="1" thickBot="1">
      <c r="C46" s="91" t="s">
        <v>30</v>
      </c>
      <c r="D46" s="91"/>
      <c r="E46" s="91"/>
      <c r="F46" s="91"/>
      <c r="H46" s="18">
        <v>0.45</v>
      </c>
      <c r="J46" s="20" t="s">
        <v>42</v>
      </c>
      <c r="L46" s="18">
        <v>0.45</v>
      </c>
      <c r="N46" s="20" t="s">
        <v>42</v>
      </c>
      <c r="O46" s="9">
        <v>0.9</v>
      </c>
    </row>
    <row r="47" spans="8:15" ht="15">
      <c r="H47" s="37"/>
      <c r="J47" s="80"/>
      <c r="L47" s="37"/>
      <c r="N47" s="84"/>
      <c r="O47" s="3"/>
    </row>
    <row r="49" spans="2:15" ht="76.5" customHeight="1">
      <c r="B49" s="92" t="s">
        <v>113</v>
      </c>
      <c r="C49" s="92"/>
      <c r="D49" s="92"/>
      <c r="E49" s="92"/>
      <c r="F49" s="92"/>
      <c r="G49" s="92"/>
      <c r="H49" s="92"/>
      <c r="I49" s="92"/>
      <c r="J49" s="92"/>
      <c r="K49" s="92"/>
      <c r="L49" s="92"/>
      <c r="M49" s="92"/>
      <c r="N49" s="92"/>
      <c r="O49" s="4"/>
    </row>
    <row r="50" spans="2:13" ht="15">
      <c r="B50" s="85"/>
      <c r="C50" s="85"/>
      <c r="D50" s="85"/>
      <c r="E50" s="85"/>
      <c r="F50" s="85"/>
      <c r="G50" s="85"/>
      <c r="H50" s="86"/>
      <c r="I50" s="85"/>
      <c r="K50" s="85"/>
      <c r="M50" s="85"/>
    </row>
    <row r="51" spans="2:15" ht="39.75" customHeight="1">
      <c r="B51" s="90" t="s">
        <v>114</v>
      </c>
      <c r="C51" s="90"/>
      <c r="D51" s="90"/>
      <c r="E51" s="90"/>
      <c r="F51" s="90"/>
      <c r="G51" s="90"/>
      <c r="H51" s="90"/>
      <c r="I51" s="90"/>
      <c r="J51" s="90"/>
      <c r="K51" s="90"/>
      <c r="L51" s="90"/>
      <c r="M51" s="90"/>
      <c r="N51" s="90"/>
      <c r="O51" s="4"/>
    </row>
  </sheetData>
  <sheetProtection/>
  <mergeCells count="6">
    <mergeCell ref="H9:J9"/>
    <mergeCell ref="L9:N9"/>
    <mergeCell ref="B51:N51"/>
    <mergeCell ref="C45:F45"/>
    <mergeCell ref="C46:F46"/>
    <mergeCell ref="B49:N49"/>
  </mergeCells>
  <printOptions/>
  <pageMargins left="0.5" right="0.5" top="0.75" bottom="0.5" header="0.5" footer="0.5"/>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B1:L81"/>
  <sheetViews>
    <sheetView zoomScale="75" zoomScaleNormal="75" zoomScaleSheetLayoutView="75" zoomScalePageLayoutView="0" workbookViewId="0" topLeftCell="A1">
      <selection activeCell="C5" sqref="C5"/>
    </sheetView>
  </sheetViews>
  <sheetFormatPr defaultColWidth="9.140625" defaultRowHeight="12.75"/>
  <cols>
    <col min="1" max="1" width="3.28125" style="19" customWidth="1"/>
    <col min="2" max="2" width="4.28125" style="19" customWidth="1"/>
    <col min="3" max="3" width="7.7109375" style="19" customWidth="1"/>
    <col min="4" max="4" width="11.57421875" style="19" customWidth="1"/>
    <col min="5" max="5" width="14.140625" style="19" customWidth="1"/>
    <col min="6" max="6" width="13.140625" style="19" customWidth="1"/>
    <col min="7" max="7" width="9.140625" style="19" customWidth="1"/>
    <col min="8" max="8" width="16.7109375" style="21" customWidth="1"/>
    <col min="9" max="9" width="7.8515625" style="19" customWidth="1"/>
    <col min="10" max="10" width="16.7109375" style="19" customWidth="1"/>
    <col min="11" max="11" width="9.140625" style="19" customWidth="1"/>
    <col min="12" max="12" width="14.140625" style="4" customWidth="1"/>
    <col min="13" max="13" width="2.7109375" style="4" customWidth="1"/>
    <col min="14" max="14" width="12.7109375" style="4" customWidth="1"/>
    <col min="15" max="16384" width="9.140625" style="4" customWidth="1"/>
  </cols>
  <sheetData>
    <row r="1" ht="15">
      <c r="B1" s="21"/>
    </row>
    <row r="2" spans="2:11" ht="15">
      <c r="B2" s="21"/>
      <c r="D2" s="21" t="s">
        <v>41</v>
      </c>
      <c r="E2" s="22"/>
      <c r="F2" s="22"/>
      <c r="G2" s="22"/>
      <c r="H2" s="55"/>
      <c r="I2" s="22"/>
      <c r="J2" s="22"/>
      <c r="K2" s="22"/>
    </row>
    <row r="3" spans="2:11" ht="15">
      <c r="B3" s="21"/>
      <c r="D3" s="22"/>
      <c r="E3" s="22"/>
      <c r="F3" s="22"/>
      <c r="G3" s="22"/>
      <c r="H3" s="55"/>
      <c r="I3" s="22"/>
      <c r="J3" s="22"/>
      <c r="K3" s="22"/>
    </row>
    <row r="4" spans="4:11" ht="15">
      <c r="D4" s="23" t="s">
        <v>115</v>
      </c>
      <c r="E4" s="24"/>
      <c r="F4" s="24"/>
      <c r="G4" s="24"/>
      <c r="H4" s="23"/>
      <c r="I4" s="22"/>
      <c r="J4" s="22"/>
      <c r="K4" s="22"/>
    </row>
    <row r="5" spans="4:11" ht="15">
      <c r="D5" s="25" t="s">
        <v>0</v>
      </c>
      <c r="E5" s="22"/>
      <c r="F5" s="22"/>
      <c r="G5" s="22"/>
      <c r="H5" s="55"/>
      <c r="I5" s="22"/>
      <c r="J5" s="22"/>
      <c r="K5" s="22"/>
    </row>
    <row r="6" spans="4:11" ht="15">
      <c r="D6" s="25"/>
      <c r="E6" s="22"/>
      <c r="F6" s="22"/>
      <c r="G6" s="22"/>
      <c r="H6" s="26" t="s">
        <v>9</v>
      </c>
      <c r="I6" s="27"/>
      <c r="J6" s="27" t="s">
        <v>92</v>
      </c>
      <c r="K6" s="22"/>
    </row>
    <row r="7" spans="4:11" ht="15">
      <c r="D7" s="25"/>
      <c r="E7" s="22"/>
      <c r="F7" s="22"/>
      <c r="G7" s="22"/>
      <c r="H7" s="26" t="s">
        <v>93</v>
      </c>
      <c r="I7" s="27"/>
      <c r="J7" s="27" t="s">
        <v>93</v>
      </c>
      <c r="K7" s="22"/>
    </row>
    <row r="8" spans="4:11" ht="16.5" customHeight="1">
      <c r="D8" s="22"/>
      <c r="E8" s="22"/>
      <c r="F8" s="22"/>
      <c r="G8" s="22"/>
      <c r="H8" s="26" t="s">
        <v>111</v>
      </c>
      <c r="I8" s="27"/>
      <c r="J8" s="27" t="s">
        <v>103</v>
      </c>
      <c r="K8" s="22"/>
    </row>
    <row r="9" spans="8:11" ht="15">
      <c r="H9" s="26" t="s">
        <v>8</v>
      </c>
      <c r="I9" s="27"/>
      <c r="J9" s="27" t="s">
        <v>8</v>
      </c>
      <c r="K9" s="22"/>
    </row>
    <row r="10" spans="8:11" ht="15">
      <c r="H10" s="26"/>
      <c r="I10" s="27"/>
      <c r="J10" s="27"/>
      <c r="K10" s="22"/>
    </row>
    <row r="11" spans="2:11" ht="15">
      <c r="B11" s="21" t="s">
        <v>46</v>
      </c>
      <c r="H11" s="38"/>
      <c r="I11" s="32"/>
      <c r="J11" s="56"/>
      <c r="K11" s="22"/>
    </row>
    <row r="12" spans="2:10" ht="15">
      <c r="B12" s="19" t="s">
        <v>10</v>
      </c>
      <c r="H12" s="37">
        <v>10437</v>
      </c>
      <c r="I12" s="31"/>
      <c r="J12" s="31">
        <v>10546</v>
      </c>
    </row>
    <row r="13" spans="2:10" ht="15">
      <c r="B13" s="19" t="s">
        <v>106</v>
      </c>
      <c r="H13" s="37">
        <v>10899</v>
      </c>
      <c r="I13" s="31"/>
      <c r="J13" s="31">
        <v>10899</v>
      </c>
    </row>
    <row r="14" spans="2:10" ht="15">
      <c r="B14" s="19" t="s">
        <v>44</v>
      </c>
      <c r="H14" s="37">
        <v>8979</v>
      </c>
      <c r="I14" s="31"/>
      <c r="J14" s="31">
        <v>8979</v>
      </c>
    </row>
    <row r="15" spans="2:10" ht="15">
      <c r="B15" s="19" t="s">
        <v>37</v>
      </c>
      <c r="H15" s="37">
        <v>531</v>
      </c>
      <c r="I15" s="31"/>
      <c r="J15" s="31">
        <v>446</v>
      </c>
    </row>
    <row r="16" spans="2:10" ht="15">
      <c r="B16" s="19" t="s">
        <v>50</v>
      </c>
      <c r="H16" s="37">
        <v>168685</v>
      </c>
      <c r="I16" s="31"/>
      <c r="J16" s="31">
        <v>168257</v>
      </c>
    </row>
    <row r="17" spans="2:10" ht="15">
      <c r="B17" s="19" t="s">
        <v>51</v>
      </c>
      <c r="H17" s="37">
        <v>1479</v>
      </c>
      <c r="I17" s="31"/>
      <c r="J17" s="31">
        <v>358</v>
      </c>
    </row>
    <row r="18" spans="2:10" ht="15">
      <c r="B18" s="19" t="s">
        <v>11</v>
      </c>
      <c r="H18" s="37">
        <v>9636</v>
      </c>
      <c r="I18" s="31"/>
      <c r="J18" s="31">
        <v>9636</v>
      </c>
    </row>
    <row r="19" spans="3:10" ht="18" customHeight="1">
      <c r="C19" s="21" t="s">
        <v>45</v>
      </c>
      <c r="H19" s="57">
        <f>SUM(H12:H18)</f>
        <v>210646</v>
      </c>
      <c r="I19" s="31"/>
      <c r="J19" s="58">
        <f>SUM(J12:J18)</f>
        <v>209121</v>
      </c>
    </row>
    <row r="20" spans="2:10" ht="21" customHeight="1">
      <c r="B20" s="19" t="s">
        <v>39</v>
      </c>
      <c r="H20" s="38">
        <v>11020</v>
      </c>
      <c r="I20" s="32"/>
      <c r="J20" s="32">
        <v>11376</v>
      </c>
    </row>
    <row r="21" spans="2:10" ht="15">
      <c r="B21" s="19" t="s">
        <v>24</v>
      </c>
      <c r="H21" s="38">
        <v>40463</v>
      </c>
      <c r="I21" s="32"/>
      <c r="J21" s="32">
        <v>41170</v>
      </c>
    </row>
    <row r="22" spans="2:10" ht="15">
      <c r="B22" s="19" t="s">
        <v>25</v>
      </c>
      <c r="H22" s="38">
        <v>6231</v>
      </c>
      <c r="I22" s="32"/>
      <c r="J22" s="32">
        <v>5401</v>
      </c>
    </row>
    <row r="23" spans="2:10" ht="15">
      <c r="B23" s="19" t="s">
        <v>52</v>
      </c>
      <c r="H23" s="38">
        <v>10911</v>
      </c>
      <c r="I23" s="32"/>
      <c r="J23" s="32">
        <v>12544</v>
      </c>
    </row>
    <row r="24" spans="2:10" ht="15">
      <c r="B24" s="19" t="s">
        <v>53</v>
      </c>
      <c r="H24" s="38">
        <v>7665</v>
      </c>
      <c r="I24" s="32"/>
      <c r="J24" s="32">
        <v>8121</v>
      </c>
    </row>
    <row r="25" spans="2:10" ht="15">
      <c r="B25" s="19" t="s">
        <v>118</v>
      </c>
      <c r="H25" s="38">
        <v>11624</v>
      </c>
      <c r="I25" s="32"/>
      <c r="J25" s="56">
        <v>13342</v>
      </c>
    </row>
    <row r="26" spans="3:10" ht="18" customHeight="1">
      <c r="C26" s="21" t="s">
        <v>47</v>
      </c>
      <c r="H26" s="57">
        <f>SUM(H20:H25)</f>
        <v>87914</v>
      </c>
      <c r="I26" s="32"/>
      <c r="J26" s="59">
        <f>SUM(J20:J25)</f>
        <v>91954</v>
      </c>
    </row>
    <row r="27" spans="6:10" ht="20.25" customHeight="1" thickBot="1">
      <c r="F27" s="60" t="s">
        <v>48</v>
      </c>
      <c r="H27" s="39">
        <f>SUM(H19+H26)</f>
        <v>298560</v>
      </c>
      <c r="I27" s="32"/>
      <c r="J27" s="61">
        <f>SUM(J19+J26)</f>
        <v>301075</v>
      </c>
    </row>
    <row r="28" spans="2:10" ht="21" customHeight="1">
      <c r="B28" s="21" t="s">
        <v>49</v>
      </c>
      <c r="H28" s="38"/>
      <c r="I28" s="32"/>
      <c r="J28" s="56"/>
    </row>
    <row r="29" spans="2:10" ht="15">
      <c r="B29" s="19" t="s">
        <v>54</v>
      </c>
      <c r="H29" s="62">
        <v>139508</v>
      </c>
      <c r="I29" s="32"/>
      <c r="J29" s="63">
        <v>139508</v>
      </c>
    </row>
    <row r="30" spans="2:10" ht="15">
      <c r="B30" s="19" t="s">
        <v>79</v>
      </c>
      <c r="H30" s="38">
        <v>26930</v>
      </c>
      <c r="I30" s="32"/>
      <c r="J30" s="32">
        <v>26930</v>
      </c>
    </row>
    <row r="31" spans="2:10" ht="15">
      <c r="B31" s="19" t="s">
        <v>55</v>
      </c>
      <c r="H31" s="38">
        <v>22180</v>
      </c>
      <c r="I31" s="32"/>
      <c r="J31" s="32">
        <v>20754</v>
      </c>
    </row>
    <row r="32" spans="2:10" ht="15">
      <c r="B32" s="19" t="s">
        <v>68</v>
      </c>
      <c r="H32" s="38">
        <v>1799</v>
      </c>
      <c r="I32" s="32"/>
      <c r="J32" s="32">
        <v>1799</v>
      </c>
    </row>
    <row r="33" spans="2:10" ht="15">
      <c r="B33" s="19" t="s">
        <v>69</v>
      </c>
      <c r="H33" s="38">
        <v>1661</v>
      </c>
      <c r="I33" s="32"/>
      <c r="J33" s="32">
        <v>1661</v>
      </c>
    </row>
    <row r="34" spans="2:10" ht="15">
      <c r="B34" s="19" t="s">
        <v>90</v>
      </c>
      <c r="H34" s="64">
        <f>SUM(H29:H33)</f>
        <v>192078</v>
      </c>
      <c r="I34" s="32"/>
      <c r="J34" s="65">
        <f>SUM(J29:J33)</f>
        <v>190652</v>
      </c>
    </row>
    <row r="35" spans="2:12" ht="15">
      <c r="B35" s="19" t="s">
        <v>56</v>
      </c>
      <c r="H35" s="38">
        <v>461</v>
      </c>
      <c r="I35" s="32"/>
      <c r="J35" s="32">
        <v>445</v>
      </c>
      <c r="L35" s="17"/>
    </row>
    <row r="36" spans="3:10" ht="18" customHeight="1">
      <c r="C36" s="21" t="s">
        <v>57</v>
      </c>
      <c r="H36" s="57">
        <f>SUM(H34:H35)</f>
        <v>192539</v>
      </c>
      <c r="I36" s="31"/>
      <c r="J36" s="58">
        <f>SUM(J34:J35)</f>
        <v>191097</v>
      </c>
    </row>
    <row r="37" spans="2:10" ht="21" customHeight="1">
      <c r="B37" s="21" t="s">
        <v>58</v>
      </c>
      <c r="H37" s="37"/>
      <c r="I37" s="31"/>
      <c r="J37" s="31"/>
    </row>
    <row r="38" spans="2:10" ht="15">
      <c r="B38" s="19" t="s">
        <v>68</v>
      </c>
      <c r="H38" s="37">
        <v>7639</v>
      </c>
      <c r="I38" s="31"/>
      <c r="J38" s="31">
        <v>7639</v>
      </c>
    </row>
    <row r="39" spans="2:10" ht="15">
      <c r="B39" s="19" t="s">
        <v>69</v>
      </c>
      <c r="H39" s="37">
        <v>5345</v>
      </c>
      <c r="I39" s="31"/>
      <c r="J39" s="31">
        <v>5345</v>
      </c>
    </row>
    <row r="40" spans="2:10" ht="15">
      <c r="B40" s="19" t="s">
        <v>59</v>
      </c>
      <c r="H40" s="37">
        <v>3713</v>
      </c>
      <c r="I40" s="31"/>
      <c r="J40" s="31">
        <v>5013</v>
      </c>
    </row>
    <row r="41" spans="2:10" ht="15">
      <c r="B41" s="19" t="s">
        <v>97</v>
      </c>
      <c r="H41" s="38">
        <v>158</v>
      </c>
      <c r="I41" s="32"/>
      <c r="J41" s="32">
        <v>194</v>
      </c>
    </row>
    <row r="42" spans="2:10" ht="15">
      <c r="B42" s="19" t="s">
        <v>60</v>
      </c>
      <c r="H42" s="38">
        <v>38588</v>
      </c>
      <c r="I42" s="32"/>
      <c r="J42" s="32">
        <v>38588</v>
      </c>
    </row>
    <row r="43" spans="2:10" ht="15">
      <c r="B43" s="19" t="s">
        <v>61</v>
      </c>
      <c r="H43" s="38">
        <v>729</v>
      </c>
      <c r="I43" s="32"/>
      <c r="J43" s="32">
        <v>1367</v>
      </c>
    </row>
    <row r="44" spans="3:10" ht="18" customHeight="1">
      <c r="C44" s="21" t="s">
        <v>62</v>
      </c>
      <c r="H44" s="57">
        <f>SUM(H38:H43)</f>
        <v>56172</v>
      </c>
      <c r="I44" s="32"/>
      <c r="J44" s="58">
        <f>SUM(J38:J43)</f>
        <v>58146</v>
      </c>
    </row>
    <row r="45" spans="2:10" ht="21" customHeight="1">
      <c r="B45" s="19" t="s">
        <v>26</v>
      </c>
      <c r="H45" s="38">
        <v>9632</v>
      </c>
      <c r="I45" s="32"/>
      <c r="J45" s="32">
        <v>9928</v>
      </c>
    </row>
    <row r="46" spans="2:10" ht="15">
      <c r="B46" s="19" t="s">
        <v>27</v>
      </c>
      <c r="H46" s="38">
        <v>16020</v>
      </c>
      <c r="I46" s="32"/>
      <c r="J46" s="32">
        <v>17675</v>
      </c>
    </row>
    <row r="47" spans="2:10" ht="15">
      <c r="B47" s="19" t="s">
        <v>63</v>
      </c>
      <c r="H47" s="38">
        <v>9540</v>
      </c>
      <c r="I47" s="32"/>
      <c r="J47" s="32">
        <v>9535</v>
      </c>
    </row>
    <row r="48" spans="2:10" ht="15">
      <c r="B48" s="19" t="s">
        <v>61</v>
      </c>
      <c r="H48" s="38">
        <v>3563</v>
      </c>
      <c r="I48" s="32"/>
      <c r="J48" s="32">
        <v>3864</v>
      </c>
    </row>
    <row r="49" spans="2:10" ht="15">
      <c r="B49" s="19" t="s">
        <v>105</v>
      </c>
      <c r="F49" s="48"/>
      <c r="G49" s="19" t="s">
        <v>38</v>
      </c>
      <c r="H49" s="38">
        <v>1214</v>
      </c>
      <c r="I49" s="32"/>
      <c r="J49" s="32">
        <v>1214</v>
      </c>
    </row>
    <row r="50" spans="2:10" ht="15">
      <c r="B50" s="19" t="s">
        <v>64</v>
      </c>
      <c r="H50" s="38">
        <v>614</v>
      </c>
      <c r="I50" s="32"/>
      <c r="J50" s="32">
        <v>613</v>
      </c>
    </row>
    <row r="51" spans="2:10" ht="15">
      <c r="B51" s="19" t="s">
        <v>97</v>
      </c>
      <c r="H51" s="38">
        <v>38</v>
      </c>
      <c r="I51" s="32"/>
      <c r="J51" s="32">
        <v>70</v>
      </c>
    </row>
    <row r="52" spans="2:10" ht="15">
      <c r="B52" s="19" t="s">
        <v>6</v>
      </c>
      <c r="H52" s="38">
        <v>9228</v>
      </c>
      <c r="I52" s="32"/>
      <c r="J52" s="32">
        <v>8933</v>
      </c>
    </row>
    <row r="53" spans="3:10" ht="18" customHeight="1">
      <c r="C53" s="21" t="s">
        <v>65</v>
      </c>
      <c r="H53" s="57">
        <f>SUM(H45:H52)</f>
        <v>49849</v>
      </c>
      <c r="I53" s="32"/>
      <c r="J53" s="58">
        <f>SUM(J45:J52)</f>
        <v>51832</v>
      </c>
    </row>
    <row r="54" spans="3:10" ht="21" customHeight="1">
      <c r="C54" s="21" t="s">
        <v>66</v>
      </c>
      <c r="H54" s="38">
        <f>SUM(H44+H53)</f>
        <v>106021</v>
      </c>
      <c r="I54" s="32"/>
      <c r="J54" s="32">
        <f>SUM(J44+J53)</f>
        <v>109978</v>
      </c>
    </row>
    <row r="55" spans="6:10" ht="21" customHeight="1" thickBot="1">
      <c r="F55" s="60" t="s">
        <v>67</v>
      </c>
      <c r="H55" s="39">
        <f>SUM(H54+H36)</f>
        <v>298560</v>
      </c>
      <c r="I55" s="31"/>
      <c r="J55" s="54">
        <f>SUM(J54+J36)</f>
        <v>301075</v>
      </c>
    </row>
    <row r="56" spans="8:10" ht="6.75" customHeight="1">
      <c r="H56" s="37"/>
      <c r="I56" s="31"/>
      <c r="J56" s="66"/>
    </row>
    <row r="57" spans="2:10" ht="15">
      <c r="B57" s="19" t="s">
        <v>100</v>
      </c>
      <c r="H57" s="37">
        <f>SUM(H27-H55)</f>
        <v>0</v>
      </c>
      <c r="I57" s="31"/>
      <c r="J57" s="37">
        <f>SUM(J27-J55)</f>
        <v>0</v>
      </c>
    </row>
    <row r="58" spans="2:10" ht="15">
      <c r="B58" s="19" t="s">
        <v>101</v>
      </c>
      <c r="H58" s="37"/>
      <c r="I58" s="31"/>
      <c r="J58" s="66"/>
    </row>
    <row r="59" spans="2:10" ht="30.75" customHeight="1" thickBot="1">
      <c r="B59" s="91" t="s">
        <v>116</v>
      </c>
      <c r="C59" s="91"/>
      <c r="D59" s="91"/>
      <c r="E59" s="91"/>
      <c r="F59" s="91"/>
      <c r="H59" s="18">
        <f>SUM(H34/143164)</f>
        <v>1.341664105501383</v>
      </c>
      <c r="I59" s="31"/>
      <c r="J59" s="67">
        <f>SUM(J34/143164)</f>
        <v>1.3317035008801095</v>
      </c>
    </row>
    <row r="60" ht="15">
      <c r="L60" s="4" t="s">
        <v>38</v>
      </c>
    </row>
    <row r="61" spans="2:10" ht="48" customHeight="1">
      <c r="B61" s="93" t="s">
        <v>117</v>
      </c>
      <c r="C61" s="93"/>
      <c r="D61" s="93"/>
      <c r="E61" s="93"/>
      <c r="F61" s="93"/>
      <c r="G61" s="93"/>
      <c r="H61" s="93"/>
      <c r="I61" s="93"/>
      <c r="J61" s="93"/>
    </row>
    <row r="62" spans="8:10" ht="15">
      <c r="H62" s="37"/>
      <c r="I62" s="31"/>
      <c r="J62" s="31"/>
    </row>
    <row r="79" ht="15">
      <c r="H79" s="68"/>
    </row>
    <row r="80" ht="15">
      <c r="H80" s="68"/>
    </row>
    <row r="81" spans="8:10" ht="15">
      <c r="H81" s="69"/>
      <c r="J81" s="70"/>
    </row>
  </sheetData>
  <sheetProtection/>
  <mergeCells count="2">
    <mergeCell ref="B59:F59"/>
    <mergeCell ref="B61:J61"/>
  </mergeCells>
  <printOptions/>
  <pageMargins left="0.75" right="0.5" top="0.5" bottom="0.25" header="0.5" footer="0.5"/>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Y36"/>
  <sheetViews>
    <sheetView zoomScale="75" zoomScaleNormal="75" zoomScaleSheetLayoutView="75" zoomScalePageLayoutView="0" workbookViewId="0" topLeftCell="A1">
      <selection activeCell="C8" sqref="C8"/>
    </sheetView>
  </sheetViews>
  <sheetFormatPr defaultColWidth="9.140625" defaultRowHeight="12.75"/>
  <cols>
    <col min="1" max="1" width="3.421875" style="19" customWidth="1"/>
    <col min="2" max="2" width="5.421875" style="19" customWidth="1"/>
    <col min="3" max="3" width="7.57421875" style="19" customWidth="1"/>
    <col min="4" max="4" width="2.140625" style="19" customWidth="1"/>
    <col min="5" max="5" width="13.28125" style="19" customWidth="1"/>
    <col min="6" max="6" width="11.28125" style="19" customWidth="1"/>
    <col min="7" max="7" width="10.421875" style="19" customWidth="1"/>
    <col min="8" max="8" width="2.28125" style="19" customWidth="1"/>
    <col min="9" max="9" width="13.140625" style="19" customWidth="1"/>
    <col min="10" max="10" width="2.28125" style="19" customWidth="1"/>
    <col min="11" max="11" width="10.7109375" style="19" customWidth="1"/>
    <col min="12" max="12" width="1.57421875" style="19" customWidth="1"/>
    <col min="13" max="13" width="13.7109375" style="19" customWidth="1"/>
    <col min="14" max="14" width="1.57421875" style="19" customWidth="1"/>
    <col min="15" max="15" width="12.00390625" style="19" customWidth="1"/>
    <col min="16" max="16" width="2.28125" style="19" customWidth="1"/>
    <col min="17" max="17" width="15.7109375" style="19" customWidth="1"/>
    <col min="18" max="18" width="2.28125" style="19" customWidth="1"/>
    <col min="19" max="19" width="11.7109375" style="19" customWidth="1"/>
    <col min="20" max="20" width="2.28125" style="19" customWidth="1"/>
    <col min="21" max="21" width="11.8515625" style="19" customWidth="1"/>
    <col min="22" max="22" width="2.28125" style="19" customWidth="1"/>
    <col min="23" max="23" width="11.7109375" style="21" customWidth="1"/>
    <col min="24" max="16384" width="9.140625" style="4" customWidth="1"/>
  </cols>
  <sheetData>
    <row r="1" ht="15">
      <c r="C1" s="21"/>
    </row>
    <row r="2" spans="3:16" ht="15">
      <c r="C2" s="21"/>
      <c r="E2" s="21" t="s">
        <v>41</v>
      </c>
      <c r="F2" s="22"/>
      <c r="G2" s="22"/>
      <c r="H2" s="22"/>
      <c r="I2" s="22"/>
      <c r="J2" s="22"/>
      <c r="K2" s="22"/>
      <c r="L2" s="22"/>
      <c r="M2" s="22"/>
      <c r="N2" s="22"/>
      <c r="O2" s="22"/>
      <c r="P2" s="22"/>
    </row>
    <row r="3" spans="3:16" ht="15">
      <c r="C3" s="21"/>
      <c r="E3" s="22"/>
      <c r="F3" s="22"/>
      <c r="G3" s="22"/>
      <c r="H3" s="22"/>
      <c r="I3" s="22"/>
      <c r="J3" s="22"/>
      <c r="K3" s="22"/>
      <c r="L3" s="22"/>
      <c r="M3" s="22"/>
      <c r="N3" s="22"/>
      <c r="O3" s="22"/>
      <c r="P3" s="22"/>
    </row>
    <row r="4" spans="5:16" ht="15">
      <c r="E4" s="23" t="s">
        <v>12</v>
      </c>
      <c r="F4" s="24"/>
      <c r="G4" s="24"/>
      <c r="H4" s="24"/>
      <c r="I4" s="24"/>
      <c r="J4" s="24"/>
      <c r="K4" s="22"/>
      <c r="L4" s="22"/>
      <c r="M4" s="22"/>
      <c r="N4" s="22"/>
      <c r="O4" s="22"/>
      <c r="P4" s="22"/>
    </row>
    <row r="5" spans="5:16" ht="15">
      <c r="E5" s="23" t="s">
        <v>119</v>
      </c>
      <c r="F5" s="24"/>
      <c r="G5" s="24"/>
      <c r="H5" s="24"/>
      <c r="I5" s="24"/>
      <c r="J5" s="24"/>
      <c r="K5" s="22"/>
      <c r="L5" s="22"/>
      <c r="M5" s="22"/>
      <c r="N5" s="22"/>
      <c r="O5" s="22"/>
      <c r="P5" s="22"/>
    </row>
    <row r="6" spans="5:16" ht="15">
      <c r="E6" s="25" t="s">
        <v>0</v>
      </c>
      <c r="F6" s="22"/>
      <c r="G6" s="22"/>
      <c r="H6" s="22"/>
      <c r="I6" s="22"/>
      <c r="J6" s="22"/>
      <c r="K6" s="22"/>
      <c r="L6" s="22"/>
      <c r="M6" s="22"/>
      <c r="N6" s="22"/>
      <c r="O6" s="22"/>
      <c r="P6" s="22"/>
    </row>
    <row r="7" spans="5:16" ht="15">
      <c r="E7" s="25"/>
      <c r="F7" s="22"/>
      <c r="G7" s="22"/>
      <c r="H7" s="22"/>
      <c r="I7" s="22"/>
      <c r="J7" s="22"/>
      <c r="K7" s="22"/>
      <c r="L7" s="22"/>
      <c r="M7" s="22"/>
      <c r="N7" s="22"/>
      <c r="O7" s="22"/>
      <c r="P7" s="22"/>
    </row>
    <row r="8" spans="7:22" ht="15">
      <c r="G8" s="96" t="s">
        <v>87</v>
      </c>
      <c r="H8" s="96"/>
      <c r="I8" s="96"/>
      <c r="J8" s="96"/>
      <c r="K8" s="96"/>
      <c r="L8" s="96"/>
      <c r="M8" s="96"/>
      <c r="N8" s="96"/>
      <c r="O8" s="96"/>
      <c r="P8" s="97"/>
      <c r="Q8" s="49" t="s">
        <v>128</v>
      </c>
      <c r="R8" s="49"/>
      <c r="S8" s="49"/>
      <c r="T8" s="49"/>
      <c r="U8" s="49"/>
      <c r="V8" s="21"/>
    </row>
    <row r="9" spans="7:23" ht="21" customHeight="1">
      <c r="G9" s="49" t="s">
        <v>13</v>
      </c>
      <c r="H9" s="49"/>
      <c r="I9" s="49" t="s">
        <v>70</v>
      </c>
      <c r="J9" s="49"/>
      <c r="K9" s="49" t="s">
        <v>13</v>
      </c>
      <c r="L9" s="49"/>
      <c r="M9" s="49" t="s">
        <v>84</v>
      </c>
      <c r="N9" s="49"/>
      <c r="O9" s="49" t="s">
        <v>86</v>
      </c>
      <c r="P9" s="49"/>
      <c r="Q9" s="49" t="s">
        <v>16</v>
      </c>
      <c r="R9" s="49"/>
      <c r="S9" s="49"/>
      <c r="T9" s="49"/>
      <c r="U9" s="49" t="s">
        <v>75</v>
      </c>
      <c r="V9" s="21"/>
      <c r="W9" s="49" t="s">
        <v>74</v>
      </c>
    </row>
    <row r="10" spans="7:23" ht="15">
      <c r="G10" s="49" t="s">
        <v>14</v>
      </c>
      <c r="H10" s="49"/>
      <c r="I10" s="49" t="s">
        <v>71</v>
      </c>
      <c r="J10" s="49"/>
      <c r="K10" s="49" t="s">
        <v>15</v>
      </c>
      <c r="L10" s="49"/>
      <c r="M10" s="49" t="s">
        <v>71</v>
      </c>
      <c r="N10" s="49"/>
      <c r="O10" s="49" t="s">
        <v>71</v>
      </c>
      <c r="P10" s="49"/>
      <c r="Q10" s="49" t="s">
        <v>94</v>
      </c>
      <c r="R10" s="49"/>
      <c r="S10" s="49" t="s">
        <v>74</v>
      </c>
      <c r="T10" s="49"/>
      <c r="U10" s="49" t="s">
        <v>76</v>
      </c>
      <c r="V10" s="21"/>
      <c r="W10" s="49" t="s">
        <v>49</v>
      </c>
    </row>
    <row r="11" spans="7:23" ht="15">
      <c r="G11" s="49"/>
      <c r="H11" s="49"/>
      <c r="I11" s="49" t="s">
        <v>72</v>
      </c>
      <c r="J11" s="49"/>
      <c r="K11" s="49"/>
      <c r="L11" s="49"/>
      <c r="M11" s="49" t="s">
        <v>85</v>
      </c>
      <c r="N11" s="49"/>
      <c r="O11" s="49" t="s">
        <v>96</v>
      </c>
      <c r="P11" s="49"/>
      <c r="Q11" s="49"/>
      <c r="R11" s="49"/>
      <c r="S11" s="49"/>
      <c r="T11" s="49"/>
      <c r="U11" s="49"/>
      <c r="V11" s="21"/>
      <c r="W11" s="49"/>
    </row>
    <row r="12" spans="7:23" ht="15">
      <c r="G12" s="49"/>
      <c r="H12" s="49"/>
      <c r="I12" s="49" t="s">
        <v>73</v>
      </c>
      <c r="J12" s="49"/>
      <c r="K12" s="49"/>
      <c r="L12" s="49"/>
      <c r="M12" s="49" t="s">
        <v>95</v>
      </c>
      <c r="N12" s="49"/>
      <c r="O12" s="49" t="s">
        <v>95</v>
      </c>
      <c r="P12" s="49"/>
      <c r="Q12" s="49"/>
      <c r="R12" s="49"/>
      <c r="S12" s="49"/>
      <c r="T12" s="49"/>
      <c r="U12" s="49"/>
      <c r="V12" s="21"/>
      <c r="W12" s="49"/>
    </row>
    <row r="13" spans="2:23" ht="15">
      <c r="B13" s="50"/>
      <c r="G13" s="51" t="s">
        <v>8</v>
      </c>
      <c r="H13" s="51"/>
      <c r="I13" s="51" t="s">
        <v>8</v>
      </c>
      <c r="J13" s="51"/>
      <c r="K13" s="51" t="s">
        <v>8</v>
      </c>
      <c r="L13" s="51"/>
      <c r="M13" s="51" t="s">
        <v>8</v>
      </c>
      <c r="N13" s="51"/>
      <c r="O13" s="51" t="s">
        <v>8</v>
      </c>
      <c r="P13" s="51"/>
      <c r="Q13" s="51" t="s">
        <v>8</v>
      </c>
      <c r="R13" s="51"/>
      <c r="S13" s="51" t="s">
        <v>8</v>
      </c>
      <c r="T13" s="51"/>
      <c r="U13" s="51" t="s">
        <v>8</v>
      </c>
      <c r="V13" s="52"/>
      <c r="W13" s="51" t="s">
        <v>8</v>
      </c>
    </row>
    <row r="14" ht="15" hidden="1">
      <c r="B14" s="53" t="s">
        <v>40</v>
      </c>
    </row>
    <row r="15" ht="15">
      <c r="B15" s="53"/>
    </row>
    <row r="16" spans="2:23" ht="14.25">
      <c r="B16" s="19" t="s">
        <v>120</v>
      </c>
      <c r="G16" s="31">
        <v>71582</v>
      </c>
      <c r="H16" s="31"/>
      <c r="I16" s="31">
        <v>67926</v>
      </c>
      <c r="J16" s="31"/>
      <c r="K16" s="31">
        <v>28633</v>
      </c>
      <c r="L16" s="31"/>
      <c r="M16" s="31"/>
      <c r="N16" s="31"/>
      <c r="O16" s="31"/>
      <c r="P16" s="31"/>
      <c r="Q16" s="31">
        <v>11434</v>
      </c>
      <c r="R16" s="31"/>
      <c r="S16" s="31">
        <f>SUM(G16:Q16)</f>
        <v>179575</v>
      </c>
      <c r="T16" s="31"/>
      <c r="U16" s="31">
        <v>411</v>
      </c>
      <c r="V16" s="31"/>
      <c r="W16" s="31">
        <f>SUM(S16:U16)</f>
        <v>179986</v>
      </c>
    </row>
    <row r="17" spans="7:23" ht="14.25">
      <c r="G17" s="31"/>
      <c r="H17" s="31"/>
      <c r="I17" s="31"/>
      <c r="J17" s="31"/>
      <c r="K17" s="31"/>
      <c r="L17" s="31"/>
      <c r="M17" s="31"/>
      <c r="N17" s="31"/>
      <c r="O17" s="31"/>
      <c r="P17" s="31"/>
      <c r="Q17" s="31"/>
      <c r="R17" s="31"/>
      <c r="S17" s="31"/>
      <c r="T17" s="31"/>
      <c r="U17" s="31"/>
      <c r="V17" s="31"/>
      <c r="W17" s="31"/>
    </row>
    <row r="18" spans="2:23" ht="21" customHeight="1">
      <c r="B18" s="19" t="s">
        <v>77</v>
      </c>
      <c r="G18" s="31"/>
      <c r="H18" s="31"/>
      <c r="I18" s="31"/>
      <c r="J18" s="31"/>
      <c r="K18" s="31"/>
      <c r="L18" s="31"/>
      <c r="M18" s="31"/>
      <c r="N18" s="31"/>
      <c r="O18" s="31"/>
      <c r="P18" s="31"/>
      <c r="Q18" s="31"/>
      <c r="R18" s="31"/>
      <c r="S18" s="31"/>
      <c r="T18" s="31"/>
      <c r="U18" s="31"/>
      <c r="V18" s="31"/>
      <c r="W18" s="31"/>
    </row>
    <row r="19" spans="2:23" ht="15" customHeight="1">
      <c r="B19" s="19" t="s">
        <v>121</v>
      </c>
      <c r="G19" s="31"/>
      <c r="H19" s="31"/>
      <c r="I19" s="31"/>
      <c r="J19" s="31"/>
      <c r="K19" s="31"/>
      <c r="L19" s="31"/>
      <c r="M19" s="31">
        <v>1799</v>
      </c>
      <c r="N19" s="31"/>
      <c r="O19" s="31">
        <v>1661</v>
      </c>
      <c r="P19" s="31"/>
      <c r="Q19" s="31"/>
      <c r="R19" s="31"/>
      <c r="S19" s="31">
        <f>SUM(G19:Q19)</f>
        <v>3460</v>
      </c>
      <c r="T19" s="31"/>
      <c r="U19" s="31"/>
      <c r="V19" s="31"/>
      <c r="W19" s="31">
        <f>SUM(S19:U19)</f>
        <v>3460</v>
      </c>
    </row>
    <row r="20" spans="2:23" ht="21" customHeight="1">
      <c r="B20" s="19" t="s">
        <v>107</v>
      </c>
      <c r="G20" s="31"/>
      <c r="H20" s="31"/>
      <c r="I20" s="31"/>
      <c r="J20" s="31"/>
      <c r="K20" s="31">
        <v>-1703</v>
      </c>
      <c r="L20" s="31"/>
      <c r="M20" s="31"/>
      <c r="N20" s="31"/>
      <c r="O20" s="31"/>
      <c r="P20" s="31"/>
      <c r="Q20" s="31"/>
      <c r="R20" s="31"/>
      <c r="S20" s="31">
        <f>SUM(G20:Q20)</f>
        <v>-1703</v>
      </c>
      <c r="T20" s="31"/>
      <c r="U20" s="31"/>
      <c r="V20" s="31"/>
      <c r="W20" s="31">
        <f>SUM(S20:U20)</f>
        <v>-1703</v>
      </c>
    </row>
    <row r="21" spans="2:23" ht="21" customHeight="1">
      <c r="B21" s="19" t="s">
        <v>78</v>
      </c>
      <c r="G21" s="31"/>
      <c r="H21" s="31"/>
      <c r="I21" s="31"/>
      <c r="J21" s="31"/>
      <c r="K21" s="31"/>
      <c r="L21" s="31"/>
      <c r="M21" s="31"/>
      <c r="N21" s="31"/>
      <c r="O21" s="31"/>
      <c r="P21" s="31"/>
      <c r="Q21" s="31">
        <v>9320</v>
      </c>
      <c r="R21" s="31"/>
      <c r="S21" s="31">
        <f>SUM(G21:Q21)</f>
        <v>9320</v>
      </c>
      <c r="T21" s="31"/>
      <c r="U21" s="31">
        <v>34</v>
      </c>
      <c r="V21" s="31"/>
      <c r="W21" s="31">
        <f>SUM(S21:U21)</f>
        <v>9354</v>
      </c>
    </row>
    <row r="22" spans="7:23" ht="15" customHeight="1">
      <c r="G22" s="31"/>
      <c r="H22" s="31"/>
      <c r="I22" s="31"/>
      <c r="J22" s="31"/>
      <c r="K22" s="31"/>
      <c r="L22" s="31"/>
      <c r="M22" s="31"/>
      <c r="N22" s="31"/>
      <c r="O22" s="31"/>
      <c r="P22" s="31"/>
      <c r="Q22" s="31"/>
      <c r="R22" s="31"/>
      <c r="S22" s="31"/>
      <c r="T22" s="31"/>
      <c r="U22" s="31"/>
      <c r="V22" s="31"/>
      <c r="W22" s="31"/>
    </row>
    <row r="23" spans="2:23" ht="15" thickBot="1">
      <c r="B23" s="19" t="s">
        <v>122</v>
      </c>
      <c r="G23" s="54">
        <f>SUM(G16:G21)</f>
        <v>71582</v>
      </c>
      <c r="H23" s="31"/>
      <c r="I23" s="54">
        <f>SUM(I16:I21)</f>
        <v>67926</v>
      </c>
      <c r="J23" s="31"/>
      <c r="K23" s="54">
        <f>SUM(K16:K21)</f>
        <v>26930</v>
      </c>
      <c r="L23" s="32"/>
      <c r="M23" s="54">
        <f>SUM(M16:M21)</f>
        <v>1799</v>
      </c>
      <c r="N23" s="32"/>
      <c r="O23" s="54">
        <f>SUM(O16:O21)</f>
        <v>1661</v>
      </c>
      <c r="P23" s="31"/>
      <c r="Q23" s="54">
        <f>SUM(Q16:Q21)</f>
        <v>20754</v>
      </c>
      <c r="R23" s="32"/>
      <c r="S23" s="54">
        <f>SUM(S16:S21)</f>
        <v>190652</v>
      </c>
      <c r="T23" s="32"/>
      <c r="U23" s="54">
        <f>SUM(U16:U21)</f>
        <v>445</v>
      </c>
      <c r="V23" s="31"/>
      <c r="W23" s="54">
        <f>SUM(W16:W21)</f>
        <v>191097</v>
      </c>
    </row>
    <row r="24" spans="1:23" s="1" customFormat="1" ht="15">
      <c r="A24" s="21"/>
      <c r="B24" s="21"/>
      <c r="C24" s="21"/>
      <c r="D24" s="21"/>
      <c r="E24" s="21"/>
      <c r="F24" s="21"/>
      <c r="G24" s="37"/>
      <c r="H24" s="37"/>
      <c r="I24" s="37"/>
      <c r="J24" s="37"/>
      <c r="K24" s="37"/>
      <c r="L24" s="37"/>
      <c r="M24" s="37"/>
      <c r="N24" s="37"/>
      <c r="O24" s="37"/>
      <c r="P24" s="37"/>
      <c r="Q24" s="37"/>
      <c r="R24" s="37"/>
      <c r="S24" s="37"/>
      <c r="T24" s="37"/>
      <c r="U24" s="37"/>
      <c r="V24" s="37"/>
      <c r="W24" s="37"/>
    </row>
    <row r="25" ht="15" hidden="1"/>
    <row r="26" ht="15" hidden="1">
      <c r="B26" s="53" t="s">
        <v>102</v>
      </c>
    </row>
    <row r="28" spans="2:23" ht="15">
      <c r="B28" s="19" t="s">
        <v>123</v>
      </c>
      <c r="G28" s="38">
        <f>SUM(G23)</f>
        <v>71582</v>
      </c>
      <c r="H28" s="38"/>
      <c r="I28" s="38">
        <f>SUM(I23)</f>
        <v>67926</v>
      </c>
      <c r="J28" s="38"/>
      <c r="K28" s="38">
        <f>SUM(K23)</f>
        <v>26930</v>
      </c>
      <c r="L28" s="38"/>
      <c r="M28" s="38">
        <f>SUM(M23)</f>
        <v>1799</v>
      </c>
      <c r="N28" s="38"/>
      <c r="O28" s="38">
        <f>SUM(O23)</f>
        <v>1661</v>
      </c>
      <c r="P28" s="38"/>
      <c r="Q28" s="38">
        <f>SUM(Q23)</f>
        <v>20754</v>
      </c>
      <c r="R28" s="38"/>
      <c r="S28" s="38">
        <f>SUM(S23)</f>
        <v>190652</v>
      </c>
      <c r="T28" s="38"/>
      <c r="U28" s="38">
        <f>SUM(U23)</f>
        <v>445</v>
      </c>
      <c r="V28" s="38"/>
      <c r="W28" s="38">
        <f>SUM(W23)</f>
        <v>191097</v>
      </c>
    </row>
    <row r="29" spans="7:23" ht="15">
      <c r="G29" s="38"/>
      <c r="H29" s="38"/>
      <c r="I29" s="38"/>
      <c r="J29" s="38"/>
      <c r="K29" s="38"/>
      <c r="L29" s="38"/>
      <c r="M29" s="38"/>
      <c r="N29" s="38"/>
      <c r="O29" s="38"/>
      <c r="P29" s="38"/>
      <c r="Q29" s="38"/>
      <c r="R29" s="38"/>
      <c r="S29" s="38"/>
      <c r="T29" s="38"/>
      <c r="U29" s="38"/>
      <c r="V29" s="38"/>
      <c r="W29" s="38"/>
    </row>
    <row r="30" spans="2:23" ht="21" customHeight="1">
      <c r="B30" s="19" t="s">
        <v>108</v>
      </c>
      <c r="G30" s="37"/>
      <c r="H30" s="37"/>
      <c r="I30" s="37"/>
      <c r="J30" s="37"/>
      <c r="K30" s="37"/>
      <c r="L30" s="37"/>
      <c r="M30" s="37"/>
      <c r="N30" s="37"/>
      <c r="O30" s="37"/>
      <c r="P30" s="37"/>
      <c r="Q30" s="37">
        <v>1426</v>
      </c>
      <c r="R30" s="37"/>
      <c r="S30" s="37">
        <f>SUM(G30:Q30)</f>
        <v>1426</v>
      </c>
      <c r="T30" s="37"/>
      <c r="U30" s="37">
        <v>16</v>
      </c>
      <c r="V30" s="37"/>
      <c r="W30" s="37">
        <f>SUM(S30:U30)</f>
        <v>1442</v>
      </c>
    </row>
    <row r="31" spans="7:23" ht="15">
      <c r="G31" s="37"/>
      <c r="H31" s="37"/>
      <c r="I31" s="37"/>
      <c r="J31" s="37"/>
      <c r="K31" s="37"/>
      <c r="L31" s="37"/>
      <c r="M31" s="37"/>
      <c r="N31" s="37"/>
      <c r="O31" s="37"/>
      <c r="P31" s="37"/>
      <c r="Q31" s="37"/>
      <c r="R31" s="37"/>
      <c r="S31" s="37"/>
      <c r="T31" s="37"/>
      <c r="U31" s="37"/>
      <c r="V31" s="37"/>
      <c r="W31" s="37"/>
    </row>
    <row r="32" spans="2:25" ht="15.75" customHeight="1" thickBot="1">
      <c r="B32" s="19" t="s">
        <v>124</v>
      </c>
      <c r="G32" s="39">
        <f>SUM(G28:G31)</f>
        <v>71582</v>
      </c>
      <c r="H32" s="37"/>
      <c r="I32" s="39">
        <f>SUM(I28:I31)</f>
        <v>67926</v>
      </c>
      <c r="J32" s="37"/>
      <c r="K32" s="39">
        <f>SUM(K28:K31)</f>
        <v>26930</v>
      </c>
      <c r="L32" s="38"/>
      <c r="M32" s="39">
        <f>SUM(M28:M31)</f>
        <v>1799</v>
      </c>
      <c r="N32" s="38"/>
      <c r="O32" s="39">
        <f>SUM(O28:O31)</f>
        <v>1661</v>
      </c>
      <c r="P32" s="38"/>
      <c r="Q32" s="39">
        <f>SUM(Q28:Q31)</f>
        <v>22180</v>
      </c>
      <c r="R32" s="38"/>
      <c r="S32" s="39">
        <f>SUM(S28:S31)</f>
        <v>192078</v>
      </c>
      <c r="T32" s="38"/>
      <c r="U32" s="39">
        <f>SUM(U28:U31)</f>
        <v>461</v>
      </c>
      <c r="V32" s="37"/>
      <c r="W32" s="39">
        <f>SUM(W28:W31)</f>
        <v>192539</v>
      </c>
      <c r="Y32" s="6"/>
    </row>
    <row r="33" spans="7:23" ht="15">
      <c r="G33" s="31"/>
      <c r="H33" s="31"/>
      <c r="I33" s="31"/>
      <c r="J33" s="31"/>
      <c r="K33" s="31"/>
      <c r="L33" s="31"/>
      <c r="M33" s="31"/>
      <c r="N33" s="31"/>
      <c r="O33" s="31"/>
      <c r="P33" s="31"/>
      <c r="Q33" s="31"/>
      <c r="R33" s="31"/>
      <c r="S33" s="31"/>
      <c r="T33" s="31"/>
      <c r="U33" s="31"/>
      <c r="V33" s="31"/>
      <c r="W33" s="37"/>
    </row>
    <row r="34" spans="7:23" ht="15">
      <c r="G34" s="31"/>
      <c r="H34" s="31"/>
      <c r="I34" s="31"/>
      <c r="J34" s="31"/>
      <c r="K34" s="31"/>
      <c r="L34" s="31"/>
      <c r="M34" s="31"/>
      <c r="N34" s="31"/>
      <c r="O34" s="31"/>
      <c r="P34" s="31"/>
      <c r="Q34" s="31"/>
      <c r="R34" s="31"/>
      <c r="S34" s="31"/>
      <c r="T34" s="31"/>
      <c r="U34" s="31"/>
      <c r="V34" s="31"/>
      <c r="W34" s="37"/>
    </row>
    <row r="35" spans="2:23" ht="43.5" customHeight="1">
      <c r="B35" s="90" t="s">
        <v>125</v>
      </c>
      <c r="C35" s="98"/>
      <c r="D35" s="98"/>
      <c r="E35" s="98"/>
      <c r="F35" s="98"/>
      <c r="G35" s="98"/>
      <c r="H35" s="98"/>
      <c r="I35" s="98"/>
      <c r="J35" s="98"/>
      <c r="K35" s="98"/>
      <c r="L35" s="98"/>
      <c r="M35" s="98"/>
      <c r="N35" s="98"/>
      <c r="O35" s="98"/>
      <c r="P35" s="98"/>
      <c r="Q35" s="98"/>
      <c r="R35" s="98"/>
      <c r="S35" s="98"/>
      <c r="T35" s="98"/>
      <c r="U35" s="98"/>
      <c r="V35" s="98"/>
      <c r="W35" s="98"/>
    </row>
    <row r="36" spans="1:23" ht="14.25">
      <c r="A36" s="94"/>
      <c r="B36" s="94"/>
      <c r="C36" s="94"/>
      <c r="D36" s="94"/>
      <c r="E36" s="94"/>
      <c r="F36" s="94"/>
      <c r="G36" s="94"/>
      <c r="H36" s="94"/>
      <c r="I36" s="94"/>
      <c r="J36" s="94"/>
      <c r="K36" s="94"/>
      <c r="L36" s="94"/>
      <c r="M36" s="94"/>
      <c r="N36" s="94"/>
      <c r="O36" s="94"/>
      <c r="P36" s="94"/>
      <c r="Q36" s="95"/>
      <c r="R36" s="95"/>
      <c r="S36" s="95"/>
      <c r="T36" s="95"/>
      <c r="U36" s="95"/>
      <c r="V36" s="95"/>
      <c r="W36" s="95"/>
    </row>
  </sheetData>
  <sheetProtection/>
  <mergeCells count="3">
    <mergeCell ref="A36:W36"/>
    <mergeCell ref="G8:P8"/>
    <mergeCell ref="B35:W35"/>
  </mergeCells>
  <printOptions/>
  <pageMargins left="0.5" right="0.25" top="0.75" bottom="0.5" header="0.5" footer="0.5"/>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dimension ref="A1:M41"/>
  <sheetViews>
    <sheetView zoomScale="75" zoomScaleNormal="75" zoomScaleSheetLayoutView="75" zoomScalePageLayoutView="0" workbookViewId="0" topLeftCell="A1">
      <selection activeCell="C7" sqref="C7"/>
    </sheetView>
  </sheetViews>
  <sheetFormatPr defaultColWidth="9.140625" defaultRowHeight="12.75"/>
  <cols>
    <col min="1" max="1" width="3.421875" style="19" customWidth="1"/>
    <col min="2" max="2" width="5.00390625" style="19" customWidth="1"/>
    <col min="3" max="3" width="7.140625" style="19" customWidth="1"/>
    <col min="4" max="4" width="14.28125" style="19" customWidth="1"/>
    <col min="5" max="5" width="10.8515625" style="19" customWidth="1"/>
    <col min="6" max="6" width="15.7109375" style="19" customWidth="1"/>
    <col min="7" max="7" width="12.7109375" style="19" customWidth="1"/>
    <col min="8" max="8" width="16.28125" style="19" customWidth="1"/>
    <col min="9" max="9" width="4.28125" style="19" customWidth="1"/>
    <col min="10" max="10" width="16.28125" style="19" customWidth="1"/>
    <col min="11" max="11" width="3.140625" style="19" customWidth="1"/>
    <col min="12" max="12" width="0.2890625" style="4" customWidth="1"/>
    <col min="13" max="13" width="11.28125" style="4" bestFit="1" customWidth="1"/>
    <col min="14" max="14" width="11.28125" style="10" customWidth="1"/>
    <col min="15" max="16384" width="9.140625" style="4" customWidth="1"/>
  </cols>
  <sheetData>
    <row r="1" ht="15">
      <c r="B1" s="21"/>
    </row>
    <row r="2" spans="2:11" ht="15">
      <c r="B2" s="21"/>
      <c r="D2" s="21" t="s">
        <v>41</v>
      </c>
      <c r="E2" s="22"/>
      <c r="F2" s="22"/>
      <c r="G2" s="22"/>
      <c r="H2" s="22"/>
      <c r="I2" s="22"/>
      <c r="J2" s="22"/>
      <c r="K2" s="22"/>
    </row>
    <row r="3" spans="2:11" ht="15">
      <c r="B3" s="21"/>
      <c r="D3" s="22"/>
      <c r="E3" s="22"/>
      <c r="F3" s="22"/>
      <c r="G3" s="22"/>
      <c r="H3" s="22"/>
      <c r="I3" s="22"/>
      <c r="J3" s="22"/>
      <c r="K3" s="22"/>
    </row>
    <row r="4" spans="4:11" ht="15">
      <c r="D4" s="23" t="s">
        <v>17</v>
      </c>
      <c r="E4" s="24"/>
      <c r="F4" s="24"/>
      <c r="G4" s="24"/>
      <c r="H4" s="24"/>
      <c r="I4" s="22"/>
      <c r="J4" s="22"/>
      <c r="K4" s="22"/>
    </row>
    <row r="5" spans="4:11" ht="15">
      <c r="D5" s="23" t="s">
        <v>126</v>
      </c>
      <c r="E5" s="24"/>
      <c r="F5" s="24"/>
      <c r="G5" s="24"/>
      <c r="H5" s="24"/>
      <c r="I5" s="22"/>
      <c r="J5" s="22"/>
      <c r="K5" s="22"/>
    </row>
    <row r="6" spans="4:11" ht="14.25">
      <c r="D6" s="25" t="s">
        <v>0</v>
      </c>
      <c r="E6" s="24"/>
      <c r="F6" s="24"/>
      <c r="G6" s="24"/>
      <c r="H6" s="24"/>
      <c r="I6" s="22"/>
      <c r="J6" s="22"/>
      <c r="K6" s="22"/>
    </row>
    <row r="7" spans="4:11" ht="14.25">
      <c r="D7" s="25"/>
      <c r="E7" s="24"/>
      <c r="F7" s="24"/>
      <c r="G7" s="24"/>
      <c r="H7" s="24"/>
      <c r="I7" s="22"/>
      <c r="J7" s="22"/>
      <c r="K7" s="22"/>
    </row>
    <row r="8" spans="5:11" ht="15">
      <c r="E8" s="22"/>
      <c r="F8" s="22"/>
      <c r="G8" s="22"/>
      <c r="H8" s="26"/>
      <c r="I8" s="27"/>
      <c r="J8" s="26"/>
      <c r="K8" s="22"/>
    </row>
    <row r="9" spans="4:11" ht="47.25" customHeight="1">
      <c r="D9" s="25"/>
      <c r="E9" s="22"/>
      <c r="F9" s="22"/>
      <c r="G9" s="22"/>
      <c r="H9" s="28" t="s">
        <v>33</v>
      </c>
      <c r="I9" s="27"/>
      <c r="J9" s="29" t="s">
        <v>29</v>
      </c>
      <c r="K9" s="22"/>
    </row>
    <row r="10" spans="4:11" ht="15">
      <c r="D10" s="22"/>
      <c r="E10" s="22"/>
      <c r="F10" s="22"/>
      <c r="G10" s="22"/>
      <c r="H10" s="26" t="s">
        <v>111</v>
      </c>
      <c r="I10" s="26"/>
      <c r="J10" s="27" t="s">
        <v>112</v>
      </c>
      <c r="K10" s="22"/>
    </row>
    <row r="11" spans="8:11" ht="15">
      <c r="H11" s="26" t="s">
        <v>8</v>
      </c>
      <c r="I11" s="26"/>
      <c r="J11" s="27" t="s">
        <v>8</v>
      </c>
      <c r="K11" s="22"/>
    </row>
    <row r="12" spans="8:11" ht="15">
      <c r="H12" s="26"/>
      <c r="I12" s="26"/>
      <c r="J12" s="27"/>
      <c r="K12" s="22"/>
    </row>
    <row r="13" spans="8:11" ht="15">
      <c r="H13" s="26"/>
      <c r="I13" s="26"/>
      <c r="J13" s="27"/>
      <c r="K13" s="22"/>
    </row>
    <row r="14" spans="1:11" s="14" customFormat="1" ht="15">
      <c r="A14" s="30"/>
      <c r="B14" s="19" t="s">
        <v>80</v>
      </c>
      <c r="C14" s="31"/>
      <c r="D14" s="19"/>
      <c r="E14" s="19"/>
      <c r="F14" s="19"/>
      <c r="G14" s="32"/>
      <c r="H14" s="31">
        <v>1636</v>
      </c>
      <c r="I14" s="31"/>
      <c r="J14" s="33" t="s">
        <v>42</v>
      </c>
      <c r="K14" s="30"/>
    </row>
    <row r="15" spans="1:11" s="14" customFormat="1" ht="15">
      <c r="A15" s="30"/>
      <c r="B15" s="19"/>
      <c r="C15" s="31"/>
      <c r="D15" s="19"/>
      <c r="E15" s="19"/>
      <c r="F15" s="19"/>
      <c r="G15" s="32"/>
      <c r="H15" s="31"/>
      <c r="I15" s="31"/>
      <c r="J15" s="33"/>
      <c r="K15" s="30"/>
    </row>
    <row r="16" spans="1:11" s="14" customFormat="1" ht="15">
      <c r="A16" s="30"/>
      <c r="B16" s="19" t="s">
        <v>83</v>
      </c>
      <c r="C16" s="31"/>
      <c r="D16" s="19"/>
      <c r="E16" s="19"/>
      <c r="F16" s="19"/>
      <c r="G16" s="32"/>
      <c r="H16" s="31">
        <v>-1525</v>
      </c>
      <c r="I16" s="31"/>
      <c r="J16" s="33" t="s">
        <v>42</v>
      </c>
      <c r="K16" s="30"/>
    </row>
    <row r="17" spans="1:11" s="14" customFormat="1" ht="15">
      <c r="A17" s="30"/>
      <c r="B17" s="19"/>
      <c r="C17" s="31"/>
      <c r="D17" s="19"/>
      <c r="E17" s="19"/>
      <c r="F17" s="19"/>
      <c r="G17" s="32"/>
      <c r="H17" s="31"/>
      <c r="I17" s="31"/>
      <c r="J17" s="33"/>
      <c r="K17" s="30"/>
    </row>
    <row r="18" spans="1:11" s="14" customFormat="1" ht="15">
      <c r="A18" s="30"/>
      <c r="B18" s="19" t="s">
        <v>81</v>
      </c>
      <c r="C18" s="31"/>
      <c r="D18" s="19"/>
      <c r="E18" s="19"/>
      <c r="F18" s="19"/>
      <c r="G18" s="32"/>
      <c r="H18" s="31">
        <v>-1829</v>
      </c>
      <c r="I18" s="31"/>
      <c r="J18" s="33" t="s">
        <v>42</v>
      </c>
      <c r="K18" s="30"/>
    </row>
    <row r="19" spans="1:11" s="14" customFormat="1" ht="15">
      <c r="A19" s="30"/>
      <c r="B19" s="19"/>
      <c r="C19" s="31"/>
      <c r="D19" s="19"/>
      <c r="E19" s="19"/>
      <c r="F19" s="19"/>
      <c r="G19" s="32"/>
      <c r="H19" s="34"/>
      <c r="I19" s="31"/>
      <c r="J19" s="35"/>
      <c r="K19" s="30"/>
    </row>
    <row r="20" spans="1:11" s="14" customFormat="1" ht="15">
      <c r="A20" s="30"/>
      <c r="B20" s="21" t="s">
        <v>82</v>
      </c>
      <c r="C20" s="31"/>
      <c r="D20" s="19"/>
      <c r="E20" s="19"/>
      <c r="F20" s="19"/>
      <c r="G20" s="32"/>
      <c r="H20" s="31">
        <f>SUM(H14:H19)</f>
        <v>-1718</v>
      </c>
      <c r="I20" s="31"/>
      <c r="J20" s="33">
        <f>SUM(J16:J18)</f>
        <v>0</v>
      </c>
      <c r="K20" s="30"/>
    </row>
    <row r="21" spans="1:11" s="14" customFormat="1" ht="15">
      <c r="A21" s="30"/>
      <c r="B21" s="19"/>
      <c r="C21" s="31"/>
      <c r="D21" s="19"/>
      <c r="E21" s="19"/>
      <c r="F21" s="19"/>
      <c r="G21" s="32"/>
      <c r="H21" s="31"/>
      <c r="I21" s="31"/>
      <c r="J21" s="33"/>
      <c r="K21" s="30"/>
    </row>
    <row r="22" spans="1:11" s="14" customFormat="1" ht="15">
      <c r="A22" s="30"/>
      <c r="B22" s="19" t="s">
        <v>129</v>
      </c>
      <c r="C22" s="31"/>
      <c r="D22" s="19"/>
      <c r="E22" s="19"/>
      <c r="F22" s="19"/>
      <c r="G22" s="32"/>
      <c r="H22" s="31">
        <v>13342</v>
      </c>
      <c r="I22" s="31"/>
      <c r="J22" s="33" t="s">
        <v>42</v>
      </c>
      <c r="K22" s="30"/>
    </row>
    <row r="23" spans="1:11" s="14" customFormat="1" ht="15">
      <c r="A23" s="30"/>
      <c r="B23" s="19"/>
      <c r="C23" s="31"/>
      <c r="D23" s="19"/>
      <c r="E23" s="19"/>
      <c r="F23" s="19"/>
      <c r="G23" s="32"/>
      <c r="H23" s="31"/>
      <c r="I23" s="31"/>
      <c r="J23" s="33"/>
      <c r="K23" s="30"/>
    </row>
    <row r="24" spans="1:11" s="15" customFormat="1" ht="18" customHeight="1" thickBot="1">
      <c r="A24" s="36"/>
      <c r="B24" s="21" t="s">
        <v>109</v>
      </c>
      <c r="C24" s="37"/>
      <c r="D24" s="21"/>
      <c r="E24" s="21"/>
      <c r="F24" s="21"/>
      <c r="G24" s="38"/>
      <c r="H24" s="39">
        <f>SUM(H20:H22)</f>
        <v>11624</v>
      </c>
      <c r="I24" s="37"/>
      <c r="J24" s="40" t="s">
        <v>42</v>
      </c>
      <c r="K24" s="36"/>
    </row>
    <row r="25" spans="1:11" s="14" customFormat="1" ht="15">
      <c r="A25" s="30"/>
      <c r="B25" s="31"/>
      <c r="C25" s="31"/>
      <c r="D25" s="31"/>
      <c r="E25" s="31"/>
      <c r="F25" s="41"/>
      <c r="G25" s="19"/>
      <c r="H25" s="19"/>
      <c r="I25" s="19"/>
      <c r="J25" s="42"/>
      <c r="K25" s="30"/>
    </row>
    <row r="26" spans="8:13" ht="15">
      <c r="H26" s="37"/>
      <c r="J26" s="31"/>
      <c r="L26" s="10"/>
      <c r="M26" s="6"/>
    </row>
    <row r="27" spans="8:13" ht="15">
      <c r="H27" s="37"/>
      <c r="J27" s="31"/>
      <c r="M27" s="6"/>
    </row>
    <row r="28" spans="2:13" ht="15">
      <c r="B28" s="19" t="s">
        <v>110</v>
      </c>
      <c r="H28" s="21"/>
      <c r="L28" s="6"/>
      <c r="M28" s="6"/>
    </row>
    <row r="29" spans="8:13" ht="15">
      <c r="H29" s="21"/>
      <c r="L29" s="6"/>
      <c r="M29" s="6"/>
    </row>
    <row r="30" spans="8:13" ht="15">
      <c r="H30" s="26" t="s">
        <v>8</v>
      </c>
      <c r="J30" s="27" t="s">
        <v>8</v>
      </c>
      <c r="L30" s="6"/>
      <c r="M30" s="6"/>
    </row>
    <row r="31" spans="8:13" ht="15">
      <c r="H31" s="26"/>
      <c r="J31" s="43"/>
      <c r="L31" s="6"/>
      <c r="M31" s="6"/>
    </row>
    <row r="32" spans="2:13" ht="15" customHeight="1">
      <c r="B32" s="19" t="s">
        <v>19</v>
      </c>
      <c r="H32" s="37">
        <v>5697</v>
      </c>
      <c r="J32" s="33" t="s">
        <v>42</v>
      </c>
      <c r="L32" s="6"/>
      <c r="M32" s="6"/>
    </row>
    <row r="33" spans="2:13" ht="15" customHeight="1">
      <c r="B33" s="19" t="s">
        <v>18</v>
      </c>
      <c r="H33" s="37">
        <v>5927</v>
      </c>
      <c r="J33" s="33" t="s">
        <v>42</v>
      </c>
      <c r="L33" s="6"/>
      <c r="M33" s="6"/>
    </row>
    <row r="34" spans="2:13" ht="15" customHeight="1">
      <c r="B34" s="19" t="s">
        <v>104</v>
      </c>
      <c r="H34" s="37">
        <v>0</v>
      </c>
      <c r="J34" s="33" t="s">
        <v>42</v>
      </c>
      <c r="L34" s="6"/>
      <c r="M34" s="6"/>
    </row>
    <row r="35" spans="8:12" ht="15" customHeight="1">
      <c r="H35" s="44"/>
      <c r="J35" s="35"/>
      <c r="L35" s="6"/>
    </row>
    <row r="36" spans="8:13" ht="21" customHeight="1" thickBot="1">
      <c r="H36" s="45">
        <f>SUM(H32:H35)</f>
        <v>11624</v>
      </c>
      <c r="J36" s="46" t="s">
        <v>42</v>
      </c>
      <c r="L36" s="10"/>
      <c r="M36" s="6"/>
    </row>
    <row r="37" spans="8:13" ht="15">
      <c r="H37" s="21"/>
      <c r="L37" s="6"/>
      <c r="M37" s="6"/>
    </row>
    <row r="38" spans="8:13" ht="15">
      <c r="H38" s="21"/>
      <c r="L38" s="6"/>
      <c r="M38" s="6"/>
    </row>
    <row r="39" spans="2:13" ht="48.75" customHeight="1">
      <c r="B39" s="93" t="s">
        <v>127</v>
      </c>
      <c r="C39" s="93"/>
      <c r="D39" s="93"/>
      <c r="E39" s="93"/>
      <c r="F39" s="93"/>
      <c r="G39" s="93"/>
      <c r="H39" s="93"/>
      <c r="I39" s="93"/>
      <c r="J39" s="93"/>
      <c r="L39" s="6"/>
      <c r="M39" s="6"/>
    </row>
    <row r="40" spans="12:13" ht="14.25">
      <c r="L40" s="6"/>
      <c r="M40" s="6"/>
    </row>
    <row r="41" spans="12:13" ht="14.25">
      <c r="L41" s="6"/>
      <c r="M41" s="6"/>
    </row>
  </sheetData>
  <sheetProtection/>
  <mergeCells count="1">
    <mergeCell ref="B39:J39"/>
  </mergeCells>
  <printOptions/>
  <pageMargins left="0.75" right="0.25" top="0.75" bottom="0.5" header="0.5" footer="0.5"/>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kld</dc:creator>
  <cp:keywords/>
  <dc:description/>
  <cp:lastModifiedBy> </cp:lastModifiedBy>
  <cp:lastPrinted>2008-05-22T01:19:22Z</cp:lastPrinted>
  <dcterms:created xsi:type="dcterms:W3CDTF">2004-04-19T04:18:49Z</dcterms:created>
  <dcterms:modified xsi:type="dcterms:W3CDTF">2008-05-28T01:25:07Z</dcterms:modified>
  <cp:category/>
  <cp:version/>
  <cp:contentType/>
  <cp:contentStatus/>
</cp:coreProperties>
</file>