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Income Statement" sheetId="1" r:id="rId1"/>
    <sheet name="Balance Sheet" sheetId="2" r:id="rId2"/>
    <sheet name="Change in equity" sheetId="3" r:id="rId3"/>
    <sheet name="Cashflow Statement" sheetId="4" r:id="rId4"/>
  </sheets>
  <definedNames>
    <definedName name="_xlnm.Print_Area" localSheetId="1">'Balance Sheet'!$A$1:$K$64</definedName>
    <definedName name="_xlnm.Print_Area" localSheetId="3">'Cashflow Statement'!$A$2:$K$66</definedName>
    <definedName name="_xlnm.Print_Area" localSheetId="2">'Change in equity'!$A$1:$Y$43</definedName>
    <definedName name="_xlnm.Print_Area" localSheetId="0">'Income Statement'!$A$1:$N$54</definedName>
  </definedNames>
  <calcPr fullCalcOnLoad="1"/>
</workbook>
</file>

<file path=xl/sharedStrings.xml><?xml version="1.0" encoding="utf-8"?>
<sst xmlns="http://schemas.openxmlformats.org/spreadsheetml/2006/main" count="226" uniqueCount="139">
  <si>
    <t>(The figures have not been audited)</t>
  </si>
  <si>
    <t>Cumulative Period</t>
  </si>
  <si>
    <t>Quarter</t>
  </si>
  <si>
    <t>Preceding Year</t>
  </si>
  <si>
    <t>Cost of Sales</t>
  </si>
  <si>
    <t>Gross Profit</t>
  </si>
  <si>
    <t>Taxation</t>
  </si>
  <si>
    <t>Net  Profit for the Period</t>
  </si>
  <si>
    <t>Earnings per share (sen)</t>
  </si>
  <si>
    <t>RM'000</t>
  </si>
  <si>
    <t>(Unaudited)</t>
  </si>
  <si>
    <t>Property, Plant and Equipment</t>
  </si>
  <si>
    <t>Goodwill on Consolidation</t>
  </si>
  <si>
    <t>Deposits with Licensed Banks</t>
  </si>
  <si>
    <t>Cash and Bank Balances</t>
  </si>
  <si>
    <t xml:space="preserve">CONDENSED CONSOLIDATED STATEMENT OF CHANGES IN EQUITY </t>
  </si>
  <si>
    <t>Share</t>
  </si>
  <si>
    <t>Capital</t>
  </si>
  <si>
    <t>Premium</t>
  </si>
  <si>
    <t>Retained</t>
  </si>
  <si>
    <t xml:space="preserve">CONDENSED CONSOLIDATED CASH FLOW STATEMENT FOR </t>
  </si>
  <si>
    <t>Distributable</t>
  </si>
  <si>
    <t>Cash  and  cash  equivalents at the end of the period comprise as follows :</t>
  </si>
  <si>
    <t>Fixed Deposits with licensed banks</t>
  </si>
  <si>
    <t xml:space="preserve">Cash and  bank balances </t>
  </si>
  <si>
    <t xml:space="preserve">Corresponding </t>
  </si>
  <si>
    <t xml:space="preserve">Current </t>
  </si>
  <si>
    <t>Year</t>
  </si>
  <si>
    <t>Period</t>
  </si>
  <si>
    <t>Trade  Receivables</t>
  </si>
  <si>
    <t>Other Receivables, Deposits and Prepayments</t>
  </si>
  <si>
    <t>Trade  Payables</t>
  </si>
  <si>
    <t>Other Payables and Accruals</t>
  </si>
  <si>
    <t>CONDENSED CONSOLIDATED INCOME STATEMENTS</t>
  </si>
  <si>
    <t>Preceding Year Corresponding Period</t>
  </si>
  <si>
    <t>Fully diluted</t>
  </si>
  <si>
    <t>Basic</t>
  </si>
  <si>
    <t>To-date</t>
  </si>
  <si>
    <t>(Unaudited)   Current Year To-date</t>
  </si>
  <si>
    <t>Revenue</t>
  </si>
  <si>
    <t>Other Income</t>
  </si>
  <si>
    <t>Profit  Before Taxation</t>
  </si>
  <si>
    <t>Investment Properties</t>
  </si>
  <si>
    <t>At 1 January 2006</t>
  </si>
  <si>
    <t xml:space="preserve"> </t>
  </si>
  <si>
    <t>Inventories</t>
  </si>
  <si>
    <t>31.12.2006</t>
  </si>
  <si>
    <t>At 31 December 2006</t>
  </si>
  <si>
    <t>12 months ended 31 December 2006</t>
  </si>
  <si>
    <r>
      <t xml:space="preserve">MAJUPERAK HOLDINGS BERHAD </t>
    </r>
    <r>
      <rPr>
        <sz val="11"/>
        <rFont val="Arial"/>
        <family val="2"/>
      </rPr>
      <t>( 585389-X)</t>
    </r>
  </si>
  <si>
    <t>30.6.2007</t>
  </si>
  <si>
    <t>30.6.2006</t>
  </si>
  <si>
    <t>The Condensed Unaudited Consolidated Income  Statements should be read in conjunction with the Annual Financial Statements for the year ended 31 December 2006 and the accompanying notes attached to the interim financial statements.</t>
  </si>
  <si>
    <t>Impairments of Goodwill</t>
  </si>
  <si>
    <t>Interest write back</t>
  </si>
  <si>
    <t>NA</t>
  </si>
  <si>
    <t>Finance costs</t>
  </si>
  <si>
    <t>Other investment</t>
  </si>
  <si>
    <t>TOTAL NON-CURRENT ASSETS</t>
  </si>
  <si>
    <t>ASSETS</t>
  </si>
  <si>
    <t>TOTAL CURRENT ASSETS</t>
  </si>
  <si>
    <t>TOTAL ASSETS</t>
  </si>
  <si>
    <t>EQUITY</t>
  </si>
  <si>
    <t>Land held for Property Development</t>
  </si>
  <si>
    <t>Development Expenditure</t>
  </si>
  <si>
    <t>Property Development Cost</t>
  </si>
  <si>
    <t>Amount Due from Related Companies</t>
  </si>
  <si>
    <t>Amount Due from Associated Companies</t>
  </si>
  <si>
    <t>Share Capital</t>
  </si>
  <si>
    <t>Retained Earnings</t>
  </si>
  <si>
    <t>Minority interest</t>
  </si>
  <si>
    <t>TOTAL EQUITY</t>
  </si>
  <si>
    <t>LIABILITIES</t>
  </si>
  <si>
    <t>Bank borrowings</t>
  </si>
  <si>
    <t>Deferred taxation</t>
  </si>
  <si>
    <t>Amount Due to Holding Corporation</t>
  </si>
  <si>
    <t>TOTAL NON CURRENT LIABILITIES</t>
  </si>
  <si>
    <t>Amount Due to Related Companies</t>
  </si>
  <si>
    <t>Provision for Retrenchment Benefit</t>
  </si>
  <si>
    <t>Bank Borrowings</t>
  </si>
  <si>
    <t>TOTAL CURRENT LIABILTIES</t>
  </si>
  <si>
    <t>TOTAL LIABILITIES</t>
  </si>
  <si>
    <t>TOTAL EQUITY &amp; LIABILITIES</t>
  </si>
  <si>
    <t>RCSLS</t>
  </si>
  <si>
    <t>RCULS</t>
  </si>
  <si>
    <t>(Based on 143,163,988 ordinary shares) (2006 : 143,163,988 ordinary shares)</t>
  </si>
  <si>
    <t>The Condensed Unaudited Consolidated Balance Sheet should be read in conjunction with the Annual Financial Statements for the year ended 31 December 2006 and the accompanying notes attached to the interim financial statements.</t>
  </si>
  <si>
    <t>Irredeemable</t>
  </si>
  <si>
    <t>Convertible</t>
  </si>
  <si>
    <t>Preference</t>
  </si>
  <si>
    <t>Shares</t>
  </si>
  <si>
    <t>TOTAL</t>
  </si>
  <si>
    <t>Minority</t>
  </si>
  <si>
    <t>Interest</t>
  </si>
  <si>
    <t>Issued during the year :</t>
  </si>
  <si>
    <t>Acquisition of subsidiaries</t>
  </si>
  <si>
    <t>Proposed debt restructuring scheme</t>
  </si>
  <si>
    <t>Private placement</t>
  </si>
  <si>
    <t>The Condensed Unaudited Consolidated Statement Of Changes in Equity should be read in conjunction with the Annual Financial Statements for the year ended 31 December 2006 and the accompanying notes attached to the interim financial statements.</t>
  </si>
  <si>
    <t>At 1 January 2007</t>
  </si>
  <si>
    <t>Profit for the year</t>
  </si>
  <si>
    <t>Profit for the period</t>
  </si>
  <si>
    <t>Share Premium</t>
  </si>
  <si>
    <t>THE SIX MONTHS PERIOD ENDED 30TH JUNE 2007</t>
  </si>
  <si>
    <t>Net cash used in operating activities</t>
  </si>
  <si>
    <t>Net cash generated from financing activities</t>
  </si>
  <si>
    <t>Net increase in cash and cash equivalents</t>
  </si>
  <si>
    <t>Cash and cash equivalents at beginning of financial year</t>
  </si>
  <si>
    <t>Cash and cash equivalents at end of financial period</t>
  </si>
  <si>
    <t>Net cash generated from investing activities</t>
  </si>
  <si>
    <t>Redeemable</t>
  </si>
  <si>
    <t>Secured</t>
  </si>
  <si>
    <t>Redeembale</t>
  </si>
  <si>
    <t>&lt;--------------------    Non - Distributable   ---------------------&gt;</t>
  </si>
  <si>
    <t>Attributable to :</t>
  </si>
  <si>
    <t>Equity holders of the parent</t>
  </si>
  <si>
    <t>Equity attributable to equity holders of the Company</t>
  </si>
  <si>
    <t>FOR THE SIX MONTH PERIOD ENDED 30 JUNE 2007</t>
  </si>
  <si>
    <t>Individual Period</t>
  </si>
  <si>
    <t>CONDENSED CONSOLIDATED BALANCE SHEET AS AT 3O JUNE 2007</t>
  </si>
  <si>
    <t>(Audited)</t>
  </si>
  <si>
    <t>As at</t>
  </si>
  <si>
    <t>At 30 June 2007</t>
  </si>
  <si>
    <t>6 months ended 30 June 2007</t>
  </si>
  <si>
    <t>Profits</t>
  </si>
  <si>
    <t>Loan Stock</t>
  </si>
  <si>
    <t xml:space="preserve">Unsecured </t>
  </si>
  <si>
    <t>2.5% redeemable convertible loan stock</t>
  </si>
  <si>
    <t>0.5% redeemable convertible loan stock</t>
  </si>
  <si>
    <t>Note : This is the first interim financial statements on the consolidated results for the second quarter ended 30 June 2007 in compliance with Bursa Malaysia Securities Berhad ("Bursa Securities") requirements in conjuction with the admission of the Company to the Main Board of Bursa Securities. As this is the second quarterly report being drawn out after the Group was conceived on 27 June 2007, there are no comparative consolidated figures for the preceding financial year's corresponding quarter and period to date.</t>
  </si>
  <si>
    <t>Prepaid Land Lease Payment</t>
  </si>
  <si>
    <t>30.06.2007</t>
  </si>
  <si>
    <t>Amount Due from Subsidiary Companies</t>
  </si>
  <si>
    <t>Hire Purchase payables</t>
  </si>
  <si>
    <t>Profit from operations</t>
  </si>
  <si>
    <t>Administration Expenses</t>
  </si>
  <si>
    <t>The Condensed Unaudited Consolidated Cashflow Statement should be read in conjunction with the Annual Financial Statements for the year ended 31 December 2006 and the accompanying notes attached to the interim financial statements.</t>
  </si>
  <si>
    <t xml:space="preserve">Net  Assets Per Share attributable to ordinary </t>
  </si>
  <si>
    <t>equity holders of the parent(RM)</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</si>
</sst>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_(* #,##0.0000_);_(* \(#,##0.0000\);_(* &quot;-&quot;??_);_(@_)"/>
    <numFmt numFmtId="168" formatCode="0.0%"/>
    <numFmt numFmtId="169" formatCode="0.000%"/>
    <numFmt numFmtId="170" formatCode="_(* #,##0.00000_);_(* \(#,##0.00000\);_(* &quot;-&quot;??_);_(@_)"/>
    <numFmt numFmtId="171" formatCode="_(* #,##0.0_);_(* \(#,##0.0\);_(* &quot;-&quot;?_);_(@_)"/>
    <numFmt numFmtId="172" formatCode="0.00000000"/>
    <numFmt numFmtId="173" formatCode="0.0000000"/>
    <numFmt numFmtId="174" formatCode="0.000000"/>
    <numFmt numFmtId="175" formatCode="0.00000"/>
    <numFmt numFmtId="176" formatCode="0.0000"/>
    <numFmt numFmtId="177" formatCode="0.000"/>
    <numFmt numFmtId="178" formatCode="_(* #,##0.0000_);_(* \(#,##0.0000\);_(* &quot;-&quot;????_);_(@_)"/>
  </numFmts>
  <fonts count="30">
    <font>
      <sz val="10"/>
      <name val="Arial"/>
      <family val="0"/>
    </font>
    <font>
      <u val="single"/>
      <sz val="10"/>
      <color indexed="12"/>
      <name val="Arial"/>
      <family val="0"/>
    </font>
    <font>
      <u val="single"/>
      <sz val="10"/>
      <color indexed="36"/>
      <name val="Arial"/>
      <family val="0"/>
    </font>
    <font>
      <b/>
      <sz val="11"/>
      <name val="Arial"/>
      <family val="2"/>
    </font>
    <font>
      <sz val="11"/>
      <name val="Arial"/>
      <family val="2"/>
    </font>
    <font>
      <b/>
      <u val="single"/>
      <sz val="11"/>
      <name val="Arial"/>
      <family val="2"/>
    </font>
    <font>
      <u val="single"/>
      <sz val="11"/>
      <name val="Arial"/>
      <family val="2"/>
    </font>
    <font>
      <i/>
      <sz val="11"/>
      <name val="Arial"/>
      <family val="2"/>
    </font>
    <font>
      <sz val="9"/>
      <name val="Arial"/>
      <family val="2"/>
    </font>
    <font>
      <i/>
      <sz val="9"/>
      <name val="Arial"/>
      <family val="2"/>
    </font>
    <font>
      <sz val="11"/>
      <name val="Myriad Web Pro Condensed"/>
      <family val="2"/>
    </font>
    <font>
      <b/>
      <sz val="11"/>
      <name val="Myriad Web Pro Condensed"/>
      <family val="2"/>
    </font>
    <font>
      <sz val="11"/>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8" fillId="3" borderId="0" applyNumberFormat="0" applyBorder="0" applyAlignment="0" applyProtection="0"/>
    <xf numFmtId="0" fontId="22"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17"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20" fillId="7" borderId="1" applyNumberFormat="0" applyAlignment="0" applyProtection="0"/>
    <xf numFmtId="0" fontId="23"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27" fillId="0" borderId="9" applyNumberFormat="0" applyFill="0" applyAlignment="0" applyProtection="0"/>
    <xf numFmtId="0" fontId="25" fillId="0" borderId="0" applyNumberFormat="0" applyFill="0" applyBorder="0" applyAlignment="0" applyProtection="0"/>
  </cellStyleXfs>
  <cellXfs count="92">
    <xf numFmtId="0" fontId="0" fillId="0" borderId="0" xfId="0" applyAlignment="1">
      <alignment/>
    </xf>
    <xf numFmtId="0" fontId="3" fillId="0" borderId="0" xfId="0" applyFont="1" applyAlignment="1">
      <alignment/>
    </xf>
    <xf numFmtId="0" fontId="3" fillId="0" borderId="0" xfId="0" applyFont="1" applyAlignment="1">
      <alignment horizontal="center"/>
    </xf>
    <xf numFmtId="165" fontId="3" fillId="0" borderId="0" xfId="42" applyNumberFormat="1" applyFont="1" applyAlignment="1">
      <alignment/>
    </xf>
    <xf numFmtId="0" fontId="3" fillId="0" borderId="10" xfId="0" applyFont="1" applyBorder="1" applyAlignment="1">
      <alignment horizontal="center"/>
    </xf>
    <xf numFmtId="0" fontId="4" fillId="0" borderId="0" xfId="0" applyFont="1" applyAlignment="1">
      <alignment/>
    </xf>
    <xf numFmtId="0" fontId="4" fillId="0" borderId="0" xfId="0" applyFont="1" applyBorder="1" applyAlignment="1">
      <alignment/>
    </xf>
    <xf numFmtId="0" fontId="3" fillId="0" borderId="0" xfId="0" applyFont="1" applyBorder="1" applyAlignment="1">
      <alignment/>
    </xf>
    <xf numFmtId="0" fontId="5" fillId="0" borderId="0" xfId="0" applyFont="1" applyBorder="1" applyAlignment="1">
      <alignment/>
    </xf>
    <xf numFmtId="0" fontId="6" fillId="0" borderId="0" xfId="0" applyFont="1" applyBorder="1" applyAlignment="1">
      <alignment/>
    </xf>
    <xf numFmtId="0" fontId="7" fillId="0" borderId="0" xfId="0" applyFont="1" applyBorder="1" applyAlignment="1">
      <alignment/>
    </xf>
    <xf numFmtId="0" fontId="4" fillId="0" borderId="0" xfId="0" applyFont="1" applyAlignment="1">
      <alignment horizontal="center"/>
    </xf>
    <xf numFmtId="165" fontId="4" fillId="0" borderId="0" xfId="0" applyNumberFormat="1" applyFont="1" applyAlignment="1">
      <alignment/>
    </xf>
    <xf numFmtId="165" fontId="3" fillId="0" borderId="10" xfId="42" applyNumberFormat="1" applyFont="1" applyBorder="1" applyAlignment="1">
      <alignment/>
    </xf>
    <xf numFmtId="165" fontId="3" fillId="0" borderId="0" xfId="42" applyNumberFormat="1" applyFont="1" applyBorder="1" applyAlignment="1">
      <alignment/>
    </xf>
    <xf numFmtId="0" fontId="4" fillId="0" borderId="0" xfId="0" applyFont="1" applyBorder="1" applyAlignment="1">
      <alignment horizontal="center"/>
    </xf>
    <xf numFmtId="9" fontId="3" fillId="0" borderId="0" xfId="59" applyFont="1" applyAlignment="1">
      <alignment/>
    </xf>
    <xf numFmtId="43" fontId="3" fillId="0" borderId="11" xfId="42" applyNumberFormat="1" applyFont="1" applyBorder="1" applyAlignment="1">
      <alignment/>
    </xf>
    <xf numFmtId="0" fontId="4" fillId="0" borderId="0" xfId="0" applyFont="1" applyAlignment="1">
      <alignment horizontal="left"/>
    </xf>
    <xf numFmtId="0" fontId="3" fillId="0" borderId="0" xfId="0" applyFont="1" applyAlignment="1">
      <alignment horizontal="left"/>
    </xf>
    <xf numFmtId="0" fontId="3" fillId="0" borderId="0" xfId="0" applyFont="1" applyBorder="1" applyAlignment="1">
      <alignment horizontal="center"/>
    </xf>
    <xf numFmtId="165" fontId="4" fillId="0" borderId="0" xfId="42" applyNumberFormat="1" applyFont="1" applyBorder="1" applyAlignment="1">
      <alignment/>
    </xf>
    <xf numFmtId="165" fontId="4" fillId="0" borderId="0" xfId="42" applyNumberFormat="1" applyFont="1" applyAlignment="1">
      <alignment/>
    </xf>
    <xf numFmtId="166" fontId="4" fillId="0" borderId="0" xfId="42" applyNumberFormat="1" applyFont="1" applyAlignment="1">
      <alignment/>
    </xf>
    <xf numFmtId="43" fontId="3" fillId="0" borderId="0" xfId="42" applyFont="1" applyAlignment="1">
      <alignment/>
    </xf>
    <xf numFmtId="43" fontId="4" fillId="0" borderId="0" xfId="42" applyFont="1" applyAlignment="1">
      <alignment/>
    </xf>
    <xf numFmtId="165" fontId="4" fillId="0" borderId="0" xfId="42" applyNumberFormat="1" applyFont="1" applyAlignment="1">
      <alignment horizontal="center"/>
    </xf>
    <xf numFmtId="0" fontId="4" fillId="0" borderId="0" xfId="0" applyFont="1" applyAlignment="1" quotePrefix="1">
      <alignment horizontal="center"/>
    </xf>
    <xf numFmtId="165" fontId="4" fillId="0" borderId="10" xfId="42" applyNumberFormat="1" applyFont="1" applyBorder="1" applyAlignment="1">
      <alignment/>
    </xf>
    <xf numFmtId="0" fontId="0" fillId="0" borderId="0" xfId="0" applyFont="1" applyAlignment="1">
      <alignment/>
    </xf>
    <xf numFmtId="165" fontId="0" fillId="0" borderId="0" xfId="42" applyNumberFormat="1" applyFont="1" applyAlignment="1">
      <alignment/>
    </xf>
    <xf numFmtId="165" fontId="4" fillId="0" borderId="0" xfId="42" applyNumberFormat="1" applyFont="1" applyAlignment="1">
      <alignment/>
    </xf>
    <xf numFmtId="0" fontId="4" fillId="0" borderId="0" xfId="0" applyFont="1" applyAlignment="1">
      <alignment/>
    </xf>
    <xf numFmtId="0" fontId="3" fillId="0" borderId="0" xfId="0" applyFont="1" applyBorder="1" applyAlignment="1">
      <alignment horizontal="center" wrapText="1"/>
    </xf>
    <xf numFmtId="0" fontId="3" fillId="0" borderId="10" xfId="0" applyFont="1" applyBorder="1" applyAlignment="1">
      <alignment/>
    </xf>
    <xf numFmtId="0" fontId="8" fillId="0" borderId="0" xfId="0" applyFont="1" applyAlignment="1">
      <alignment/>
    </xf>
    <xf numFmtId="9" fontId="4" fillId="0" borderId="0" xfId="59" applyFont="1" applyAlignment="1">
      <alignment/>
    </xf>
    <xf numFmtId="167" fontId="4" fillId="0" borderId="0" xfId="42" applyNumberFormat="1" applyFont="1" applyAlignment="1">
      <alignment/>
    </xf>
    <xf numFmtId="167" fontId="4" fillId="0" borderId="0" xfId="0" applyNumberFormat="1" applyFont="1" applyAlignment="1">
      <alignment/>
    </xf>
    <xf numFmtId="43" fontId="4" fillId="0" borderId="11" xfId="42" applyNumberFormat="1" applyFont="1" applyBorder="1" applyAlignment="1">
      <alignment/>
    </xf>
    <xf numFmtId="0" fontId="5" fillId="0" borderId="0" xfId="0" applyFont="1" applyAlignment="1">
      <alignment/>
    </xf>
    <xf numFmtId="0" fontId="6" fillId="0" borderId="0" xfId="0" applyFont="1" applyAlignment="1">
      <alignment/>
    </xf>
    <xf numFmtId="14" fontId="4" fillId="0" borderId="0" xfId="0" applyNumberFormat="1" applyFont="1" applyAlignment="1">
      <alignment horizontal="center"/>
    </xf>
    <xf numFmtId="0" fontId="9" fillId="0" borderId="0" xfId="0" applyFont="1" applyAlignment="1">
      <alignment horizontal="center" vertical="center" wrapText="1"/>
    </xf>
    <xf numFmtId="165" fontId="4" fillId="0" borderId="0" xfId="42" applyNumberFormat="1" applyFont="1" applyAlignment="1">
      <alignment horizontal="right"/>
    </xf>
    <xf numFmtId="9" fontId="4" fillId="0" borderId="0" xfId="59" applyFont="1" applyAlignment="1">
      <alignment horizontal="right"/>
    </xf>
    <xf numFmtId="169" fontId="4" fillId="0" borderId="0" xfId="59" applyNumberFormat="1" applyFont="1" applyAlignment="1">
      <alignment horizontal="right"/>
    </xf>
    <xf numFmtId="165" fontId="4" fillId="0" borderId="10" xfId="42" applyNumberFormat="1" applyFont="1" applyBorder="1" applyAlignment="1">
      <alignment horizontal="right"/>
    </xf>
    <xf numFmtId="165" fontId="3" fillId="0" borderId="0" xfId="42" applyNumberFormat="1" applyFont="1" applyAlignment="1">
      <alignment horizontal="right"/>
    </xf>
    <xf numFmtId="0" fontId="4" fillId="0" borderId="0" xfId="0" applyFont="1" applyAlignment="1">
      <alignment horizontal="right"/>
    </xf>
    <xf numFmtId="165" fontId="4" fillId="0" borderId="0" xfId="0" applyNumberFormat="1" applyFont="1" applyAlignment="1">
      <alignment horizontal="right"/>
    </xf>
    <xf numFmtId="43" fontId="3" fillId="0" borderId="0" xfId="42" applyFont="1" applyAlignment="1">
      <alignment horizontal="right"/>
    </xf>
    <xf numFmtId="9" fontId="4" fillId="0" borderId="12" xfId="59" applyFont="1" applyBorder="1" applyAlignment="1">
      <alignment horizontal="right"/>
    </xf>
    <xf numFmtId="165" fontId="4" fillId="0" borderId="12" xfId="42" applyNumberFormat="1" applyFont="1" applyBorder="1" applyAlignment="1">
      <alignment horizontal="right"/>
    </xf>
    <xf numFmtId="43" fontId="3" fillId="0" borderId="11" xfId="42" applyNumberFormat="1" applyFont="1" applyBorder="1" applyAlignment="1">
      <alignment horizontal="right"/>
    </xf>
    <xf numFmtId="165" fontId="3" fillId="0" borderId="12" xfId="42" applyNumberFormat="1" applyFont="1" applyBorder="1" applyAlignment="1">
      <alignment/>
    </xf>
    <xf numFmtId="165" fontId="4" fillId="0" borderId="0" xfId="42" applyNumberFormat="1" applyFont="1" applyBorder="1" applyAlignment="1">
      <alignment horizontal="right"/>
    </xf>
    <xf numFmtId="9" fontId="3" fillId="0" borderId="12" xfId="59" applyFont="1" applyBorder="1" applyAlignment="1">
      <alignment horizontal="right"/>
    </xf>
    <xf numFmtId="165" fontId="4" fillId="0" borderId="13" xfId="42" applyNumberFormat="1" applyFont="1" applyBorder="1" applyAlignment="1">
      <alignment/>
    </xf>
    <xf numFmtId="165" fontId="3" fillId="0" borderId="13" xfId="42" applyNumberFormat="1" applyFont="1" applyBorder="1" applyAlignment="1">
      <alignment/>
    </xf>
    <xf numFmtId="0" fontId="3" fillId="0" borderId="0" xfId="0" applyFont="1" applyAlignment="1">
      <alignment horizontal="right"/>
    </xf>
    <xf numFmtId="165" fontId="4" fillId="0" borderId="12" xfId="42" applyNumberFormat="1" applyFont="1" applyBorder="1" applyAlignment="1">
      <alignment/>
    </xf>
    <xf numFmtId="43" fontId="3" fillId="0" borderId="0" xfId="0" applyNumberFormat="1" applyFont="1" applyAlignment="1">
      <alignment/>
    </xf>
    <xf numFmtId="165" fontId="3" fillId="0" borderId="0" xfId="42" applyNumberFormat="1" applyFont="1" applyBorder="1" applyAlignment="1">
      <alignment horizontal="center" vertical="center"/>
    </xf>
    <xf numFmtId="165" fontId="4" fillId="0" borderId="0" xfId="42" applyNumberFormat="1" applyFont="1" applyBorder="1" applyAlignment="1">
      <alignment horizontal="center" vertical="center"/>
    </xf>
    <xf numFmtId="165" fontId="3" fillId="0" borderId="14" xfId="42" applyNumberFormat="1" applyFont="1" applyBorder="1" applyAlignment="1">
      <alignment/>
    </xf>
    <xf numFmtId="165" fontId="4" fillId="0" borderId="14" xfId="42" applyNumberFormat="1" applyFont="1" applyBorder="1" applyAlignment="1">
      <alignment/>
    </xf>
    <xf numFmtId="0" fontId="10" fillId="0" borderId="0" xfId="0" applyFont="1" applyAlignment="1">
      <alignment/>
    </xf>
    <xf numFmtId="0" fontId="11" fillId="0" borderId="0" xfId="0" applyFont="1" applyAlignment="1">
      <alignment/>
    </xf>
    <xf numFmtId="165" fontId="4" fillId="0" borderId="10" xfId="42" applyNumberFormat="1" applyFont="1" applyBorder="1" applyAlignment="1">
      <alignment horizontal="center"/>
    </xf>
    <xf numFmtId="165" fontId="3" fillId="0" borderId="14" xfId="0" applyNumberFormat="1" applyFont="1" applyBorder="1" applyAlignment="1">
      <alignment/>
    </xf>
    <xf numFmtId="165" fontId="4" fillId="0" borderId="14" xfId="0" applyNumberFormat="1" applyFont="1" applyBorder="1" applyAlignment="1">
      <alignment horizontal="center"/>
    </xf>
    <xf numFmtId="0" fontId="4" fillId="0" borderId="0" xfId="0" applyFont="1" applyBorder="1" applyAlignment="1">
      <alignment horizontal="center" wrapText="1"/>
    </xf>
    <xf numFmtId="165" fontId="3" fillId="0" borderId="11" xfId="42" applyNumberFormat="1" applyFont="1" applyBorder="1" applyAlignment="1">
      <alignment/>
    </xf>
    <xf numFmtId="165" fontId="3" fillId="0" borderId="14" xfId="42" applyNumberFormat="1" applyFont="1" applyBorder="1" applyAlignment="1">
      <alignment horizontal="right"/>
    </xf>
    <xf numFmtId="176" fontId="4" fillId="0" borderId="0" xfId="0" applyNumberFormat="1" applyFont="1" applyAlignment="1">
      <alignment/>
    </xf>
    <xf numFmtId="165" fontId="4" fillId="0" borderId="0" xfId="42" applyNumberFormat="1" applyFont="1" applyBorder="1" applyAlignment="1">
      <alignment horizontal="center"/>
    </xf>
    <xf numFmtId="165" fontId="4" fillId="0" borderId="13" xfId="42" applyNumberFormat="1" applyFont="1" applyBorder="1" applyAlignment="1">
      <alignment horizontal="center"/>
    </xf>
    <xf numFmtId="165" fontId="4" fillId="0" borderId="14" xfId="42" applyNumberFormat="1" applyFont="1" applyBorder="1" applyAlignment="1">
      <alignment horizontal="center"/>
    </xf>
    <xf numFmtId="0" fontId="4" fillId="0" borderId="15" xfId="0" applyFont="1" applyBorder="1" applyAlignment="1">
      <alignment horizontal="center" wrapText="1"/>
    </xf>
    <xf numFmtId="0" fontId="4" fillId="0" borderId="13" xfId="0" applyFont="1" applyBorder="1" applyAlignment="1">
      <alignment horizontal="center" wrapText="1"/>
    </xf>
    <xf numFmtId="0" fontId="4" fillId="0" borderId="16" xfId="0" applyFont="1" applyBorder="1" applyAlignment="1">
      <alignment horizontal="center" wrapText="1"/>
    </xf>
    <xf numFmtId="0" fontId="4" fillId="0" borderId="0" xfId="0" applyFont="1" applyAlignment="1">
      <alignment horizontal="left" wrapText="1"/>
    </xf>
    <xf numFmtId="0" fontId="4" fillId="0" borderId="0" xfId="0" applyFont="1" applyAlignment="1">
      <alignment wrapText="1"/>
    </xf>
    <xf numFmtId="0" fontId="12" fillId="0" borderId="0" xfId="0" applyNumberFormat="1" applyFont="1" applyBorder="1" applyAlignment="1">
      <alignment horizontal="left" vertical="top" wrapText="1"/>
    </xf>
    <xf numFmtId="0" fontId="4" fillId="0" borderId="0" xfId="0" applyFont="1" applyAlignment="1">
      <alignment horizontal="left"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3" fillId="0" borderId="0" xfId="0" applyFont="1" applyAlignment="1">
      <alignment horizontal="center" wrapText="1"/>
    </xf>
    <xf numFmtId="0" fontId="0" fillId="0" borderId="0" xfId="0" applyAlignment="1">
      <alignment horizontal="center" wrapText="1"/>
    </xf>
    <xf numFmtId="0" fontId="0" fillId="0" borderId="0" xfId="0" applyFont="1" applyAlignment="1">
      <alignment horizontal="left" wrapText="1"/>
    </xf>
    <xf numFmtId="0" fontId="4"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1</xdr:row>
      <xdr:rowOff>0</xdr:rowOff>
    </xdr:from>
    <xdr:to>
      <xdr:col>2</xdr:col>
      <xdr:colOff>571500</xdr:colOff>
      <xdr:row>3</xdr:row>
      <xdr:rowOff>180975</xdr:rowOff>
    </xdr:to>
    <xdr:pic>
      <xdr:nvPicPr>
        <xdr:cNvPr id="1" name="Picture 2" descr="MHB logo"/>
        <xdr:cNvPicPr preferRelativeResize="1">
          <a:picLocks noChangeAspect="1"/>
        </xdr:cNvPicPr>
      </xdr:nvPicPr>
      <xdr:blipFill>
        <a:blip r:embed="rId1"/>
        <a:stretch>
          <a:fillRect/>
        </a:stretch>
      </xdr:blipFill>
      <xdr:spPr>
        <a:xfrm>
          <a:off x="400050" y="123825"/>
          <a:ext cx="6572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0</xdr:rowOff>
    </xdr:from>
    <xdr:to>
      <xdr:col>2</xdr:col>
      <xdr:colOff>419100</xdr:colOff>
      <xdr:row>3</xdr:row>
      <xdr:rowOff>180975</xdr:rowOff>
    </xdr:to>
    <xdr:pic>
      <xdr:nvPicPr>
        <xdr:cNvPr id="1" name="Picture 2" descr="MHB logo"/>
        <xdr:cNvPicPr preferRelativeResize="1">
          <a:picLocks noChangeAspect="1"/>
        </xdr:cNvPicPr>
      </xdr:nvPicPr>
      <xdr:blipFill>
        <a:blip r:embed="rId1"/>
        <a:stretch>
          <a:fillRect/>
        </a:stretch>
      </xdr:blipFill>
      <xdr:spPr>
        <a:xfrm>
          <a:off x="247650" y="190500"/>
          <a:ext cx="676275"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1</xdr:row>
      <xdr:rowOff>28575</xdr:rowOff>
    </xdr:from>
    <xdr:to>
      <xdr:col>2</xdr:col>
      <xdr:colOff>466725</xdr:colOff>
      <xdr:row>3</xdr:row>
      <xdr:rowOff>142875</xdr:rowOff>
    </xdr:to>
    <xdr:pic>
      <xdr:nvPicPr>
        <xdr:cNvPr id="1" name="Picture 2" descr="MHB logo"/>
        <xdr:cNvPicPr preferRelativeResize="1">
          <a:picLocks noChangeAspect="1"/>
        </xdr:cNvPicPr>
      </xdr:nvPicPr>
      <xdr:blipFill>
        <a:blip r:embed="rId1"/>
        <a:stretch>
          <a:fillRect/>
        </a:stretch>
      </xdr:blipFill>
      <xdr:spPr>
        <a:xfrm>
          <a:off x="409575" y="219075"/>
          <a:ext cx="647700"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28575</xdr:rowOff>
    </xdr:from>
    <xdr:to>
      <xdr:col>2</xdr:col>
      <xdr:colOff>304800</xdr:colOff>
      <xdr:row>4</xdr:row>
      <xdr:rowOff>142875</xdr:rowOff>
    </xdr:to>
    <xdr:pic>
      <xdr:nvPicPr>
        <xdr:cNvPr id="1" name="Picture 2" descr="MHB logo"/>
        <xdr:cNvPicPr preferRelativeResize="1">
          <a:picLocks noChangeAspect="1"/>
        </xdr:cNvPicPr>
      </xdr:nvPicPr>
      <xdr:blipFill>
        <a:blip r:embed="rId1"/>
        <a:stretch>
          <a:fillRect/>
        </a:stretch>
      </xdr:blipFill>
      <xdr:spPr>
        <a:xfrm>
          <a:off x="238125" y="504825"/>
          <a:ext cx="62865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O53"/>
  <sheetViews>
    <sheetView tabSelected="1" zoomScale="75" zoomScaleNormal="75" zoomScaleSheetLayoutView="75" zoomScalePageLayoutView="0" workbookViewId="0" topLeftCell="A28">
      <selection activeCell="N93" sqref="N93"/>
    </sheetView>
  </sheetViews>
  <sheetFormatPr defaultColWidth="9.140625" defaultRowHeight="12.75"/>
  <cols>
    <col min="1" max="1" width="3.28125" style="5" customWidth="1"/>
    <col min="2" max="2" width="4.00390625" style="5" customWidth="1"/>
    <col min="3" max="3" width="10.7109375" style="5" customWidth="1"/>
    <col min="4" max="4" width="9.140625" style="5" customWidth="1"/>
    <col min="5" max="5" width="5.00390625" style="5" customWidth="1"/>
    <col min="6" max="6" width="6.421875" style="5" customWidth="1"/>
    <col min="7" max="7" width="3.421875" style="5" customWidth="1"/>
    <col min="8" max="8" width="16.00390625" style="1" customWidth="1"/>
    <col min="9" max="9" width="2.7109375" style="5" customWidth="1"/>
    <col min="10" max="10" width="15.421875" style="5" customWidth="1"/>
    <col min="11" max="11" width="3.00390625" style="5" customWidth="1"/>
    <col min="12" max="12" width="13.8515625" style="1" customWidth="1"/>
    <col min="13" max="13" width="2.7109375" style="5" customWidth="1"/>
    <col min="14" max="14" width="16.57421875" style="5" customWidth="1"/>
    <col min="15" max="15" width="14.421875" style="5" customWidth="1"/>
    <col min="16" max="16384" width="9.140625" style="5" customWidth="1"/>
  </cols>
  <sheetData>
    <row r="1" ht="9.75" customHeight="1">
      <c r="B1" s="1"/>
    </row>
    <row r="2" spans="2:14" ht="15">
      <c r="B2" s="1"/>
      <c r="D2" s="1" t="s">
        <v>49</v>
      </c>
      <c r="E2" s="6"/>
      <c r="F2" s="6"/>
      <c r="G2" s="6"/>
      <c r="H2" s="7"/>
      <c r="I2" s="6"/>
      <c r="J2" s="6"/>
      <c r="K2" s="6"/>
      <c r="L2" s="7"/>
      <c r="M2" s="6"/>
      <c r="N2" s="6"/>
    </row>
    <row r="3" spans="2:14" ht="15">
      <c r="B3" s="1"/>
      <c r="D3" s="6"/>
      <c r="E3" s="6"/>
      <c r="F3" s="6"/>
      <c r="G3" s="6"/>
      <c r="H3" s="7"/>
      <c r="I3" s="6"/>
      <c r="J3" s="6"/>
      <c r="K3" s="6"/>
      <c r="L3" s="7"/>
      <c r="M3" s="6"/>
      <c r="N3" s="6"/>
    </row>
    <row r="4" spans="4:14" ht="15">
      <c r="D4" s="8" t="s">
        <v>33</v>
      </c>
      <c r="E4" s="9"/>
      <c r="F4" s="9"/>
      <c r="G4" s="9"/>
      <c r="H4" s="8"/>
      <c r="I4" s="6"/>
      <c r="J4" s="6"/>
      <c r="K4" s="6"/>
      <c r="L4" s="7"/>
      <c r="M4" s="6"/>
      <c r="N4" s="6"/>
    </row>
    <row r="5" spans="4:14" ht="15">
      <c r="D5" s="8" t="s">
        <v>117</v>
      </c>
      <c r="E5" s="9"/>
      <c r="F5" s="9"/>
      <c r="G5" s="9"/>
      <c r="H5" s="8"/>
      <c r="I5" s="6"/>
      <c r="J5" s="6"/>
      <c r="K5" s="6"/>
      <c r="L5" s="7"/>
      <c r="M5" s="6"/>
      <c r="N5" s="6"/>
    </row>
    <row r="6" spans="4:14" ht="15">
      <c r="D6" s="10" t="s">
        <v>0</v>
      </c>
      <c r="E6" s="6"/>
      <c r="F6" s="6"/>
      <c r="G6" s="6"/>
      <c r="H6" s="7"/>
      <c r="I6" s="6"/>
      <c r="J6" s="6"/>
      <c r="K6" s="6"/>
      <c r="L6" s="7"/>
      <c r="M6" s="6"/>
      <c r="N6" s="6"/>
    </row>
    <row r="7" spans="4:14" ht="15">
      <c r="D7" s="10"/>
      <c r="E7" s="6"/>
      <c r="F7" s="6"/>
      <c r="G7" s="6"/>
      <c r="H7" s="7"/>
      <c r="I7" s="6"/>
      <c r="J7" s="6"/>
      <c r="K7" s="6"/>
      <c r="L7" s="7"/>
      <c r="M7" s="6"/>
      <c r="N7" s="6"/>
    </row>
    <row r="8" spans="4:14" ht="15">
      <c r="D8" s="10"/>
      <c r="E8" s="6"/>
      <c r="F8" s="6"/>
      <c r="G8" s="6"/>
      <c r="H8" s="7"/>
      <c r="I8" s="6"/>
      <c r="J8" s="6"/>
      <c r="K8" s="6"/>
      <c r="L8" s="7"/>
      <c r="M8" s="6"/>
      <c r="N8" s="6"/>
    </row>
    <row r="9" spans="4:14" ht="14.25">
      <c r="D9" s="6"/>
      <c r="E9" s="6"/>
      <c r="F9" s="6"/>
      <c r="G9" s="6"/>
      <c r="H9" s="79" t="s">
        <v>118</v>
      </c>
      <c r="I9" s="80"/>
      <c r="J9" s="81"/>
      <c r="K9" s="6"/>
      <c r="L9" s="79" t="s">
        <v>1</v>
      </c>
      <c r="M9" s="80"/>
      <c r="N9" s="81"/>
    </row>
    <row r="10" spans="8:14" ht="15">
      <c r="H10" s="2" t="s">
        <v>26</v>
      </c>
      <c r="I10" s="11"/>
      <c r="J10" s="11" t="s">
        <v>3</v>
      </c>
      <c r="L10" s="2" t="s">
        <v>26</v>
      </c>
      <c r="M10" s="11"/>
      <c r="N10" s="11" t="s">
        <v>3</v>
      </c>
    </row>
    <row r="11" spans="8:14" ht="15">
      <c r="H11" s="2" t="s">
        <v>27</v>
      </c>
      <c r="I11" s="11"/>
      <c r="J11" s="11" t="s">
        <v>25</v>
      </c>
      <c r="L11" s="2" t="s">
        <v>27</v>
      </c>
      <c r="M11" s="11"/>
      <c r="N11" s="11" t="s">
        <v>25</v>
      </c>
    </row>
    <row r="12" spans="8:14" ht="15">
      <c r="H12" s="2" t="s">
        <v>2</v>
      </c>
      <c r="I12" s="11"/>
      <c r="J12" s="11" t="s">
        <v>2</v>
      </c>
      <c r="L12" s="2" t="s">
        <v>37</v>
      </c>
      <c r="M12" s="11"/>
      <c r="N12" s="11" t="s">
        <v>28</v>
      </c>
    </row>
    <row r="13" spans="8:14" ht="15">
      <c r="H13" s="2" t="s">
        <v>50</v>
      </c>
      <c r="I13" s="11"/>
      <c r="J13" s="42" t="s">
        <v>51</v>
      </c>
      <c r="L13" s="2" t="s">
        <v>50</v>
      </c>
      <c r="M13" s="11"/>
      <c r="N13" s="11" t="s">
        <v>51</v>
      </c>
    </row>
    <row r="14" spans="8:14" ht="15">
      <c r="H14" s="2" t="s">
        <v>9</v>
      </c>
      <c r="I14" s="11"/>
      <c r="J14" s="11" t="s">
        <v>9</v>
      </c>
      <c r="L14" s="2" t="s">
        <v>9</v>
      </c>
      <c r="M14" s="11"/>
      <c r="N14" s="11" t="s">
        <v>9</v>
      </c>
    </row>
    <row r="15" spans="8:14" ht="15">
      <c r="H15" s="2"/>
      <c r="I15" s="11"/>
      <c r="J15" s="11"/>
      <c r="L15" s="2"/>
      <c r="M15" s="11"/>
      <c r="N15" s="11"/>
    </row>
    <row r="16" spans="2:14" ht="15">
      <c r="B16" s="5" t="s">
        <v>39</v>
      </c>
      <c r="H16" s="3">
        <v>8671</v>
      </c>
      <c r="J16" s="44" t="s">
        <v>55</v>
      </c>
      <c r="L16" s="3">
        <v>10226</v>
      </c>
      <c r="N16" s="44" t="s">
        <v>55</v>
      </c>
    </row>
    <row r="17" spans="6:14" ht="15">
      <c r="F17" s="12"/>
      <c r="H17" s="3"/>
      <c r="J17" s="44"/>
      <c r="L17" s="3"/>
      <c r="N17" s="44"/>
    </row>
    <row r="18" spans="2:14" ht="15">
      <c r="B18" s="5" t="s">
        <v>4</v>
      </c>
      <c r="H18" s="13">
        <v>-4408</v>
      </c>
      <c r="J18" s="44" t="s">
        <v>55</v>
      </c>
      <c r="L18" s="13">
        <v>-5707</v>
      </c>
      <c r="N18" s="47" t="s">
        <v>55</v>
      </c>
    </row>
    <row r="19" spans="7:14" ht="9" customHeight="1">
      <c r="G19" s="38"/>
      <c r="H19" s="16"/>
      <c r="J19" s="52"/>
      <c r="L19" s="3"/>
      <c r="N19" s="45"/>
    </row>
    <row r="20" spans="2:14" ht="15">
      <c r="B20" s="5" t="s">
        <v>5</v>
      </c>
      <c r="F20" s="38"/>
      <c r="G20" s="36"/>
      <c r="H20" s="3">
        <f>+H16+H18</f>
        <v>4263</v>
      </c>
      <c r="J20" s="44" t="s">
        <v>55</v>
      </c>
      <c r="L20" s="3">
        <f>+L16+L18</f>
        <v>4519</v>
      </c>
      <c r="N20" s="44" t="s">
        <v>55</v>
      </c>
    </row>
    <row r="21" spans="8:14" ht="15">
      <c r="H21" s="3"/>
      <c r="J21" s="46"/>
      <c r="L21" s="3"/>
      <c r="N21" s="46"/>
    </row>
    <row r="22" spans="2:14" ht="15">
      <c r="B22" s="5" t="s">
        <v>40</v>
      </c>
      <c r="H22" s="14">
        <v>3799</v>
      </c>
      <c r="J22" s="44" t="s">
        <v>55</v>
      </c>
      <c r="L22" s="14">
        <v>6171</v>
      </c>
      <c r="N22" s="44" t="s">
        <v>55</v>
      </c>
    </row>
    <row r="23" spans="8:14" ht="9" customHeight="1">
      <c r="H23" s="14"/>
      <c r="J23" s="44"/>
      <c r="L23" s="14"/>
      <c r="N23" s="44"/>
    </row>
    <row r="24" spans="2:15" ht="15">
      <c r="B24" s="5" t="s">
        <v>135</v>
      </c>
      <c r="G24" s="12"/>
      <c r="H24" s="3">
        <f>-2009+-132</f>
        <v>-2141</v>
      </c>
      <c r="J24" s="44" t="s">
        <v>55</v>
      </c>
      <c r="L24" s="3">
        <v>-3570</v>
      </c>
      <c r="N24" s="44" t="s">
        <v>55</v>
      </c>
      <c r="O24" s="12"/>
    </row>
    <row r="25" spans="8:14" ht="6.75" customHeight="1">
      <c r="H25" s="53"/>
      <c r="J25" s="53"/>
      <c r="L25" s="53"/>
      <c r="N25" s="53"/>
    </row>
    <row r="26" spans="2:14" ht="15">
      <c r="B26" s="5" t="s">
        <v>134</v>
      </c>
      <c r="H26" s="3">
        <f>SUM(H20:H24)</f>
        <v>5921</v>
      </c>
      <c r="J26" s="56" t="s">
        <v>55</v>
      </c>
      <c r="L26" s="3">
        <f>SUM(L20:L24)</f>
        <v>7120</v>
      </c>
      <c r="N26" s="50" t="s">
        <v>55</v>
      </c>
    </row>
    <row r="27" spans="8:14" ht="15">
      <c r="H27" s="3"/>
      <c r="J27" s="44"/>
      <c r="L27" s="3"/>
      <c r="N27" s="44"/>
    </row>
    <row r="28" spans="2:14" ht="15">
      <c r="B28" s="5" t="s">
        <v>56</v>
      </c>
      <c r="G28" s="12"/>
      <c r="H28" s="3">
        <v>-4</v>
      </c>
      <c r="J28" s="44"/>
      <c r="L28" s="3">
        <v>-44</v>
      </c>
      <c r="N28" s="44"/>
    </row>
    <row r="29" spans="2:14" ht="15">
      <c r="B29" s="5" t="s">
        <v>54</v>
      </c>
      <c r="H29" s="3">
        <v>52549</v>
      </c>
      <c r="J29" s="44" t="s">
        <v>55</v>
      </c>
      <c r="L29" s="3">
        <v>50623</v>
      </c>
      <c r="N29" s="44" t="s">
        <v>55</v>
      </c>
    </row>
    <row r="30" spans="2:14" ht="15">
      <c r="B30" s="5" t="s">
        <v>53</v>
      </c>
      <c r="G30" s="12"/>
      <c r="H30" s="3">
        <v>-52933</v>
      </c>
      <c r="J30" s="44" t="s">
        <v>55</v>
      </c>
      <c r="L30" s="3">
        <v>-52933</v>
      </c>
      <c r="N30" s="44" t="s">
        <v>55</v>
      </c>
    </row>
    <row r="31" spans="8:14" ht="15">
      <c r="H31" s="55"/>
      <c r="J31" s="55"/>
      <c r="L31" s="55"/>
      <c r="N31" s="55"/>
    </row>
    <row r="32" spans="2:14" ht="15">
      <c r="B32" s="5" t="s">
        <v>41</v>
      </c>
      <c r="H32" s="3">
        <f>SUM(H26:H31)</f>
        <v>5533</v>
      </c>
      <c r="J32" s="44" t="s">
        <v>55</v>
      </c>
      <c r="L32" s="3">
        <f>SUM(L26:L31)</f>
        <v>4766</v>
      </c>
      <c r="N32" s="44" t="s">
        <v>55</v>
      </c>
    </row>
    <row r="33" spans="6:14" ht="15">
      <c r="F33" s="12"/>
      <c r="H33" s="3"/>
      <c r="J33" s="44"/>
      <c r="L33" s="3"/>
      <c r="N33" s="44"/>
    </row>
    <row r="34" spans="2:15" ht="15">
      <c r="B34" s="5" t="s">
        <v>6</v>
      </c>
      <c r="G34" s="37"/>
      <c r="H34" s="13">
        <v>-1416</v>
      </c>
      <c r="J34" s="44" t="s">
        <v>55</v>
      </c>
      <c r="L34" s="13">
        <v>-1507</v>
      </c>
      <c r="N34" s="44" t="s">
        <v>55</v>
      </c>
      <c r="O34" s="12"/>
    </row>
    <row r="35" spans="8:14" ht="15">
      <c r="H35" s="3"/>
      <c r="J35" s="57"/>
      <c r="K35" s="1"/>
      <c r="L35" s="3"/>
      <c r="M35" s="1"/>
      <c r="N35" s="57"/>
    </row>
    <row r="36" spans="2:14" ht="15">
      <c r="B36" s="5" t="s">
        <v>7</v>
      </c>
      <c r="H36" s="3">
        <f>+H32+H34</f>
        <v>4117</v>
      </c>
      <c r="J36" s="48" t="s">
        <v>55</v>
      </c>
      <c r="K36" s="1"/>
      <c r="L36" s="3">
        <f>+L32+L34</f>
        <v>3259</v>
      </c>
      <c r="M36" s="1"/>
      <c r="N36" s="48" t="s">
        <v>55</v>
      </c>
    </row>
    <row r="37" spans="8:14" ht="9" customHeight="1" thickBot="1">
      <c r="H37" s="73"/>
      <c r="J37" s="73"/>
      <c r="L37" s="73"/>
      <c r="N37" s="73"/>
    </row>
    <row r="38" spans="8:14" ht="15">
      <c r="H38" s="3"/>
      <c r="J38" s="48"/>
      <c r="L38" s="3"/>
      <c r="N38" s="44"/>
    </row>
    <row r="39" spans="8:14" ht="15">
      <c r="H39" s="3"/>
      <c r="J39" s="48"/>
      <c r="L39" s="3"/>
      <c r="N39" s="44"/>
    </row>
    <row r="40" spans="2:14" ht="15">
      <c r="B40" s="5" t="s">
        <v>114</v>
      </c>
      <c r="H40" s="3"/>
      <c r="J40" s="48"/>
      <c r="L40" s="3"/>
      <c r="N40" s="44"/>
    </row>
    <row r="41" spans="2:14" ht="15">
      <c r="B41" s="5" t="s">
        <v>115</v>
      </c>
      <c r="H41" s="3">
        <v>4107</v>
      </c>
      <c r="J41" s="44" t="s">
        <v>55</v>
      </c>
      <c r="L41" s="3">
        <v>3238</v>
      </c>
      <c r="N41" s="44" t="s">
        <v>55</v>
      </c>
    </row>
    <row r="42" spans="2:15" ht="15">
      <c r="B42" s="5" t="s">
        <v>70</v>
      </c>
      <c r="H42" s="3">
        <v>10</v>
      </c>
      <c r="J42" s="44" t="s">
        <v>55</v>
      </c>
      <c r="L42" s="3">
        <v>21</v>
      </c>
      <c r="N42" s="44" t="s">
        <v>55</v>
      </c>
      <c r="O42" s="75"/>
    </row>
    <row r="43" spans="8:15" ht="15.75" thickBot="1">
      <c r="H43" s="65">
        <f>SUM(H41:H42)</f>
        <v>4117</v>
      </c>
      <c r="J43" s="74" t="s">
        <v>55</v>
      </c>
      <c r="L43" s="65">
        <f>SUM(L41:L42)</f>
        <v>3259</v>
      </c>
      <c r="N43" s="74" t="s">
        <v>55</v>
      </c>
      <c r="O43" s="75"/>
    </row>
    <row r="44" spans="8:15" ht="15">
      <c r="H44" s="3"/>
      <c r="J44" s="48"/>
      <c r="L44" s="3"/>
      <c r="N44" s="44"/>
      <c r="O44" s="75"/>
    </row>
    <row r="45" spans="8:14" ht="15">
      <c r="H45" s="3"/>
      <c r="J45" s="49"/>
      <c r="L45" s="3"/>
      <c r="N45" s="44"/>
    </row>
    <row r="46" spans="2:14" ht="15">
      <c r="B46" s="5" t="s">
        <v>8</v>
      </c>
      <c r="H46" s="3"/>
      <c r="J46" s="49"/>
      <c r="L46" s="3"/>
      <c r="N46" s="44"/>
    </row>
    <row r="47" spans="3:14" ht="23.25" customHeight="1" thickBot="1">
      <c r="C47" s="83" t="s">
        <v>36</v>
      </c>
      <c r="D47" s="83"/>
      <c r="E47" s="83"/>
      <c r="F47" s="83"/>
      <c r="H47" s="17">
        <v>2.18</v>
      </c>
      <c r="J47" s="54" t="s">
        <v>55</v>
      </c>
      <c r="L47" s="17">
        <v>1.57</v>
      </c>
      <c r="N47" s="54" t="s">
        <v>55</v>
      </c>
    </row>
    <row r="48" spans="3:14" ht="23.25" customHeight="1" thickBot="1">
      <c r="C48" s="83" t="s">
        <v>35</v>
      </c>
      <c r="D48" s="83"/>
      <c r="E48" s="83"/>
      <c r="F48" s="83"/>
      <c r="H48" s="17">
        <v>1.72</v>
      </c>
      <c r="J48" s="54" t="s">
        <v>55</v>
      </c>
      <c r="L48" s="17">
        <v>1.36</v>
      </c>
      <c r="N48" s="54" t="s">
        <v>55</v>
      </c>
    </row>
    <row r="49" spans="8:14" ht="15">
      <c r="H49" s="3"/>
      <c r="J49" s="37"/>
      <c r="L49" s="3"/>
      <c r="N49" s="51"/>
    </row>
    <row r="51" spans="2:14" ht="76.5" customHeight="1">
      <c r="B51" s="84" t="s">
        <v>129</v>
      </c>
      <c r="C51" s="84"/>
      <c r="D51" s="84"/>
      <c r="E51" s="84"/>
      <c r="F51" s="84"/>
      <c r="G51" s="84"/>
      <c r="H51" s="84"/>
      <c r="I51" s="84"/>
      <c r="J51" s="84"/>
      <c r="K51" s="84"/>
      <c r="L51" s="84"/>
      <c r="M51" s="84"/>
      <c r="N51" s="84"/>
    </row>
    <row r="52" spans="2:13" ht="15">
      <c r="B52" s="18"/>
      <c r="C52" s="18"/>
      <c r="D52" s="18"/>
      <c r="E52" s="18"/>
      <c r="F52" s="18"/>
      <c r="G52" s="18"/>
      <c r="H52" s="19"/>
      <c r="I52" s="18"/>
      <c r="K52" s="18"/>
      <c r="M52" s="18"/>
    </row>
    <row r="53" spans="2:14" ht="39.75" customHeight="1">
      <c r="B53" s="82" t="s">
        <v>52</v>
      </c>
      <c r="C53" s="82"/>
      <c r="D53" s="82"/>
      <c r="E53" s="82"/>
      <c r="F53" s="82"/>
      <c r="G53" s="82"/>
      <c r="H53" s="82"/>
      <c r="I53" s="82"/>
      <c r="J53" s="82"/>
      <c r="K53" s="82"/>
      <c r="L53" s="82"/>
      <c r="M53" s="82"/>
      <c r="N53" s="82"/>
    </row>
  </sheetData>
  <sheetProtection/>
  <mergeCells count="6">
    <mergeCell ref="H9:J9"/>
    <mergeCell ref="L9:N9"/>
    <mergeCell ref="B53:N53"/>
    <mergeCell ref="C47:F47"/>
    <mergeCell ref="C48:F48"/>
    <mergeCell ref="B51:N51"/>
  </mergeCells>
  <printOptions/>
  <pageMargins left="0.5" right="0.5" top="1" bottom="0.5" header="0.5" footer="0.5"/>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B1:L84"/>
  <sheetViews>
    <sheetView zoomScale="75" zoomScaleNormal="75" zoomScaleSheetLayoutView="75" zoomScalePageLayoutView="0" workbookViewId="0" topLeftCell="A35">
      <selection activeCell="G62" sqref="G62"/>
    </sheetView>
  </sheetViews>
  <sheetFormatPr defaultColWidth="9.140625" defaultRowHeight="12.75"/>
  <cols>
    <col min="1" max="1" width="3.28125" style="5" customWidth="1"/>
    <col min="2" max="2" width="4.28125" style="5" customWidth="1"/>
    <col min="3" max="3" width="7.7109375" style="5" customWidth="1"/>
    <col min="4" max="4" width="11.57421875" style="5" customWidth="1"/>
    <col min="5" max="5" width="14.140625" style="5" customWidth="1"/>
    <col min="6" max="6" width="13.140625" style="5" customWidth="1"/>
    <col min="7" max="7" width="9.140625" style="5" customWidth="1"/>
    <col min="8" max="8" width="16.7109375" style="1" customWidth="1"/>
    <col min="9" max="9" width="7.8515625" style="5" customWidth="1"/>
    <col min="10" max="10" width="16.7109375" style="5" customWidth="1"/>
    <col min="11" max="11" width="9.140625" style="5" customWidth="1"/>
    <col min="12" max="12" width="14.140625" style="5" customWidth="1"/>
    <col min="13" max="13" width="2.7109375" style="5" customWidth="1"/>
    <col min="14" max="14" width="12.7109375" style="5" customWidth="1"/>
    <col min="15" max="16384" width="9.140625" style="5" customWidth="1"/>
  </cols>
  <sheetData>
    <row r="1" ht="15">
      <c r="B1" s="1"/>
    </row>
    <row r="2" spans="2:11" ht="15">
      <c r="B2" s="1"/>
      <c r="D2" s="1" t="s">
        <v>49</v>
      </c>
      <c r="E2" s="6"/>
      <c r="F2" s="6"/>
      <c r="G2" s="6"/>
      <c r="H2" s="7"/>
      <c r="I2" s="6"/>
      <c r="J2" s="6"/>
      <c r="K2" s="6"/>
    </row>
    <row r="3" spans="2:11" ht="15">
      <c r="B3" s="1"/>
      <c r="D3" s="6"/>
      <c r="E3" s="6"/>
      <c r="F3" s="6"/>
      <c r="G3" s="6"/>
      <c r="H3" s="7"/>
      <c r="I3" s="6"/>
      <c r="J3" s="6"/>
      <c r="K3" s="6"/>
    </row>
    <row r="4" spans="4:11" ht="15">
      <c r="D4" s="8" t="s">
        <v>119</v>
      </c>
      <c r="E4" s="9"/>
      <c r="F4" s="9"/>
      <c r="G4" s="9"/>
      <c r="H4" s="8"/>
      <c r="I4" s="6"/>
      <c r="J4" s="6"/>
      <c r="K4" s="6"/>
    </row>
    <row r="5" spans="4:11" ht="15">
      <c r="D5" s="10" t="s">
        <v>0</v>
      </c>
      <c r="E5" s="6"/>
      <c r="F5" s="6"/>
      <c r="G5" s="6"/>
      <c r="H5" s="7"/>
      <c r="I5" s="6"/>
      <c r="J5" s="6"/>
      <c r="K5" s="6"/>
    </row>
    <row r="6" spans="4:11" ht="15">
      <c r="D6" s="10"/>
      <c r="E6" s="6"/>
      <c r="F6" s="6"/>
      <c r="G6" s="6"/>
      <c r="H6" s="20" t="s">
        <v>10</v>
      </c>
      <c r="I6" s="15"/>
      <c r="J6" s="15" t="s">
        <v>120</v>
      </c>
      <c r="K6" s="6"/>
    </row>
    <row r="7" spans="4:11" ht="15">
      <c r="D7" s="10"/>
      <c r="E7" s="6"/>
      <c r="F7" s="6"/>
      <c r="G7" s="6"/>
      <c r="H7" s="20" t="s">
        <v>121</v>
      </c>
      <c r="I7" s="15"/>
      <c r="J7" s="15" t="s">
        <v>121</v>
      </c>
      <c r="K7" s="6"/>
    </row>
    <row r="8" spans="4:11" ht="16.5" customHeight="1">
      <c r="D8" s="6"/>
      <c r="E8" s="6"/>
      <c r="F8" s="6"/>
      <c r="G8" s="6"/>
      <c r="H8" s="20" t="s">
        <v>131</v>
      </c>
      <c r="I8" s="15"/>
      <c r="J8" s="15" t="s">
        <v>46</v>
      </c>
      <c r="K8" s="6"/>
    </row>
    <row r="9" spans="8:11" ht="15">
      <c r="H9" s="20" t="s">
        <v>9</v>
      </c>
      <c r="I9" s="15"/>
      <c r="J9" s="15" t="s">
        <v>9</v>
      </c>
      <c r="K9" s="6"/>
    </row>
    <row r="10" spans="8:11" ht="15">
      <c r="H10" s="20"/>
      <c r="I10" s="15"/>
      <c r="J10" s="15"/>
      <c r="K10" s="6"/>
    </row>
    <row r="11" spans="2:11" ht="15">
      <c r="B11" s="1" t="s">
        <v>59</v>
      </c>
      <c r="H11" s="14"/>
      <c r="I11" s="21"/>
      <c r="J11" s="76"/>
      <c r="K11" s="6"/>
    </row>
    <row r="12" spans="2:10" ht="15">
      <c r="B12" s="5" t="s">
        <v>11</v>
      </c>
      <c r="H12" s="3">
        <v>9625</v>
      </c>
      <c r="I12" s="22"/>
      <c r="J12" s="22">
        <v>10674</v>
      </c>
    </row>
    <row r="13" spans="2:10" ht="15">
      <c r="B13" s="5" t="s">
        <v>130</v>
      </c>
      <c r="H13" s="3">
        <v>10102</v>
      </c>
      <c r="I13" s="22"/>
      <c r="J13" s="22">
        <v>11205</v>
      </c>
    </row>
    <row r="14" spans="2:10" ht="15">
      <c r="B14" s="5" t="s">
        <v>57</v>
      </c>
      <c r="H14" s="3">
        <v>8780</v>
      </c>
      <c r="I14" s="22"/>
      <c r="J14" s="22">
        <v>9116</v>
      </c>
    </row>
    <row r="15" spans="2:10" ht="15">
      <c r="B15" s="5" t="s">
        <v>42</v>
      </c>
      <c r="H15" s="3">
        <v>455</v>
      </c>
      <c r="I15" s="22"/>
      <c r="J15" s="22">
        <v>455</v>
      </c>
    </row>
    <row r="16" spans="2:10" ht="15">
      <c r="B16" s="5" t="s">
        <v>63</v>
      </c>
      <c r="H16" s="3">
        <v>172377</v>
      </c>
      <c r="I16" s="22"/>
      <c r="J16" s="22">
        <v>172516</v>
      </c>
    </row>
    <row r="17" spans="2:10" ht="15">
      <c r="B17" s="5" t="s">
        <v>64</v>
      </c>
      <c r="H17" s="3">
        <v>0</v>
      </c>
      <c r="I17" s="22"/>
      <c r="J17" s="22">
        <v>134</v>
      </c>
    </row>
    <row r="18" spans="2:10" ht="15">
      <c r="B18" s="5" t="s">
        <v>12</v>
      </c>
      <c r="H18" s="3">
        <v>9636</v>
      </c>
      <c r="I18" s="22"/>
      <c r="J18" s="22">
        <v>62569</v>
      </c>
    </row>
    <row r="19" spans="3:10" ht="18" customHeight="1">
      <c r="C19" s="1" t="s">
        <v>58</v>
      </c>
      <c r="H19" s="59">
        <f>SUM(H12:H18)</f>
        <v>210975</v>
      </c>
      <c r="I19" s="22"/>
      <c r="J19" s="58">
        <f>SUM(J12:J18)</f>
        <v>266669</v>
      </c>
    </row>
    <row r="20" spans="2:10" ht="21" customHeight="1">
      <c r="B20" s="5" t="s">
        <v>45</v>
      </c>
      <c r="H20" s="14">
        <v>11707</v>
      </c>
      <c r="I20" s="21"/>
      <c r="J20" s="21">
        <v>11382</v>
      </c>
    </row>
    <row r="21" spans="2:10" ht="15">
      <c r="B21" s="5" t="s">
        <v>29</v>
      </c>
      <c r="H21" s="14">
        <v>31861</v>
      </c>
      <c r="I21" s="21"/>
      <c r="J21" s="21">
        <v>32438</v>
      </c>
    </row>
    <row r="22" spans="2:10" ht="15">
      <c r="B22" s="5" t="s">
        <v>30</v>
      </c>
      <c r="H22" s="14">
        <v>6681</v>
      </c>
      <c r="I22" s="21"/>
      <c r="J22" s="21">
        <v>24934</v>
      </c>
    </row>
    <row r="23" spans="2:10" ht="15">
      <c r="B23" s="5" t="s">
        <v>65</v>
      </c>
      <c r="H23" s="14">
        <v>16534</v>
      </c>
      <c r="I23" s="21"/>
      <c r="J23" s="21">
        <v>18690</v>
      </c>
    </row>
    <row r="24" spans="2:10" ht="15">
      <c r="B24" s="5" t="s">
        <v>66</v>
      </c>
      <c r="H24" s="14">
        <v>5744</v>
      </c>
      <c r="I24" s="21"/>
      <c r="J24" s="21">
        <v>8403</v>
      </c>
    </row>
    <row r="25" spans="2:10" ht="15">
      <c r="B25" s="5" t="s">
        <v>132</v>
      </c>
      <c r="H25" s="14">
        <v>7315</v>
      </c>
      <c r="I25" s="21"/>
      <c r="J25" s="21">
        <v>7031</v>
      </c>
    </row>
    <row r="26" spans="2:10" ht="15">
      <c r="B26" s="5" t="s">
        <v>67</v>
      </c>
      <c r="H26" s="14">
        <v>0</v>
      </c>
      <c r="I26" s="21"/>
      <c r="J26" s="21">
        <v>1</v>
      </c>
    </row>
    <row r="27" spans="2:10" ht="15">
      <c r="B27" s="5" t="s">
        <v>13</v>
      </c>
      <c r="H27" s="14">
        <v>11583</v>
      </c>
      <c r="I27" s="21"/>
      <c r="J27" s="21">
        <v>867</v>
      </c>
    </row>
    <row r="28" spans="2:10" ht="15">
      <c r="B28" s="5" t="s">
        <v>14</v>
      </c>
      <c r="H28" s="14">
        <v>1836</v>
      </c>
      <c r="I28" s="21"/>
      <c r="J28" s="76">
        <v>4892</v>
      </c>
    </row>
    <row r="29" spans="3:10" ht="18" customHeight="1">
      <c r="C29" s="1" t="s">
        <v>60</v>
      </c>
      <c r="H29" s="59">
        <f>SUM(H20:H28)</f>
        <v>93261</v>
      </c>
      <c r="I29" s="21"/>
      <c r="J29" s="77">
        <f>SUM(J20:J28)</f>
        <v>108638</v>
      </c>
    </row>
    <row r="30" spans="6:10" ht="20.25" customHeight="1" thickBot="1">
      <c r="F30" s="60" t="s">
        <v>61</v>
      </c>
      <c r="H30" s="65">
        <f>SUM(H19+H29)</f>
        <v>304236</v>
      </c>
      <c r="I30" s="21"/>
      <c r="J30" s="78">
        <f>SUM(J19+J29)</f>
        <v>375307</v>
      </c>
    </row>
    <row r="31" spans="2:10" ht="21" customHeight="1">
      <c r="B31" s="1" t="s">
        <v>62</v>
      </c>
      <c r="H31" s="14"/>
      <c r="I31" s="21"/>
      <c r="J31" s="76"/>
    </row>
    <row r="32" spans="2:10" ht="15">
      <c r="B32" s="5" t="s">
        <v>68</v>
      </c>
      <c r="H32" s="63">
        <v>139508</v>
      </c>
      <c r="I32" s="21"/>
      <c r="J32" s="64">
        <v>139508</v>
      </c>
    </row>
    <row r="33" spans="2:10" ht="15">
      <c r="B33" s="5" t="s">
        <v>102</v>
      </c>
      <c r="H33" s="14">
        <v>28633</v>
      </c>
      <c r="I33" s="21"/>
      <c r="J33" s="21">
        <v>28633</v>
      </c>
    </row>
    <row r="34" spans="2:10" ht="15">
      <c r="B34" s="5" t="s">
        <v>69</v>
      </c>
      <c r="H34" s="14">
        <v>14673</v>
      </c>
      <c r="I34" s="21"/>
      <c r="J34" s="21">
        <v>11434</v>
      </c>
    </row>
    <row r="35" spans="2:10" ht="15">
      <c r="B35" s="5" t="s">
        <v>83</v>
      </c>
      <c r="H35" s="14">
        <v>1081</v>
      </c>
      <c r="I35" s="21"/>
      <c r="J35" s="21">
        <v>0</v>
      </c>
    </row>
    <row r="36" spans="2:10" ht="15">
      <c r="B36" s="5" t="s">
        <v>84</v>
      </c>
      <c r="H36" s="14">
        <v>674</v>
      </c>
      <c r="I36" s="21"/>
      <c r="J36" s="21">
        <v>0</v>
      </c>
    </row>
    <row r="37" spans="2:10" ht="15">
      <c r="B37" s="5" t="s">
        <v>116</v>
      </c>
      <c r="H37" s="55">
        <f>SUM(H32:H36)</f>
        <v>184569</v>
      </c>
      <c r="I37" s="21"/>
      <c r="J37" s="61">
        <f>SUM(J32:J36)</f>
        <v>179575</v>
      </c>
    </row>
    <row r="38" spans="2:10" ht="15">
      <c r="B38" s="5" t="s">
        <v>70</v>
      </c>
      <c r="H38" s="14">
        <v>432</v>
      </c>
      <c r="I38" s="21"/>
      <c r="J38" s="21">
        <v>411</v>
      </c>
    </row>
    <row r="39" spans="3:10" ht="18" customHeight="1">
      <c r="C39" s="1" t="s">
        <v>71</v>
      </c>
      <c r="H39" s="59">
        <f>SUM(H37:H38)</f>
        <v>185001</v>
      </c>
      <c r="I39" s="22"/>
      <c r="J39" s="58">
        <f>SUM(J37:J38)</f>
        <v>179986</v>
      </c>
    </row>
    <row r="40" spans="2:10" ht="21" customHeight="1">
      <c r="B40" s="1" t="s">
        <v>72</v>
      </c>
      <c r="H40" s="3"/>
      <c r="I40" s="22"/>
      <c r="J40" s="22"/>
    </row>
    <row r="41" spans="2:10" ht="15">
      <c r="B41" s="5" t="s">
        <v>83</v>
      </c>
      <c r="H41" s="3">
        <v>8357</v>
      </c>
      <c r="I41" s="22"/>
      <c r="J41" s="22">
        <v>0</v>
      </c>
    </row>
    <row r="42" spans="2:10" ht="15">
      <c r="B42" s="5" t="s">
        <v>84</v>
      </c>
      <c r="H42" s="3">
        <v>6331</v>
      </c>
      <c r="I42" s="22"/>
      <c r="J42" s="22">
        <v>0</v>
      </c>
    </row>
    <row r="43" spans="2:10" ht="15">
      <c r="B43" s="5" t="s">
        <v>73</v>
      </c>
      <c r="H43" s="3">
        <v>8768</v>
      </c>
      <c r="I43" s="22"/>
      <c r="J43" s="22">
        <v>8768</v>
      </c>
    </row>
    <row r="44" spans="2:10" ht="15">
      <c r="B44" s="5" t="s">
        <v>133</v>
      </c>
      <c r="H44" s="14">
        <v>258</v>
      </c>
      <c r="I44" s="21"/>
      <c r="J44" s="21">
        <v>258</v>
      </c>
    </row>
    <row r="45" spans="2:10" ht="15">
      <c r="B45" s="5" t="s">
        <v>74</v>
      </c>
      <c r="H45" s="14">
        <v>38474</v>
      </c>
      <c r="I45" s="21"/>
      <c r="J45" s="21">
        <v>38474</v>
      </c>
    </row>
    <row r="46" spans="2:10" ht="15">
      <c r="B46" s="5" t="s">
        <v>75</v>
      </c>
      <c r="H46" s="14">
        <v>0</v>
      </c>
      <c r="I46" s="21"/>
      <c r="J46" s="21">
        <v>4624</v>
      </c>
    </row>
    <row r="47" spans="3:10" ht="18" customHeight="1">
      <c r="C47" s="1" t="s">
        <v>76</v>
      </c>
      <c r="H47" s="59">
        <f>SUM(H41:H46)</f>
        <v>62188</v>
      </c>
      <c r="I47" s="21"/>
      <c r="J47" s="58">
        <f>SUM(J41:J46)</f>
        <v>52124</v>
      </c>
    </row>
    <row r="48" spans="2:10" ht="21" customHeight="1">
      <c r="B48" s="5" t="s">
        <v>31</v>
      </c>
      <c r="H48" s="14">
        <v>24099</v>
      </c>
      <c r="I48" s="21"/>
      <c r="J48" s="21">
        <v>16472</v>
      </c>
    </row>
    <row r="49" spans="2:10" ht="15">
      <c r="B49" s="5" t="s">
        <v>32</v>
      </c>
      <c r="H49" s="14">
        <v>6006</v>
      </c>
      <c r="I49" s="21"/>
      <c r="J49" s="21">
        <v>22660</v>
      </c>
    </row>
    <row r="50" spans="2:10" ht="15">
      <c r="B50" s="5" t="s">
        <v>77</v>
      </c>
      <c r="H50" s="14">
        <v>9191</v>
      </c>
      <c r="I50" s="21"/>
      <c r="J50" s="21">
        <v>10032</v>
      </c>
    </row>
    <row r="51" spans="2:10" ht="15">
      <c r="B51" s="5" t="s">
        <v>75</v>
      </c>
      <c r="H51" s="14">
        <v>8007</v>
      </c>
      <c r="I51" s="21"/>
      <c r="J51" s="21">
        <v>10821</v>
      </c>
    </row>
    <row r="52" spans="2:10" ht="15">
      <c r="B52" s="5" t="s">
        <v>78</v>
      </c>
      <c r="F52" s="12"/>
      <c r="G52" s="5" t="s">
        <v>44</v>
      </c>
      <c r="H52" s="14">
        <v>1214</v>
      </c>
      <c r="I52" s="21"/>
      <c r="J52" s="21">
        <v>1214</v>
      </c>
    </row>
    <row r="53" spans="2:10" ht="15">
      <c r="B53" s="5" t="s">
        <v>79</v>
      </c>
      <c r="H53" s="14">
        <f>614+43</f>
        <v>657</v>
      </c>
      <c r="I53" s="21"/>
      <c r="J53" s="21">
        <v>74641</v>
      </c>
    </row>
    <row r="54" spans="2:10" ht="15">
      <c r="B54" s="5" t="s">
        <v>133</v>
      </c>
      <c r="H54" s="14">
        <v>15</v>
      </c>
      <c r="I54" s="21"/>
      <c r="J54" s="21">
        <v>75</v>
      </c>
    </row>
    <row r="55" spans="2:10" ht="15">
      <c r="B55" s="5" t="s">
        <v>6</v>
      </c>
      <c r="H55" s="14">
        <v>7858</v>
      </c>
      <c r="I55" s="21"/>
      <c r="J55" s="21">
        <v>7282</v>
      </c>
    </row>
    <row r="56" spans="3:10" ht="18" customHeight="1">
      <c r="C56" s="1" t="s">
        <v>80</v>
      </c>
      <c r="H56" s="59">
        <f>SUM(H48:H55)</f>
        <v>57047</v>
      </c>
      <c r="I56" s="21"/>
      <c r="J56" s="58">
        <f>SUM(J48:J55)</f>
        <v>143197</v>
      </c>
    </row>
    <row r="57" spans="3:10" ht="21" customHeight="1">
      <c r="C57" s="1" t="s">
        <v>81</v>
      </c>
      <c r="H57" s="14">
        <f>SUM(H47+H56)</f>
        <v>119235</v>
      </c>
      <c r="I57" s="21"/>
      <c r="J57" s="21">
        <f>SUM(J47+J56)</f>
        <v>195321</v>
      </c>
    </row>
    <row r="58" spans="6:10" ht="21" customHeight="1" thickBot="1">
      <c r="F58" s="60" t="s">
        <v>82</v>
      </c>
      <c r="H58" s="65">
        <f>SUM(H57+H39)</f>
        <v>304236</v>
      </c>
      <c r="I58" s="22"/>
      <c r="J58" s="66">
        <f>SUM(J57+J39)</f>
        <v>375307</v>
      </c>
    </row>
    <row r="59" spans="8:10" ht="6.75" customHeight="1">
      <c r="H59" s="3"/>
      <c r="I59" s="22"/>
      <c r="J59" s="23"/>
    </row>
    <row r="60" spans="2:10" ht="15">
      <c r="B60" s="5" t="s">
        <v>137</v>
      </c>
      <c r="H60" s="3"/>
      <c r="I60" s="22"/>
      <c r="J60" s="23"/>
    </row>
    <row r="61" spans="2:10" ht="15">
      <c r="B61" s="5" t="s">
        <v>138</v>
      </c>
      <c r="H61" s="3"/>
      <c r="I61" s="22"/>
      <c r="J61" s="23"/>
    </row>
    <row r="62" spans="2:10" ht="30.75" customHeight="1" thickBot="1">
      <c r="B62" s="83" t="s">
        <v>85</v>
      </c>
      <c r="C62" s="83"/>
      <c r="D62" s="83"/>
      <c r="E62" s="83"/>
      <c r="F62" s="83"/>
      <c r="H62" s="17">
        <f>SUM(H37/143164)</f>
        <v>1.2892137688245648</v>
      </c>
      <c r="I62" s="22"/>
      <c r="J62" s="39">
        <f>SUM(J37/143164)</f>
        <v>1.2543306976614232</v>
      </c>
    </row>
    <row r="63" ht="15">
      <c r="L63" s="5" t="s">
        <v>44</v>
      </c>
    </row>
    <row r="64" spans="2:10" ht="48" customHeight="1">
      <c r="B64" s="85" t="s">
        <v>86</v>
      </c>
      <c r="C64" s="85"/>
      <c r="D64" s="85"/>
      <c r="E64" s="85"/>
      <c r="F64" s="85"/>
      <c r="G64" s="85"/>
      <c r="H64" s="85"/>
      <c r="I64" s="85"/>
      <c r="J64" s="85"/>
    </row>
    <row r="65" spans="8:10" ht="15">
      <c r="H65" s="3"/>
      <c r="I65" s="22"/>
      <c r="J65" s="22"/>
    </row>
    <row r="82" ht="15">
      <c r="H82" s="24"/>
    </row>
    <row r="83" ht="15">
      <c r="H83" s="24"/>
    </row>
    <row r="84" spans="8:10" ht="15">
      <c r="H84" s="62"/>
      <c r="J84" s="25"/>
    </row>
  </sheetData>
  <sheetProtection/>
  <mergeCells count="2">
    <mergeCell ref="B62:F62"/>
    <mergeCell ref="B64:J64"/>
  </mergeCells>
  <printOptions/>
  <pageMargins left="0.75" right="0.5" top="0.5" bottom="0.25" header="0.5" footer="0.5"/>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A43"/>
  <sheetViews>
    <sheetView zoomScale="75" zoomScaleNormal="75" zoomScaleSheetLayoutView="75" zoomScalePageLayoutView="0" workbookViewId="0" topLeftCell="A10">
      <selection activeCell="X25" sqref="X25"/>
    </sheetView>
  </sheetViews>
  <sheetFormatPr defaultColWidth="9.140625" defaultRowHeight="12.75"/>
  <cols>
    <col min="1" max="1" width="3.421875" style="5" customWidth="1"/>
    <col min="2" max="2" width="5.421875" style="5" customWidth="1"/>
    <col min="3" max="3" width="7.57421875" style="5" customWidth="1"/>
    <col min="4" max="4" width="2.140625" style="5" customWidth="1"/>
    <col min="5" max="5" width="13.28125" style="5" customWidth="1"/>
    <col min="6" max="6" width="6.8515625" style="5" customWidth="1"/>
    <col min="7" max="7" width="11.28125" style="5" customWidth="1"/>
    <col min="8" max="8" width="10.421875" style="5" customWidth="1"/>
    <col min="9" max="9" width="2.28125" style="5" customWidth="1"/>
    <col min="10" max="10" width="13.140625" style="5" customWidth="1"/>
    <col min="11" max="11" width="2.28125" style="5" customWidth="1"/>
    <col min="12" max="12" width="10.7109375" style="5" customWidth="1"/>
    <col min="13" max="13" width="1.57421875" style="5" customWidth="1"/>
    <col min="14" max="14" width="13.7109375" style="5" customWidth="1"/>
    <col min="15" max="15" width="1.57421875" style="5" customWidth="1"/>
    <col min="16" max="16" width="12.00390625" style="5" customWidth="1"/>
    <col min="17" max="17" width="2.28125" style="5" customWidth="1"/>
    <col min="18" max="18" width="13.57421875" style="5" customWidth="1"/>
    <col min="19" max="19" width="2.28125" style="5" customWidth="1"/>
    <col min="20" max="20" width="11.7109375" style="5" customWidth="1"/>
    <col min="21" max="21" width="2.28125" style="5" customWidth="1"/>
    <col min="22" max="22" width="11.8515625" style="5" customWidth="1"/>
    <col min="23" max="23" width="2.28125" style="5" customWidth="1"/>
    <col min="24" max="24" width="11.7109375" style="1" customWidth="1"/>
    <col min="25" max="25" width="9.8515625" style="5" bestFit="1" customWidth="1"/>
    <col min="26" max="16384" width="9.140625" style="5" customWidth="1"/>
  </cols>
  <sheetData>
    <row r="1" ht="15">
      <c r="C1" s="1"/>
    </row>
    <row r="2" spans="3:17" ht="15">
      <c r="C2" s="1"/>
      <c r="E2" s="1" t="s">
        <v>49</v>
      </c>
      <c r="F2" s="6"/>
      <c r="G2" s="6"/>
      <c r="H2" s="6"/>
      <c r="I2" s="6"/>
      <c r="J2" s="6"/>
      <c r="K2" s="6"/>
      <c r="L2" s="6"/>
      <c r="M2" s="6"/>
      <c r="N2" s="6"/>
      <c r="O2" s="6"/>
      <c r="P2" s="6"/>
      <c r="Q2" s="6"/>
    </row>
    <row r="3" spans="3:17" ht="15">
      <c r="C3" s="1"/>
      <c r="E3" s="6"/>
      <c r="F3" s="6"/>
      <c r="G3" s="6"/>
      <c r="H3" s="6"/>
      <c r="I3" s="6"/>
      <c r="J3" s="6"/>
      <c r="K3" s="6"/>
      <c r="L3" s="6"/>
      <c r="M3" s="6"/>
      <c r="N3" s="6"/>
      <c r="O3" s="6"/>
      <c r="P3" s="6"/>
      <c r="Q3" s="6"/>
    </row>
    <row r="4" spans="5:17" ht="15">
      <c r="E4" s="8" t="s">
        <v>15</v>
      </c>
      <c r="F4" s="9"/>
      <c r="G4" s="9"/>
      <c r="H4" s="9"/>
      <c r="I4" s="9"/>
      <c r="J4" s="9"/>
      <c r="K4" s="9"/>
      <c r="L4" s="6"/>
      <c r="M4" s="6"/>
      <c r="N4" s="6"/>
      <c r="O4" s="6"/>
      <c r="P4" s="6"/>
      <c r="Q4" s="6"/>
    </row>
    <row r="5" spans="5:17" ht="15">
      <c r="E5" s="8" t="s">
        <v>117</v>
      </c>
      <c r="F5" s="9"/>
      <c r="G5" s="9"/>
      <c r="H5" s="9"/>
      <c r="I5" s="9"/>
      <c r="J5" s="9"/>
      <c r="K5" s="9"/>
      <c r="L5" s="6"/>
      <c r="M5" s="6"/>
      <c r="N5" s="6"/>
      <c r="O5" s="6"/>
      <c r="P5" s="6"/>
      <c r="Q5" s="6"/>
    </row>
    <row r="6" spans="5:17" ht="15">
      <c r="E6" s="10" t="s">
        <v>0</v>
      </c>
      <c r="F6" s="6"/>
      <c r="G6" s="6"/>
      <c r="H6" s="6"/>
      <c r="I6" s="6"/>
      <c r="J6" s="6"/>
      <c r="K6" s="6"/>
      <c r="L6" s="6"/>
      <c r="M6" s="6"/>
      <c r="N6" s="6"/>
      <c r="O6" s="6"/>
      <c r="P6" s="6"/>
      <c r="Q6" s="6"/>
    </row>
    <row r="7" spans="5:17" ht="15">
      <c r="E7" s="10"/>
      <c r="F7" s="6"/>
      <c r="G7" s="6"/>
      <c r="H7" s="6"/>
      <c r="I7" s="6"/>
      <c r="J7" s="6"/>
      <c r="K7" s="6"/>
      <c r="L7" s="6"/>
      <c r="M7" s="6"/>
      <c r="N7" s="6"/>
      <c r="O7" s="6"/>
      <c r="P7" s="6"/>
      <c r="Q7" s="6"/>
    </row>
    <row r="8" spans="8:23" ht="15">
      <c r="H8" s="88" t="s">
        <v>113</v>
      </c>
      <c r="I8" s="88"/>
      <c r="J8" s="88"/>
      <c r="K8" s="88"/>
      <c r="L8" s="88"/>
      <c r="M8" s="88"/>
      <c r="N8" s="88"/>
      <c r="O8" s="88"/>
      <c r="P8" s="88"/>
      <c r="Q8" s="89"/>
      <c r="R8" s="2" t="s">
        <v>21</v>
      </c>
      <c r="S8" s="2"/>
      <c r="T8" s="2"/>
      <c r="U8" s="2"/>
      <c r="V8" s="2"/>
      <c r="W8" s="1"/>
    </row>
    <row r="9" spans="8:24" ht="21" customHeight="1">
      <c r="H9" s="2" t="s">
        <v>16</v>
      </c>
      <c r="I9" s="2"/>
      <c r="J9" s="2" t="s">
        <v>87</v>
      </c>
      <c r="K9" s="2"/>
      <c r="L9" s="2" t="s">
        <v>16</v>
      </c>
      <c r="M9" s="2"/>
      <c r="N9" s="2" t="s">
        <v>110</v>
      </c>
      <c r="O9" s="2"/>
      <c r="P9" s="2" t="s">
        <v>112</v>
      </c>
      <c r="Q9" s="2"/>
      <c r="R9" s="2" t="s">
        <v>19</v>
      </c>
      <c r="S9" s="2"/>
      <c r="T9" s="2"/>
      <c r="U9" s="2"/>
      <c r="V9" s="2" t="s">
        <v>92</v>
      </c>
      <c r="W9" s="1"/>
      <c r="X9" s="2" t="s">
        <v>91</v>
      </c>
    </row>
    <row r="10" spans="8:24" ht="15">
      <c r="H10" s="2" t="s">
        <v>17</v>
      </c>
      <c r="I10" s="2"/>
      <c r="J10" s="2" t="s">
        <v>88</v>
      </c>
      <c r="K10" s="2"/>
      <c r="L10" s="2" t="s">
        <v>18</v>
      </c>
      <c r="M10" s="2"/>
      <c r="N10" s="2" t="s">
        <v>88</v>
      </c>
      <c r="O10" s="2"/>
      <c r="P10" s="2" t="s">
        <v>88</v>
      </c>
      <c r="Q10" s="2"/>
      <c r="R10" s="2" t="s">
        <v>124</v>
      </c>
      <c r="S10" s="2"/>
      <c r="T10" s="2" t="s">
        <v>91</v>
      </c>
      <c r="U10" s="2"/>
      <c r="V10" s="2" t="s">
        <v>93</v>
      </c>
      <c r="W10" s="1"/>
      <c r="X10" s="2" t="s">
        <v>62</v>
      </c>
    </row>
    <row r="11" spans="8:24" ht="15">
      <c r="H11" s="2"/>
      <c r="I11" s="2"/>
      <c r="J11" s="2" t="s">
        <v>89</v>
      </c>
      <c r="K11" s="2"/>
      <c r="L11" s="2"/>
      <c r="M11" s="2"/>
      <c r="N11" s="2" t="s">
        <v>111</v>
      </c>
      <c r="O11" s="2"/>
      <c r="P11" s="2" t="s">
        <v>126</v>
      </c>
      <c r="Q11" s="2"/>
      <c r="R11" s="2"/>
      <c r="S11" s="2"/>
      <c r="T11" s="2"/>
      <c r="U11" s="2"/>
      <c r="V11" s="2"/>
      <c r="W11" s="1"/>
      <c r="X11" s="2"/>
    </row>
    <row r="12" spans="8:24" ht="15">
      <c r="H12" s="2"/>
      <c r="I12" s="2"/>
      <c r="J12" s="2" t="s">
        <v>90</v>
      </c>
      <c r="K12" s="2"/>
      <c r="L12" s="2"/>
      <c r="M12" s="2"/>
      <c r="N12" s="2" t="s">
        <v>125</v>
      </c>
      <c r="O12" s="2"/>
      <c r="P12" s="2" t="s">
        <v>125</v>
      </c>
      <c r="Q12" s="2"/>
      <c r="R12" s="2"/>
      <c r="S12" s="2"/>
      <c r="T12" s="2"/>
      <c r="U12" s="2"/>
      <c r="V12" s="2"/>
      <c r="W12" s="1"/>
      <c r="X12" s="2"/>
    </row>
    <row r="13" spans="2:24" ht="15">
      <c r="B13" s="40"/>
      <c r="H13" s="4" t="s">
        <v>9</v>
      </c>
      <c r="I13" s="4"/>
      <c r="J13" s="4" t="s">
        <v>9</v>
      </c>
      <c r="K13" s="4"/>
      <c r="L13" s="4" t="s">
        <v>9</v>
      </c>
      <c r="M13" s="4"/>
      <c r="N13" s="4" t="s">
        <v>9</v>
      </c>
      <c r="O13" s="4"/>
      <c r="P13" s="4" t="s">
        <v>9</v>
      </c>
      <c r="Q13" s="4"/>
      <c r="R13" s="4" t="s">
        <v>9</v>
      </c>
      <c r="S13" s="4"/>
      <c r="T13" s="4" t="s">
        <v>9</v>
      </c>
      <c r="U13" s="4"/>
      <c r="V13" s="4" t="s">
        <v>9</v>
      </c>
      <c r="W13" s="34"/>
      <c r="X13" s="4" t="s">
        <v>9</v>
      </c>
    </row>
    <row r="14" ht="15">
      <c r="B14" s="41" t="s">
        <v>48</v>
      </c>
    </row>
    <row r="15" ht="15">
      <c r="B15" s="41"/>
    </row>
    <row r="16" spans="2:25" ht="14.25">
      <c r="B16" s="5" t="s">
        <v>43</v>
      </c>
      <c r="H16" s="22">
        <v>0</v>
      </c>
      <c r="I16" s="22"/>
      <c r="J16" s="22"/>
      <c r="K16" s="22"/>
      <c r="L16" s="22"/>
      <c r="M16" s="22"/>
      <c r="N16" s="22"/>
      <c r="O16" s="22"/>
      <c r="P16" s="22"/>
      <c r="Q16" s="22"/>
      <c r="R16" s="22">
        <v>-598</v>
      </c>
      <c r="S16" s="22"/>
      <c r="T16" s="22">
        <f>SUM(H16:R16)</f>
        <v>-598</v>
      </c>
      <c r="U16" s="22"/>
      <c r="V16" s="22">
        <v>0</v>
      </c>
      <c r="W16" s="22"/>
      <c r="X16" s="22">
        <f>SUM(T16:V16)</f>
        <v>-598</v>
      </c>
      <c r="Y16" s="22"/>
    </row>
    <row r="17" spans="2:25" ht="7.5" customHeight="1">
      <c r="B17" s="27"/>
      <c r="H17" s="22"/>
      <c r="I17" s="22"/>
      <c r="J17" s="22"/>
      <c r="K17" s="22"/>
      <c r="L17" s="22"/>
      <c r="M17" s="22"/>
      <c r="N17" s="22"/>
      <c r="O17" s="22"/>
      <c r="P17" s="22"/>
      <c r="Q17" s="22"/>
      <c r="R17" s="22"/>
      <c r="S17" s="22"/>
      <c r="T17" s="22"/>
      <c r="U17" s="22"/>
      <c r="V17" s="22"/>
      <c r="W17" s="22"/>
      <c r="X17" s="22"/>
      <c r="Y17" s="22"/>
    </row>
    <row r="18" spans="2:25" ht="14.25">
      <c r="B18" s="5" t="s">
        <v>94</v>
      </c>
      <c r="H18" s="22"/>
      <c r="I18" s="22"/>
      <c r="J18" s="22"/>
      <c r="K18" s="22"/>
      <c r="L18" s="22"/>
      <c r="M18" s="22"/>
      <c r="N18" s="22"/>
      <c r="O18" s="22"/>
      <c r="P18" s="22"/>
      <c r="Q18" s="22"/>
      <c r="R18" s="22"/>
      <c r="S18" s="22"/>
      <c r="T18" s="22"/>
      <c r="U18" s="22"/>
      <c r="V18" s="22"/>
      <c r="W18" s="22"/>
      <c r="X18" s="22"/>
      <c r="Y18" s="22"/>
    </row>
    <row r="19" spans="2:25" ht="14.25">
      <c r="B19" s="5" t="s">
        <v>95</v>
      </c>
      <c r="H19" s="22">
        <v>59550</v>
      </c>
      <c r="I19" s="22"/>
      <c r="J19" s="22">
        <v>67926</v>
      </c>
      <c r="K19" s="22"/>
      <c r="L19" s="22">
        <v>23820</v>
      </c>
      <c r="M19" s="22"/>
      <c r="N19" s="22"/>
      <c r="O19" s="22"/>
      <c r="P19" s="22"/>
      <c r="Q19" s="22"/>
      <c r="R19" s="22"/>
      <c r="S19" s="22"/>
      <c r="T19" s="22">
        <f>SUM(H19:R19)</f>
        <v>151296</v>
      </c>
      <c r="U19" s="22"/>
      <c r="V19" s="22">
        <v>401</v>
      </c>
      <c r="W19" s="22"/>
      <c r="X19" s="22">
        <f>SUM(T19:V19)</f>
        <v>151697</v>
      </c>
      <c r="Y19" s="22"/>
    </row>
    <row r="20" spans="2:25" ht="14.25">
      <c r="B20" s="5" t="s">
        <v>96</v>
      </c>
      <c r="H20" s="22">
        <v>7532</v>
      </c>
      <c r="I20" s="22"/>
      <c r="J20" s="22"/>
      <c r="K20" s="22"/>
      <c r="L20" s="22">
        <v>3013</v>
      </c>
      <c r="M20" s="22"/>
      <c r="N20" s="22"/>
      <c r="O20" s="22"/>
      <c r="P20" s="22"/>
      <c r="Q20" s="22"/>
      <c r="R20" s="22"/>
      <c r="S20" s="22"/>
      <c r="T20" s="22">
        <f>SUM(H20:R20)</f>
        <v>10545</v>
      </c>
      <c r="U20" s="22"/>
      <c r="V20" s="22"/>
      <c r="W20" s="22"/>
      <c r="X20" s="22">
        <f>SUM(T20:V20)</f>
        <v>10545</v>
      </c>
      <c r="Y20" s="22"/>
    </row>
    <row r="21" spans="2:25" ht="14.25">
      <c r="B21" s="5" t="s">
        <v>97</v>
      </c>
      <c r="H21" s="22">
        <v>4500</v>
      </c>
      <c r="I21" s="22"/>
      <c r="J21" s="22"/>
      <c r="K21" s="22"/>
      <c r="L21" s="22">
        <v>1800</v>
      </c>
      <c r="M21" s="22"/>
      <c r="N21" s="22"/>
      <c r="O21" s="22"/>
      <c r="P21" s="22"/>
      <c r="Q21" s="22"/>
      <c r="R21" s="22"/>
      <c r="S21" s="22"/>
      <c r="T21" s="22">
        <f>SUM(H21:R21)</f>
        <v>6300</v>
      </c>
      <c r="U21" s="22"/>
      <c r="V21" s="22"/>
      <c r="W21" s="22"/>
      <c r="X21" s="22">
        <f>SUM(T21:V21)</f>
        <v>6300</v>
      </c>
      <c r="Y21" s="22"/>
    </row>
    <row r="22" spans="8:25" ht="7.5" customHeight="1">
      <c r="H22" s="22"/>
      <c r="I22" s="22"/>
      <c r="J22" s="22"/>
      <c r="K22" s="22"/>
      <c r="L22" s="22"/>
      <c r="M22" s="22"/>
      <c r="N22" s="22"/>
      <c r="O22" s="22"/>
      <c r="P22" s="22"/>
      <c r="Q22" s="22"/>
      <c r="R22" s="22"/>
      <c r="S22" s="22"/>
      <c r="T22" s="22"/>
      <c r="U22" s="22"/>
      <c r="V22" s="22"/>
      <c r="W22" s="22"/>
      <c r="X22" s="22"/>
      <c r="Y22" s="22"/>
    </row>
    <row r="23" spans="2:25" ht="14.25">
      <c r="B23" s="5" t="s">
        <v>100</v>
      </c>
      <c r="H23" s="22"/>
      <c r="I23" s="22"/>
      <c r="J23" s="22"/>
      <c r="K23" s="22"/>
      <c r="L23" s="22"/>
      <c r="M23" s="22"/>
      <c r="N23" s="22"/>
      <c r="O23" s="22"/>
      <c r="P23" s="22"/>
      <c r="Q23" s="22"/>
      <c r="R23" s="22">
        <v>12032</v>
      </c>
      <c r="S23" s="22"/>
      <c r="T23" s="22">
        <f>SUM(H23:R23)</f>
        <v>12032</v>
      </c>
      <c r="U23" s="22"/>
      <c r="V23" s="22">
        <v>10</v>
      </c>
      <c r="W23" s="22"/>
      <c r="X23" s="22">
        <f>SUM(T23:V23)</f>
        <v>12042</v>
      </c>
      <c r="Y23" s="22"/>
    </row>
    <row r="24" spans="8:25" ht="14.25">
      <c r="H24" s="22"/>
      <c r="I24" s="22"/>
      <c r="J24" s="22"/>
      <c r="K24" s="22"/>
      <c r="L24" s="22"/>
      <c r="M24" s="22"/>
      <c r="N24" s="22"/>
      <c r="O24" s="22"/>
      <c r="P24" s="22"/>
      <c r="Q24" s="22"/>
      <c r="R24" s="22"/>
      <c r="S24" s="22"/>
      <c r="T24" s="22"/>
      <c r="U24" s="22"/>
      <c r="V24" s="22"/>
      <c r="W24" s="22"/>
      <c r="X24" s="22"/>
      <c r="Y24" s="22"/>
    </row>
    <row r="25" spans="2:25" ht="15" thickBot="1">
      <c r="B25" s="5" t="s">
        <v>47</v>
      </c>
      <c r="H25" s="66">
        <f>SUM(H16:H21)</f>
        <v>71582</v>
      </c>
      <c r="I25" s="22"/>
      <c r="J25" s="66">
        <f>SUM(J16:J21)</f>
        <v>67926</v>
      </c>
      <c r="K25" s="22"/>
      <c r="L25" s="66">
        <f>SUM(L16:L21)</f>
        <v>28633</v>
      </c>
      <c r="M25" s="21"/>
      <c r="N25" s="66">
        <f>SUM(N16:N21)</f>
        <v>0</v>
      </c>
      <c r="O25" s="21"/>
      <c r="P25" s="66">
        <f>SUM(P16:P21)</f>
        <v>0</v>
      </c>
      <c r="Q25" s="22"/>
      <c r="R25" s="66">
        <f>SUM(R16:R24)</f>
        <v>11434</v>
      </c>
      <c r="S25" s="21"/>
      <c r="T25" s="66">
        <f>SUM(T16:T24)</f>
        <v>179575</v>
      </c>
      <c r="U25" s="21"/>
      <c r="V25" s="66">
        <f>SUM(V16:V24)</f>
        <v>411</v>
      </c>
      <c r="W25" s="22"/>
      <c r="X25" s="66">
        <f>SUM(X16:X24)</f>
        <v>179986</v>
      </c>
      <c r="Y25" s="22"/>
    </row>
    <row r="26" spans="8:24" s="1" customFormat="1" ht="15">
      <c r="H26" s="3"/>
      <c r="I26" s="3"/>
      <c r="J26" s="3"/>
      <c r="K26" s="3"/>
      <c r="L26" s="3"/>
      <c r="M26" s="3"/>
      <c r="N26" s="3"/>
      <c r="O26" s="3"/>
      <c r="P26" s="3"/>
      <c r="Q26" s="3"/>
      <c r="R26" s="3"/>
      <c r="S26" s="3"/>
      <c r="T26" s="3"/>
      <c r="U26" s="3"/>
      <c r="V26" s="3"/>
      <c r="W26" s="3"/>
      <c r="X26" s="3"/>
    </row>
    <row r="28" ht="15">
      <c r="B28" s="41" t="s">
        <v>123</v>
      </c>
    </row>
    <row r="30" spans="2:24" ht="15">
      <c r="B30" s="5" t="s">
        <v>99</v>
      </c>
      <c r="H30" s="14">
        <f>SUM(H25)</f>
        <v>71582</v>
      </c>
      <c r="I30" s="14"/>
      <c r="J30" s="14">
        <f>SUM(J25)</f>
        <v>67926</v>
      </c>
      <c r="K30" s="14"/>
      <c r="L30" s="14">
        <f>SUM(L25)</f>
        <v>28633</v>
      </c>
      <c r="M30" s="14"/>
      <c r="N30" s="14">
        <f>SUM(N25)</f>
        <v>0</v>
      </c>
      <c r="O30" s="14"/>
      <c r="P30" s="14">
        <f>SUM(P25)</f>
        <v>0</v>
      </c>
      <c r="Q30" s="14"/>
      <c r="R30" s="14">
        <f>SUM(R25)</f>
        <v>11434</v>
      </c>
      <c r="S30" s="14"/>
      <c r="T30" s="14">
        <f>SUM(T25)</f>
        <v>179575</v>
      </c>
      <c r="U30" s="14"/>
      <c r="V30" s="14">
        <f>SUM(V25)</f>
        <v>411</v>
      </c>
      <c r="W30" s="14"/>
      <c r="X30" s="14">
        <f>SUM(X25)</f>
        <v>179986</v>
      </c>
    </row>
    <row r="31" spans="2:24" ht="15">
      <c r="B31" s="27"/>
      <c r="H31" s="3"/>
      <c r="I31" s="3"/>
      <c r="J31" s="3"/>
      <c r="K31" s="3"/>
      <c r="L31" s="3"/>
      <c r="M31" s="3"/>
      <c r="N31" s="3"/>
      <c r="O31" s="3"/>
      <c r="P31" s="3"/>
      <c r="Q31" s="3"/>
      <c r="R31" s="3"/>
      <c r="S31" s="3"/>
      <c r="T31" s="3"/>
      <c r="U31" s="3"/>
      <c r="V31" s="3"/>
      <c r="W31" s="3"/>
      <c r="X31" s="3"/>
    </row>
    <row r="32" spans="2:24" ht="15">
      <c r="B32" s="5" t="s">
        <v>127</v>
      </c>
      <c r="H32" s="3"/>
      <c r="I32" s="3"/>
      <c r="J32" s="3"/>
      <c r="K32" s="3"/>
      <c r="L32" s="3"/>
      <c r="M32" s="3"/>
      <c r="N32" s="3">
        <v>1081</v>
      </c>
      <c r="O32" s="3"/>
      <c r="P32" s="3"/>
      <c r="Q32" s="3"/>
      <c r="R32" s="3"/>
      <c r="S32" s="3"/>
      <c r="T32" s="3">
        <f>SUM(H32:R32)</f>
        <v>1081</v>
      </c>
      <c r="U32" s="3"/>
      <c r="V32" s="3"/>
      <c r="W32" s="3"/>
      <c r="X32" s="3">
        <f>SUM(T32:V32)</f>
        <v>1081</v>
      </c>
    </row>
    <row r="33" spans="2:24" ht="15">
      <c r="B33" s="5" t="s">
        <v>128</v>
      </c>
      <c r="H33" s="3"/>
      <c r="I33" s="3"/>
      <c r="J33" s="3"/>
      <c r="K33" s="3"/>
      <c r="L33" s="3"/>
      <c r="M33" s="3"/>
      <c r="N33" s="3"/>
      <c r="O33" s="3"/>
      <c r="P33" s="3">
        <v>674</v>
      </c>
      <c r="Q33" s="3"/>
      <c r="R33" s="3"/>
      <c r="S33" s="3"/>
      <c r="T33" s="3">
        <f>SUM(H33:R33)</f>
        <v>674</v>
      </c>
      <c r="U33" s="3"/>
      <c r="V33" s="3"/>
      <c r="W33" s="3"/>
      <c r="X33" s="3">
        <f>SUM(T33:V33)</f>
        <v>674</v>
      </c>
    </row>
    <row r="34" spans="8:24" ht="7.5" customHeight="1">
      <c r="H34" s="3"/>
      <c r="I34" s="3"/>
      <c r="J34" s="3"/>
      <c r="K34" s="3"/>
      <c r="L34" s="3"/>
      <c r="M34" s="3"/>
      <c r="N34" s="3"/>
      <c r="O34" s="3"/>
      <c r="P34" s="3"/>
      <c r="Q34" s="3"/>
      <c r="R34" s="3"/>
      <c r="S34" s="3"/>
      <c r="T34" s="3"/>
      <c r="U34" s="3"/>
      <c r="V34" s="3"/>
      <c r="W34" s="3"/>
      <c r="X34" s="3"/>
    </row>
    <row r="35" spans="2:24" ht="15">
      <c r="B35" s="5" t="s">
        <v>101</v>
      </c>
      <c r="H35" s="3"/>
      <c r="I35" s="3"/>
      <c r="J35" s="3"/>
      <c r="K35" s="3"/>
      <c r="L35" s="3"/>
      <c r="M35" s="3"/>
      <c r="N35" s="3"/>
      <c r="O35" s="3"/>
      <c r="P35" s="3"/>
      <c r="Q35" s="3"/>
      <c r="R35" s="3">
        <v>3239</v>
      </c>
      <c r="S35" s="3"/>
      <c r="T35" s="3">
        <f>SUM(H35:R35)</f>
        <v>3239</v>
      </c>
      <c r="U35" s="3"/>
      <c r="V35" s="3">
        <v>21</v>
      </c>
      <c r="W35" s="3"/>
      <c r="X35" s="3">
        <f>SUM(T35:V35)</f>
        <v>3260</v>
      </c>
    </row>
    <row r="36" spans="8:24" ht="15">
      <c r="H36" s="3"/>
      <c r="I36" s="3"/>
      <c r="J36" s="3"/>
      <c r="K36" s="3"/>
      <c r="L36" s="3"/>
      <c r="M36" s="3"/>
      <c r="N36" s="3"/>
      <c r="O36" s="3"/>
      <c r="P36" s="3"/>
      <c r="Q36" s="3"/>
      <c r="R36" s="3"/>
      <c r="S36" s="3"/>
      <c r="T36" s="3"/>
      <c r="U36" s="3"/>
      <c r="V36" s="3"/>
      <c r="W36" s="3"/>
      <c r="X36" s="3"/>
    </row>
    <row r="37" spans="2:27" ht="15.75" customHeight="1" thickBot="1">
      <c r="B37" s="5" t="s">
        <v>122</v>
      </c>
      <c r="H37" s="65">
        <f>SUM(H30:H36)</f>
        <v>71582</v>
      </c>
      <c r="I37" s="3"/>
      <c r="J37" s="65">
        <f>SUM(J30:J36)</f>
        <v>67926</v>
      </c>
      <c r="K37" s="3"/>
      <c r="L37" s="65">
        <f>SUM(L30:L36)</f>
        <v>28633</v>
      </c>
      <c r="M37" s="14"/>
      <c r="N37" s="65">
        <f>SUM(N30:N36)</f>
        <v>1081</v>
      </c>
      <c r="O37" s="14"/>
      <c r="P37" s="65">
        <f>SUM(P30:P36)</f>
        <v>674</v>
      </c>
      <c r="Q37" s="14"/>
      <c r="R37" s="65">
        <f>SUM(R30:R36)</f>
        <v>14673</v>
      </c>
      <c r="S37" s="14"/>
      <c r="T37" s="65">
        <f>SUM(T30:T36)</f>
        <v>184569</v>
      </c>
      <c r="U37" s="14"/>
      <c r="V37" s="65">
        <f>SUM(V30:V36)</f>
        <v>432</v>
      </c>
      <c r="W37" s="3"/>
      <c r="X37" s="65">
        <f>SUM(X30:X36)</f>
        <v>185001</v>
      </c>
      <c r="AA37" s="12"/>
    </row>
    <row r="38" spans="8:24" ht="15">
      <c r="H38" s="22"/>
      <c r="I38" s="22"/>
      <c r="J38" s="22"/>
      <c r="K38" s="22"/>
      <c r="L38" s="22"/>
      <c r="M38" s="22"/>
      <c r="N38" s="22"/>
      <c r="O38" s="22"/>
      <c r="P38" s="22"/>
      <c r="Q38" s="22"/>
      <c r="R38" s="22"/>
      <c r="S38" s="22"/>
      <c r="T38" s="22"/>
      <c r="U38" s="22"/>
      <c r="V38" s="22"/>
      <c r="W38" s="22"/>
      <c r="X38" s="3"/>
    </row>
    <row r="39" spans="8:24" ht="15">
      <c r="H39" s="22"/>
      <c r="I39" s="22"/>
      <c r="J39" s="22"/>
      <c r="K39" s="22"/>
      <c r="L39" s="22"/>
      <c r="M39" s="22"/>
      <c r="N39" s="22"/>
      <c r="O39" s="22"/>
      <c r="P39" s="22"/>
      <c r="Q39" s="22"/>
      <c r="R39" s="22"/>
      <c r="S39" s="22"/>
      <c r="T39" s="22"/>
      <c r="U39" s="22"/>
      <c r="V39" s="22"/>
      <c r="W39" s="22"/>
      <c r="X39" s="3"/>
    </row>
    <row r="40" spans="2:24" ht="43.5" customHeight="1">
      <c r="B40" s="82" t="s">
        <v>98</v>
      </c>
      <c r="C40" s="90"/>
      <c r="D40" s="90"/>
      <c r="E40" s="90"/>
      <c r="F40" s="90"/>
      <c r="G40" s="90"/>
      <c r="H40" s="90"/>
      <c r="I40" s="90"/>
      <c r="J40" s="90"/>
      <c r="K40" s="90"/>
      <c r="L40" s="90"/>
      <c r="M40" s="90"/>
      <c r="N40" s="90"/>
      <c r="O40" s="90"/>
      <c r="P40" s="90"/>
      <c r="Q40" s="90"/>
      <c r="R40" s="90"/>
      <c r="S40" s="90"/>
      <c r="T40" s="90"/>
      <c r="U40" s="90"/>
      <c r="V40" s="90"/>
      <c r="W40" s="90"/>
      <c r="X40" s="90"/>
    </row>
    <row r="43" spans="1:24" ht="14.25">
      <c r="A43" s="86"/>
      <c r="B43" s="86"/>
      <c r="C43" s="86"/>
      <c r="D43" s="86"/>
      <c r="E43" s="86"/>
      <c r="F43" s="86"/>
      <c r="G43" s="86"/>
      <c r="H43" s="86"/>
      <c r="I43" s="86"/>
      <c r="J43" s="86"/>
      <c r="K43" s="86"/>
      <c r="L43" s="86"/>
      <c r="M43" s="86"/>
      <c r="N43" s="86"/>
      <c r="O43" s="86"/>
      <c r="P43" s="86"/>
      <c r="Q43" s="86"/>
      <c r="R43" s="87"/>
      <c r="S43" s="87"/>
      <c r="T43" s="87"/>
      <c r="U43" s="87"/>
      <c r="V43" s="87"/>
      <c r="W43" s="87"/>
      <c r="X43" s="87"/>
    </row>
  </sheetData>
  <sheetProtection/>
  <mergeCells count="3">
    <mergeCell ref="A43:X43"/>
    <mergeCell ref="H8:Q8"/>
    <mergeCell ref="B40:X40"/>
  </mergeCells>
  <printOptions horizontalCentered="1" verticalCentered="1"/>
  <pageMargins left="0.25" right="0.25" top="0.5" bottom="0.5" header="0.5" footer="0.5"/>
  <pageSetup fitToHeight="1" fitToWidth="1" horizontalDpi="600" verticalDpi="600" orientation="landscape" scale="7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P65"/>
  <sheetViews>
    <sheetView zoomScale="75" zoomScaleNormal="75" zoomScaleSheetLayoutView="75" zoomScalePageLayoutView="0" workbookViewId="0" topLeftCell="A16">
      <selection activeCell="B41" sqref="B41:J41"/>
    </sheetView>
  </sheetViews>
  <sheetFormatPr defaultColWidth="9.140625" defaultRowHeight="12.75"/>
  <cols>
    <col min="1" max="1" width="3.421875" style="5" customWidth="1"/>
    <col min="2" max="2" width="5.00390625" style="5" customWidth="1"/>
    <col min="3" max="3" width="7.140625" style="5" customWidth="1"/>
    <col min="4" max="4" width="14.28125" style="5" customWidth="1"/>
    <col min="5" max="5" width="10.8515625" style="5" customWidth="1"/>
    <col min="6" max="6" width="15.7109375" style="5" customWidth="1"/>
    <col min="7" max="7" width="12.7109375" style="5" customWidth="1"/>
    <col min="8" max="8" width="14.140625" style="5" customWidth="1"/>
    <col min="9" max="9" width="4.28125" style="5" customWidth="1"/>
    <col min="10" max="10" width="15.421875" style="5" customWidth="1"/>
    <col min="11" max="11" width="5.57421875" style="5" customWidth="1"/>
    <col min="12" max="12" width="0.2890625" style="5" customWidth="1"/>
    <col min="13" max="13" width="11.28125" style="5" bestFit="1" customWidth="1"/>
    <col min="14" max="14" width="11.28125" style="22" customWidth="1"/>
    <col min="15" max="16384" width="9.140625" style="5" customWidth="1"/>
  </cols>
  <sheetData>
    <row r="1" ht="22.5" customHeight="1"/>
    <row r="2" ht="15">
      <c r="B2" s="1"/>
    </row>
    <row r="3" spans="2:11" ht="15">
      <c r="B3" s="1"/>
      <c r="D3" s="1" t="s">
        <v>49</v>
      </c>
      <c r="E3" s="6"/>
      <c r="F3" s="6"/>
      <c r="G3" s="6"/>
      <c r="H3" s="6"/>
      <c r="I3" s="6"/>
      <c r="J3" s="6"/>
      <c r="K3" s="6"/>
    </row>
    <row r="4" spans="2:11" ht="15">
      <c r="B4" s="1"/>
      <c r="D4" s="6"/>
      <c r="E4" s="6"/>
      <c r="F4" s="6"/>
      <c r="G4" s="6"/>
      <c r="H4" s="6"/>
      <c r="I4" s="6"/>
      <c r="J4" s="6"/>
      <c r="K4" s="6"/>
    </row>
    <row r="5" spans="4:11" ht="15">
      <c r="D5" s="8" t="s">
        <v>20</v>
      </c>
      <c r="E5" s="9"/>
      <c r="F5" s="9"/>
      <c r="G5" s="9"/>
      <c r="H5" s="9"/>
      <c r="I5" s="6"/>
      <c r="J5" s="6"/>
      <c r="K5" s="6"/>
    </row>
    <row r="6" spans="4:11" ht="15">
      <c r="D6" s="8" t="s">
        <v>103</v>
      </c>
      <c r="E6" s="9"/>
      <c r="F6" s="9"/>
      <c r="G6" s="9"/>
      <c r="H6" s="9"/>
      <c r="I6" s="6"/>
      <c r="J6" s="6"/>
      <c r="K6" s="6"/>
    </row>
    <row r="7" spans="4:11" ht="14.25">
      <c r="D7" s="10" t="s">
        <v>0</v>
      </c>
      <c r="E7" s="9"/>
      <c r="F7" s="9"/>
      <c r="G7" s="9"/>
      <c r="H7" s="9"/>
      <c r="I7" s="6"/>
      <c r="J7" s="6"/>
      <c r="K7" s="6"/>
    </row>
    <row r="8" spans="4:11" ht="14.25">
      <c r="D8" s="10"/>
      <c r="E8" s="9"/>
      <c r="F8" s="9"/>
      <c r="G8" s="9"/>
      <c r="H8" s="9"/>
      <c r="I8" s="6"/>
      <c r="J8" s="6"/>
      <c r="K8" s="6"/>
    </row>
    <row r="9" spans="5:11" ht="15">
      <c r="E9" s="6"/>
      <c r="F9" s="6"/>
      <c r="G9" s="6"/>
      <c r="H9" s="20"/>
      <c r="I9" s="15"/>
      <c r="J9" s="20"/>
      <c r="K9" s="6"/>
    </row>
    <row r="10" spans="4:11" ht="47.25" customHeight="1">
      <c r="D10" s="10"/>
      <c r="E10" s="6"/>
      <c r="F10" s="6"/>
      <c r="G10" s="6"/>
      <c r="H10" s="33" t="s">
        <v>38</v>
      </c>
      <c r="I10" s="15"/>
      <c r="J10" s="72" t="s">
        <v>34</v>
      </c>
      <c r="K10" s="6"/>
    </row>
    <row r="11" spans="4:11" ht="15">
      <c r="D11" s="6"/>
      <c r="E11" s="6"/>
      <c r="F11" s="6"/>
      <c r="G11" s="6"/>
      <c r="H11" s="20" t="s">
        <v>50</v>
      </c>
      <c r="I11" s="20"/>
      <c r="J11" s="15" t="s">
        <v>51</v>
      </c>
      <c r="K11" s="6"/>
    </row>
    <row r="12" spans="8:11" ht="15">
      <c r="H12" s="20" t="s">
        <v>9</v>
      </c>
      <c r="I12" s="20"/>
      <c r="J12" s="15" t="s">
        <v>9</v>
      </c>
      <c r="K12" s="6"/>
    </row>
    <row r="13" spans="8:11" ht="15">
      <c r="H13" s="20"/>
      <c r="I13" s="20"/>
      <c r="J13" s="15"/>
      <c r="K13" s="6"/>
    </row>
    <row r="14" spans="8:11" ht="15">
      <c r="H14" s="20"/>
      <c r="I14" s="20"/>
      <c r="J14" s="15"/>
      <c r="K14" s="6"/>
    </row>
    <row r="15" spans="2:10" s="67" customFormat="1" ht="15">
      <c r="B15" s="5" t="s">
        <v>104</v>
      </c>
      <c r="C15" s="22"/>
      <c r="D15" s="5"/>
      <c r="E15" s="5"/>
      <c r="F15" s="5"/>
      <c r="G15" s="21"/>
      <c r="H15" s="22">
        <v>-63113</v>
      </c>
      <c r="I15" s="22"/>
      <c r="J15" s="44" t="s">
        <v>55</v>
      </c>
    </row>
    <row r="16" spans="2:10" s="67" customFormat="1" ht="15">
      <c r="B16" s="5"/>
      <c r="C16" s="22"/>
      <c r="D16" s="5"/>
      <c r="E16" s="5"/>
      <c r="F16" s="5"/>
      <c r="G16" s="21"/>
      <c r="H16" s="22"/>
      <c r="I16" s="22"/>
      <c r="J16" s="44"/>
    </row>
    <row r="17" spans="2:10" s="67" customFormat="1" ht="15">
      <c r="B17" s="5" t="s">
        <v>109</v>
      </c>
      <c r="C17" s="22"/>
      <c r="D17" s="5"/>
      <c r="E17" s="5"/>
      <c r="F17" s="5"/>
      <c r="G17" s="21"/>
      <c r="H17" s="22">
        <v>55694</v>
      </c>
      <c r="I17" s="22"/>
      <c r="J17" s="44" t="s">
        <v>55</v>
      </c>
    </row>
    <row r="18" spans="2:10" s="67" customFormat="1" ht="15">
      <c r="B18" s="5"/>
      <c r="C18" s="22"/>
      <c r="D18" s="5"/>
      <c r="E18" s="5"/>
      <c r="F18" s="5"/>
      <c r="G18" s="21"/>
      <c r="H18" s="22"/>
      <c r="I18" s="22"/>
      <c r="J18" s="44"/>
    </row>
    <row r="19" spans="2:10" s="67" customFormat="1" ht="15">
      <c r="B19" s="5" t="s">
        <v>105</v>
      </c>
      <c r="C19" s="22"/>
      <c r="D19" s="5"/>
      <c r="E19" s="5"/>
      <c r="F19" s="5"/>
      <c r="G19" s="21"/>
      <c r="H19" s="22">
        <v>15079</v>
      </c>
      <c r="I19" s="22"/>
      <c r="J19" s="44" t="s">
        <v>55</v>
      </c>
    </row>
    <row r="20" spans="2:10" s="67" customFormat="1" ht="15">
      <c r="B20" s="5"/>
      <c r="C20" s="22"/>
      <c r="D20" s="5"/>
      <c r="E20" s="5"/>
      <c r="F20" s="5"/>
      <c r="G20" s="21"/>
      <c r="H20" s="28"/>
      <c r="I20" s="22"/>
      <c r="J20" s="47"/>
    </row>
    <row r="21" spans="2:10" s="67" customFormat="1" ht="15">
      <c r="B21" s="1" t="s">
        <v>106</v>
      </c>
      <c r="C21" s="22"/>
      <c r="D21" s="5"/>
      <c r="E21" s="5"/>
      <c r="F21" s="5"/>
      <c r="G21" s="21"/>
      <c r="H21" s="22">
        <f>SUM(H15:H20)</f>
        <v>7660</v>
      </c>
      <c r="I21" s="22"/>
      <c r="J21" s="44">
        <f>SUM(J17:J19)</f>
        <v>0</v>
      </c>
    </row>
    <row r="22" spans="2:10" s="67" customFormat="1" ht="15">
      <c r="B22" s="5"/>
      <c r="C22" s="22"/>
      <c r="D22" s="5"/>
      <c r="E22" s="5"/>
      <c r="F22" s="5"/>
      <c r="G22" s="21"/>
      <c r="H22" s="22"/>
      <c r="I22" s="22"/>
      <c r="J22" s="44"/>
    </row>
    <row r="23" spans="2:10" s="67" customFormat="1" ht="15">
      <c r="B23" s="5" t="s">
        <v>107</v>
      </c>
      <c r="C23" s="22"/>
      <c r="D23" s="5"/>
      <c r="E23" s="5"/>
      <c r="F23" s="5"/>
      <c r="G23" s="21"/>
      <c r="H23" s="22">
        <v>5759</v>
      </c>
      <c r="I23" s="22"/>
      <c r="J23" s="44" t="s">
        <v>55</v>
      </c>
    </row>
    <row r="24" spans="2:10" s="67" customFormat="1" ht="15">
      <c r="B24" s="5"/>
      <c r="C24" s="22"/>
      <c r="D24" s="5"/>
      <c r="E24" s="5"/>
      <c r="F24" s="5"/>
      <c r="G24" s="21"/>
      <c r="H24" s="22"/>
      <c r="I24" s="22"/>
      <c r="J24" s="44"/>
    </row>
    <row r="25" spans="2:10" s="68" customFormat="1" ht="18" customHeight="1" thickBot="1">
      <c r="B25" s="1" t="s">
        <v>108</v>
      </c>
      <c r="C25" s="3"/>
      <c r="D25" s="1"/>
      <c r="E25" s="1"/>
      <c r="F25" s="1"/>
      <c r="G25" s="14"/>
      <c r="H25" s="65">
        <f>SUM(H21:H23)</f>
        <v>13419</v>
      </c>
      <c r="I25" s="3"/>
      <c r="J25" s="74" t="s">
        <v>55</v>
      </c>
    </row>
    <row r="26" spans="2:10" s="67" customFormat="1" ht="15">
      <c r="B26" s="22"/>
      <c r="C26" s="22"/>
      <c r="D26" s="22"/>
      <c r="E26" s="22"/>
      <c r="F26" s="26"/>
      <c r="G26" s="5"/>
      <c r="H26" s="5"/>
      <c r="I26" s="5"/>
      <c r="J26" s="49"/>
    </row>
    <row r="27" spans="8:13" ht="15">
      <c r="H27" s="3"/>
      <c r="J27" s="22"/>
      <c r="L27" s="22"/>
      <c r="M27" s="12"/>
    </row>
    <row r="28" spans="8:13" ht="15">
      <c r="H28" s="3"/>
      <c r="J28" s="22"/>
      <c r="M28" s="12"/>
    </row>
    <row r="29" spans="2:13" ht="15">
      <c r="B29" s="5" t="s">
        <v>22</v>
      </c>
      <c r="H29" s="1"/>
      <c r="L29" s="12"/>
      <c r="M29" s="12"/>
    </row>
    <row r="30" spans="8:13" ht="15">
      <c r="H30" s="1"/>
      <c r="L30" s="12"/>
      <c r="M30" s="12"/>
    </row>
    <row r="31" spans="8:13" ht="15">
      <c r="H31" s="20" t="s">
        <v>9</v>
      </c>
      <c r="J31" s="15" t="s">
        <v>9</v>
      </c>
      <c r="L31" s="12"/>
      <c r="M31" s="12"/>
    </row>
    <row r="32" spans="8:13" ht="15">
      <c r="H32" s="20"/>
      <c r="J32" s="15"/>
      <c r="L32" s="12"/>
      <c r="M32" s="12"/>
    </row>
    <row r="33" spans="2:13" ht="15" customHeight="1">
      <c r="B33" s="5" t="s">
        <v>24</v>
      </c>
      <c r="H33" s="3">
        <f>+'Balance Sheet'!H27+'Balance Sheet'!H28-H34-H35</f>
        <v>1836</v>
      </c>
      <c r="J33" s="26" t="s">
        <v>55</v>
      </c>
      <c r="L33" s="12"/>
      <c r="M33" s="12"/>
    </row>
    <row r="34" spans="2:13" ht="15" customHeight="1">
      <c r="B34" s="5" t="s">
        <v>23</v>
      </c>
      <c r="H34" s="3">
        <v>11583</v>
      </c>
      <c r="J34" s="26" t="s">
        <v>55</v>
      </c>
      <c r="L34" s="12"/>
      <c r="M34" s="12"/>
    </row>
    <row r="35" spans="8:12" ht="15" customHeight="1">
      <c r="H35" s="13"/>
      <c r="J35" s="69"/>
      <c r="L35" s="12"/>
    </row>
    <row r="36" spans="8:13" ht="21" customHeight="1" thickBot="1">
      <c r="H36" s="70">
        <f>SUM(H33:H35)</f>
        <v>13419</v>
      </c>
      <c r="J36" s="71" t="s">
        <v>55</v>
      </c>
      <c r="L36" s="22"/>
      <c r="M36" s="12"/>
    </row>
    <row r="37" spans="8:13" ht="15">
      <c r="H37" s="1"/>
      <c r="L37" s="12"/>
      <c r="M37" s="12"/>
    </row>
    <row r="38" spans="2:13" ht="48.75" customHeight="1">
      <c r="B38" s="85" t="s">
        <v>136</v>
      </c>
      <c r="C38" s="85"/>
      <c r="D38" s="85"/>
      <c r="E38" s="85"/>
      <c r="F38" s="85"/>
      <c r="G38" s="85"/>
      <c r="H38" s="85"/>
      <c r="I38" s="85"/>
      <c r="J38" s="85"/>
      <c r="L38" s="12"/>
      <c r="M38" s="12"/>
    </row>
    <row r="39" spans="12:13" ht="8.25" customHeight="1">
      <c r="L39" s="12"/>
      <c r="M39" s="12"/>
    </row>
    <row r="40" spans="2:13" ht="14.25">
      <c r="B40" s="91"/>
      <c r="C40" s="91"/>
      <c r="D40" s="91"/>
      <c r="E40" s="91"/>
      <c r="F40" s="91"/>
      <c r="G40" s="91"/>
      <c r="H40" s="91"/>
      <c r="I40" s="91"/>
      <c r="J40" s="91"/>
      <c r="L40" s="12"/>
      <c r="M40" s="12"/>
    </row>
    <row r="41" spans="2:12" ht="14.25">
      <c r="B41" s="86"/>
      <c r="C41" s="86"/>
      <c r="D41" s="86"/>
      <c r="E41" s="86"/>
      <c r="F41" s="86"/>
      <c r="G41" s="86"/>
      <c r="H41" s="86"/>
      <c r="I41" s="86"/>
      <c r="J41" s="86"/>
      <c r="L41" s="12"/>
    </row>
    <row r="42" ht="14.25">
      <c r="L42" s="12"/>
    </row>
    <row r="43" ht="15.75" customHeight="1">
      <c r="L43" s="12"/>
    </row>
    <row r="44" spans="8:12" ht="14.25">
      <c r="H44" s="12"/>
      <c r="L44" s="12"/>
    </row>
    <row r="45" spans="12:13" ht="28.5" customHeight="1">
      <c r="L45" s="12"/>
      <c r="M45" s="12"/>
    </row>
    <row r="46" spans="10:13" ht="14.25">
      <c r="J46" s="12"/>
      <c r="L46" s="12"/>
      <c r="M46" s="12"/>
    </row>
    <row r="47" spans="8:13" ht="30.75" customHeight="1">
      <c r="H47" s="12"/>
      <c r="L47" s="12"/>
      <c r="M47" s="12"/>
    </row>
    <row r="48" spans="12:13" ht="14.25">
      <c r="L48" s="12"/>
      <c r="M48" s="12"/>
    </row>
    <row r="49" spans="12:13" ht="14.25">
      <c r="L49" s="12"/>
      <c r="M49" s="12"/>
    </row>
    <row r="50" spans="12:13" ht="14.25">
      <c r="L50" s="12"/>
      <c r="M50" s="12"/>
    </row>
    <row r="51" spans="12:13" ht="14.25">
      <c r="L51" s="12"/>
      <c r="M51" s="12"/>
    </row>
    <row r="52" spans="12:13" ht="14.25">
      <c r="L52" s="12"/>
      <c r="M52" s="12"/>
    </row>
    <row r="53" spans="12:13" ht="14.25">
      <c r="L53" s="12"/>
      <c r="M53" s="12"/>
    </row>
    <row r="54" spans="12:13" ht="14.25">
      <c r="L54" s="12"/>
      <c r="M54" s="12"/>
    </row>
    <row r="55" spans="12:13" ht="14.25">
      <c r="L55" s="12"/>
      <c r="M55" s="12"/>
    </row>
    <row r="56" spans="12:13" ht="14.25">
      <c r="L56" s="12"/>
      <c r="M56" s="12"/>
    </row>
    <row r="57" spans="12:13" ht="14.25">
      <c r="L57" s="12"/>
      <c r="M57" s="12"/>
    </row>
    <row r="58" spans="12:13" ht="14.25">
      <c r="L58" s="12"/>
      <c r="M58" s="12"/>
    </row>
    <row r="59" spans="12:13" ht="14.25">
      <c r="L59" s="12"/>
      <c r="M59" s="12"/>
    </row>
    <row r="60" ht="14.25">
      <c r="M60" s="12"/>
    </row>
    <row r="61" ht="14.25">
      <c r="M61" s="12"/>
    </row>
    <row r="62" spans="11:15" ht="41.25" customHeight="1">
      <c r="K62" s="11"/>
      <c r="L62" s="11"/>
      <c r="M62" s="12"/>
      <c r="N62" s="30"/>
      <c r="O62" s="29"/>
    </row>
    <row r="63" ht="14.25">
      <c r="M63" s="12"/>
    </row>
    <row r="64" spans="11:13" ht="14.25">
      <c r="K64" s="35"/>
      <c r="M64" s="12"/>
    </row>
    <row r="65" spans="11:16" ht="14.25" customHeight="1">
      <c r="K65" s="43"/>
      <c r="L65" s="11"/>
      <c r="M65" s="11"/>
      <c r="N65" s="31"/>
      <c r="O65" s="32"/>
      <c r="P65" s="32"/>
    </row>
  </sheetData>
  <sheetProtection/>
  <mergeCells count="3">
    <mergeCell ref="B40:J40"/>
    <mergeCell ref="B38:J38"/>
    <mergeCell ref="B41:J41"/>
  </mergeCells>
  <printOptions/>
  <pageMargins left="0.75" right="0.25" top="0.5" bottom="0.5" header="0.5" footer="0.5"/>
  <pageSetup fitToHeight="1" fitToWidth="1"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kld</dc:creator>
  <cp:keywords/>
  <dc:description/>
  <cp:lastModifiedBy> </cp:lastModifiedBy>
  <cp:lastPrinted>2007-08-29T09:05:32Z</cp:lastPrinted>
  <dcterms:created xsi:type="dcterms:W3CDTF">2004-04-19T04:18:49Z</dcterms:created>
  <dcterms:modified xsi:type="dcterms:W3CDTF">2007-08-29T09:05:37Z</dcterms:modified>
  <cp:category/>
  <cp:version/>
  <cp:contentType/>
  <cp:contentStatus/>
</cp:coreProperties>
</file>