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" sheetId="1" r:id="rId1"/>
    <sheet name="P&amp;L " sheetId="2" r:id="rId2"/>
    <sheet name="Equity" sheetId="3" r:id="rId3"/>
    <sheet name="Cashflow " sheetId="4" r:id="rId4"/>
  </sheets>
  <externalReferences>
    <externalReference r:id="rId7"/>
  </externalReferences>
  <definedNames>
    <definedName name="_xlnm.Print_Area" localSheetId="0">'BS'!$A$1:$H$72</definedName>
    <definedName name="_xlnm.Print_Area" localSheetId="3">'Cashflow '!$A$1:$E$72</definedName>
    <definedName name="_xlnm.Print_Area" localSheetId="1">'P&amp;L '!$A$1:$K$61</definedName>
    <definedName name="_xlnm.Print_Titles" localSheetId="3">'Cashflow '!$1:$11</definedName>
  </definedNames>
  <calcPr fullCalcOnLoad="1"/>
</workbook>
</file>

<file path=xl/sharedStrings.xml><?xml version="1.0" encoding="utf-8"?>
<sst xmlns="http://schemas.openxmlformats.org/spreadsheetml/2006/main" count="192" uniqueCount="137">
  <si>
    <t>Fully diluted (based on ordinary shares of RM1 each)  (sen )</t>
  </si>
  <si>
    <t>Basic (based on ordinary shares of RM1 each)  (sen )</t>
  </si>
  <si>
    <t>28 February 2005</t>
  </si>
  <si>
    <t>Operating profit/(loss) before working capital changes</t>
  </si>
  <si>
    <t xml:space="preserve">     Property development costs</t>
  </si>
  <si>
    <t xml:space="preserve">     Tax refunded/(paid)</t>
  </si>
  <si>
    <t xml:space="preserve">Land held for property development </t>
  </si>
  <si>
    <t>Financed by :</t>
  </si>
  <si>
    <t>Capital and reserves</t>
  </si>
  <si>
    <t>Shareholders' funds</t>
  </si>
  <si>
    <t>Long term and deferred liabilities</t>
  </si>
  <si>
    <t>28 February 2006</t>
  </si>
  <si>
    <t>Net assets per share (sen)</t>
  </si>
  <si>
    <t xml:space="preserve"> Annual Financial Report for the year ended 28 February 2006)</t>
  </si>
  <si>
    <t>conjunction with the Annual Financial Report for the year ended 28 February 2006)</t>
  </si>
  <si>
    <t xml:space="preserve">     Tax recoverable</t>
  </si>
  <si>
    <t xml:space="preserve">     Borrowings</t>
  </si>
  <si>
    <t xml:space="preserve">     Taxation</t>
  </si>
  <si>
    <t xml:space="preserve">     Deferred tax liabilities</t>
  </si>
  <si>
    <t xml:space="preserve">     Advance from a shareholder</t>
  </si>
  <si>
    <t>Investment Properties</t>
  </si>
  <si>
    <t xml:space="preserve">     Plant and equipment written off</t>
  </si>
  <si>
    <t xml:space="preserve">     Repayment of advances obtained from a shareholder</t>
  </si>
  <si>
    <t>For the Period Ended 30 November 2006</t>
  </si>
  <si>
    <t>30 November 2006</t>
  </si>
  <si>
    <t>30 November 2005</t>
  </si>
  <si>
    <t>at  30 November 2006</t>
  </si>
  <si>
    <t xml:space="preserve">     Assets transfer</t>
  </si>
  <si>
    <t>PGF - 1</t>
  </si>
  <si>
    <t>PGF - 2</t>
  </si>
  <si>
    <t>PGF - 3</t>
  </si>
  <si>
    <t>PGF - 4</t>
  </si>
  <si>
    <t>PGF - 5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</si>
  <si>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</si>
  <si>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</si>
  <si>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</si>
  <si>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</si>
  <si>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</si>
  <si>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</si>
  <si>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</si>
  <si>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</si>
  <si>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</si>
  <si>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Current Assets</t>
  </si>
  <si>
    <t xml:space="preserve">     Cash and bank balances</t>
  </si>
  <si>
    <t>Current Liabilities</t>
  </si>
  <si>
    <t xml:space="preserve">     Bank borrowings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</si>
  <si>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</si>
  <si>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</si>
  <si>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</si>
  <si>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</si>
  <si>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</si>
  <si>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</si>
  <si>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</si>
  <si>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</si>
  <si>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</si>
  <si>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</si>
  <si>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</si>
  <si>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</si>
  <si>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</si>
  <si>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</si>
  <si>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</si>
  <si>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</si>
  <si>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</si>
  <si>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</si>
  <si>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</si>
  <si>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</si>
  <si>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</si>
  <si>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</si>
  <si>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</si>
  <si>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</si>
  <si>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</si>
  <si>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</si>
  <si>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</si>
  <si>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</si>
  <si>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</si>
  <si>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</si>
  <si>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</si>
  <si>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</si>
  <si>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</si>
  <si>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</si>
  <si>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</si>
  <si>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</si>
  <si>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</si>
  <si>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</si>
  <si>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</si>
  <si>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</si>
  <si>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</si>
  <si>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</si>
  <si>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    Provision for liquidated damages</t>
  </si>
  <si>
    <t xml:space="preserve"> Unaudited Condensed Consolidated Income Statements</t>
  </si>
  <si>
    <t>Control</t>
  </si>
  <si>
    <t>Profit/(Loss) before taxation</t>
  </si>
  <si>
    <t xml:space="preserve">     Depreciation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</si>
  <si>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</si>
  <si>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</si>
  <si>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</si>
  <si>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</si>
  <si>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</si>
  <si>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</si>
  <si>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</si>
  <si>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</si>
  <si>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</si>
  <si>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</si>
  <si>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</si>
  <si>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</si>
  <si>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</si>
  <si>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</si>
  <si>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</si>
  <si>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</si>
  <si>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</si>
  <si>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</si>
  <si>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</si>
  <si>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</si>
  <si>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</si>
  <si>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</si>
  <si>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</si>
  <si>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</si>
  <si>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</si>
  <si>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 xml:space="preserve">     Proceeds from disposal of other investment</t>
  </si>
  <si>
    <t xml:space="preserve">     Net cash flow arising from re-consolidation of a subsidiary company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</si>
  <si>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</si>
  <si>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</si>
  <si>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</si>
  <si>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</si>
  <si>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</si>
  <si>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</si>
  <si>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</si>
  <si>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</si>
  <si>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</si>
  <si>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</si>
  <si>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</si>
  <si>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conjunction with the Annual Financial Report for the year ended 28 February 2006)</t>
  </si>
  <si>
    <t xml:space="preserve">     Loss on disposal of plant and equipment</t>
  </si>
  <si>
    <t xml:space="preserve">     Interest income</t>
  </si>
  <si>
    <t xml:space="preserve">     Interest received</t>
  </si>
  <si>
    <t>(The effects of anti dilutive potential ordinary shares are ignored in calculating diluted loss per share in accordance with FRS</t>
  </si>
  <si>
    <t xml:space="preserve">  Standard No. 133 on Earnings per share)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</si>
</sst>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0" fontId="1" fillId="0" borderId="0" xfId="21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8" fontId="8" fillId="0" borderId="0" xfId="0" applyNumberFormat="1" applyFont="1" applyAlignment="1">
      <alignment/>
    </xf>
    <xf numFmtId="38" fontId="8" fillId="0" borderId="6" xfId="0" applyNumberFormat="1" applyFont="1" applyBorder="1" applyAlignment="1">
      <alignment/>
    </xf>
    <xf numFmtId="38" fontId="8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8" fillId="0" borderId="0" xfId="15" applyNumberFormat="1" applyFont="1" applyAlignment="1">
      <alignment/>
    </xf>
    <xf numFmtId="173" fontId="7" fillId="0" borderId="0" xfId="15" applyNumberFormat="1" applyFont="1" applyAlignment="1">
      <alignment/>
    </xf>
    <xf numFmtId="173" fontId="12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8" fillId="0" borderId="8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9" xfId="15" applyNumberFormat="1" applyFont="1" applyBorder="1" applyAlignment="1">
      <alignment/>
    </xf>
    <xf numFmtId="173" fontId="8" fillId="0" borderId="6" xfId="15" applyNumberFormat="1" applyFont="1" applyBorder="1" applyAlignment="1">
      <alignment/>
    </xf>
    <xf numFmtId="173" fontId="8" fillId="0" borderId="1" xfId="15" applyNumberFormat="1" applyFont="1" applyBorder="1" applyAlignment="1">
      <alignment/>
    </xf>
    <xf numFmtId="173" fontId="8" fillId="0" borderId="2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173" fontId="1" fillId="0" borderId="8" xfId="15" applyNumberFormat="1" applyFont="1" applyBorder="1" applyAlignment="1">
      <alignment/>
    </xf>
    <xf numFmtId="43" fontId="8" fillId="0" borderId="0" xfId="15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5" fontId="15" fillId="0" borderId="0" xfId="0" applyNumberFormat="1" applyFont="1" applyBorder="1" applyAlignment="1" quotePrefix="1">
      <alignment horizontal="center"/>
    </xf>
    <xf numFmtId="1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3" fontId="14" fillId="0" borderId="0" xfId="15" applyNumberFormat="1" applyFont="1" applyBorder="1" applyAlignment="1">
      <alignment/>
    </xf>
    <xf numFmtId="173" fontId="14" fillId="0" borderId="0" xfId="15" applyNumberFormat="1" applyFont="1" applyBorder="1" applyAlignment="1">
      <alignment horizontal="left"/>
    </xf>
    <xf numFmtId="173" fontId="14" fillId="0" borderId="8" xfId="15" applyNumberFormat="1" applyFont="1" applyBorder="1" applyAlignment="1">
      <alignment horizontal="left"/>
    </xf>
    <xf numFmtId="0" fontId="14" fillId="0" borderId="0" xfId="0" applyFont="1" applyAlignment="1">
      <alignment/>
    </xf>
    <xf numFmtId="173" fontId="14" fillId="0" borderId="6" xfId="15" applyNumberFormat="1" applyFont="1" applyBorder="1" applyAlignment="1">
      <alignment/>
    </xf>
    <xf numFmtId="173" fontId="14" fillId="0" borderId="7" xfId="15" applyNumberFormat="1" applyFont="1" applyBorder="1" applyAlignment="1">
      <alignment/>
    </xf>
    <xf numFmtId="0" fontId="14" fillId="0" borderId="0" xfId="0" applyFont="1" applyAlignment="1" quotePrefix="1">
      <alignment/>
    </xf>
    <xf numFmtId="43" fontId="14" fillId="0" borderId="7" xfId="15" applyNumberFormat="1" applyFont="1" applyBorder="1" applyAlignment="1">
      <alignment/>
    </xf>
    <xf numFmtId="43" fontId="14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43" fontId="14" fillId="0" borderId="0" xfId="15" applyNumberFormat="1" applyFont="1" applyFill="1" applyBorder="1" applyAlignment="1">
      <alignment/>
    </xf>
    <xf numFmtId="173" fontId="14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7" fontId="8" fillId="0" borderId="0" xfId="0" applyNumberFormat="1" applyFont="1" applyAlignment="1">
      <alignment/>
    </xf>
    <xf numFmtId="38" fontId="8" fillId="0" borderId="0" xfId="0" applyNumberFormat="1" applyFont="1" applyFill="1" applyAlignment="1">
      <alignment/>
    </xf>
    <xf numFmtId="37" fontId="8" fillId="0" borderId="6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0" xfId="0" applyNumberFormat="1" applyFont="1" applyFill="1" applyAlignment="1">
      <alignment/>
    </xf>
    <xf numFmtId="43" fontId="14" fillId="0" borderId="7" xfId="15" applyNumberFormat="1" applyFont="1" applyBorder="1" applyAlignment="1">
      <alignment horizontal="right"/>
    </xf>
    <xf numFmtId="15" fontId="1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73" fontId="8" fillId="0" borderId="0" xfId="15" applyNumberFormat="1" applyFont="1" applyFill="1" applyAlignment="1">
      <alignment/>
    </xf>
    <xf numFmtId="15" fontId="16" fillId="0" borderId="0" xfId="0" applyNumberFormat="1" applyFont="1" applyBorder="1" applyAlignment="1" quotePrefix="1">
      <alignment horizontal="center"/>
    </xf>
    <xf numFmtId="0" fontId="1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3" fontId="4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4">
      <selection activeCell="H72" sqref="H72"/>
    </sheetView>
  </sheetViews>
  <sheetFormatPr defaultColWidth="9.140625" defaultRowHeight="12.75"/>
  <cols>
    <col min="1" max="1" width="6.140625" style="0" customWidth="1"/>
    <col min="2" max="2" width="48.28125" style="1" customWidth="1"/>
    <col min="3" max="3" width="3.8515625" style="1" customWidth="1"/>
    <col min="4" max="4" width="16.7109375" style="1" customWidth="1"/>
    <col min="5" max="5" width="3.8515625" style="10" customWidth="1"/>
    <col min="6" max="6" width="15.42187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21"/>
      <c r="B1" s="10"/>
      <c r="C1" s="10"/>
      <c r="D1" s="10"/>
      <c r="F1" s="10"/>
      <c r="G1" s="10"/>
    </row>
    <row r="2" spans="1:7" ht="18.75">
      <c r="A2" s="88" t="s">
        <v>58</v>
      </c>
      <c r="B2" s="88"/>
      <c r="C2" s="88"/>
      <c r="D2" s="88"/>
      <c r="E2" s="88"/>
      <c r="F2" s="88"/>
      <c r="G2" s="88"/>
    </row>
    <row r="3" spans="1:7" ht="12.75">
      <c r="A3" s="89" t="s">
        <v>59</v>
      </c>
      <c r="B3" s="89"/>
      <c r="C3" s="89"/>
      <c r="D3" s="89"/>
      <c r="E3" s="89"/>
      <c r="F3" s="89"/>
      <c r="G3" s="89"/>
    </row>
    <row r="4" spans="1:7" ht="12.75">
      <c r="A4" s="89" t="s">
        <v>51</v>
      </c>
      <c r="B4" s="89"/>
      <c r="C4" s="89"/>
      <c r="D4" s="89"/>
      <c r="E4" s="89"/>
      <c r="F4" s="89"/>
      <c r="G4" s="89"/>
    </row>
    <row r="5" spans="1:7" ht="12.75">
      <c r="A5" s="89" t="s">
        <v>74</v>
      </c>
      <c r="B5" s="89"/>
      <c r="C5" s="89"/>
      <c r="D5" s="89"/>
      <c r="E5" s="89"/>
      <c r="F5" s="89"/>
      <c r="G5" s="8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89" t="s">
        <v>84</v>
      </c>
      <c r="B7" s="89"/>
      <c r="C7" s="89"/>
      <c r="D7" s="89"/>
      <c r="E7" s="89"/>
      <c r="F7" s="89"/>
      <c r="G7" s="89"/>
    </row>
    <row r="8" spans="1:7" ht="12.75">
      <c r="A8" s="89" t="s">
        <v>26</v>
      </c>
      <c r="B8" s="89"/>
      <c r="C8" s="89"/>
      <c r="D8" s="89"/>
      <c r="E8" s="89"/>
      <c r="F8" s="89"/>
      <c r="G8" s="89"/>
    </row>
    <row r="9" spans="1:7" ht="12.75">
      <c r="A9" s="21"/>
      <c r="B9" s="10"/>
      <c r="C9" s="10"/>
      <c r="D9" s="10"/>
      <c r="F9" s="10"/>
      <c r="G9" s="10"/>
    </row>
    <row r="10" spans="1:7" ht="12.75">
      <c r="A10" s="21"/>
      <c r="B10" s="10"/>
      <c r="C10" s="10"/>
      <c r="D10" s="10"/>
      <c r="F10" s="9" t="s">
        <v>40</v>
      </c>
      <c r="G10" s="10"/>
    </row>
    <row r="11" spans="1:7" ht="12.75">
      <c r="A11" s="21"/>
      <c r="B11" s="10"/>
      <c r="C11" s="10"/>
      <c r="D11" s="9" t="s">
        <v>38</v>
      </c>
      <c r="E11" s="9"/>
      <c r="F11" s="9" t="s">
        <v>120</v>
      </c>
      <c r="G11" s="10"/>
    </row>
    <row r="12" spans="1:7" ht="12.75">
      <c r="A12" s="21"/>
      <c r="B12" s="10"/>
      <c r="C12" s="10"/>
      <c r="D12" s="9" t="s">
        <v>39</v>
      </c>
      <c r="E12" s="9"/>
      <c r="F12" s="9" t="s">
        <v>41</v>
      </c>
      <c r="G12" s="10"/>
    </row>
    <row r="13" spans="1:7" ht="12.75">
      <c r="A13" s="21"/>
      <c r="B13" s="10"/>
      <c r="C13" s="10"/>
      <c r="D13" s="84" t="s">
        <v>24</v>
      </c>
      <c r="E13" s="11"/>
      <c r="F13" s="85" t="s">
        <v>11</v>
      </c>
      <c r="G13" s="10"/>
    </row>
    <row r="14" spans="1:7" ht="12.75">
      <c r="A14" s="21"/>
      <c r="B14" s="10"/>
      <c r="C14" s="10"/>
      <c r="D14" s="9" t="s">
        <v>37</v>
      </c>
      <c r="E14" s="9"/>
      <c r="F14" s="9" t="s">
        <v>37</v>
      </c>
      <c r="G14" s="10"/>
    </row>
    <row r="15" spans="1:7" ht="12.75">
      <c r="A15" s="21"/>
      <c r="B15" s="10"/>
      <c r="C15" s="10"/>
      <c r="D15" s="9" t="s">
        <v>52</v>
      </c>
      <c r="E15" s="9"/>
      <c r="F15" s="9" t="s">
        <v>53</v>
      </c>
      <c r="G15" s="10"/>
    </row>
    <row r="16" spans="1:7" ht="12.75">
      <c r="A16" s="21"/>
      <c r="B16" s="10"/>
      <c r="C16" s="10"/>
      <c r="D16" s="12"/>
      <c r="E16" s="12"/>
      <c r="F16" s="12" t="s">
        <v>33</v>
      </c>
      <c r="G16" s="10"/>
    </row>
    <row r="17" spans="1:8" ht="12.75">
      <c r="A17" s="21"/>
      <c r="B17" s="10" t="s">
        <v>54</v>
      </c>
      <c r="C17" s="10"/>
      <c r="D17" s="12">
        <v>21012</v>
      </c>
      <c r="E17" s="12"/>
      <c r="F17" s="12">
        <f>54345-30950</f>
        <v>23395</v>
      </c>
      <c r="G17" s="10"/>
      <c r="H17" s="17"/>
    </row>
    <row r="18" spans="1:8" ht="12.75">
      <c r="A18" s="21"/>
      <c r="B18" s="10" t="s">
        <v>20</v>
      </c>
      <c r="C18" s="10"/>
      <c r="D18" s="12">
        <v>30816</v>
      </c>
      <c r="E18" s="12"/>
      <c r="F18" s="12">
        <v>30950</v>
      </c>
      <c r="G18" s="10"/>
      <c r="H18" s="17"/>
    </row>
    <row r="19" spans="1:8" ht="12.75">
      <c r="A19" s="21"/>
      <c r="B19" s="10" t="s">
        <v>6</v>
      </c>
      <c r="C19" s="10"/>
      <c r="D19" s="12">
        <v>37966</v>
      </c>
      <c r="E19" s="12"/>
      <c r="F19" s="12">
        <v>37966</v>
      </c>
      <c r="G19" s="10"/>
      <c r="H19" s="17"/>
    </row>
    <row r="20" spans="1:8" ht="12.75">
      <c r="A20" s="21"/>
      <c r="B20" s="10"/>
      <c r="C20" s="10"/>
      <c r="D20" s="12"/>
      <c r="E20" s="12"/>
      <c r="F20" s="12"/>
      <c r="G20" s="10"/>
      <c r="H20" s="17"/>
    </row>
    <row r="21" spans="1:8" ht="12.75">
      <c r="A21" s="21"/>
      <c r="B21" s="10" t="s">
        <v>42</v>
      </c>
      <c r="C21" s="10"/>
      <c r="D21" s="54"/>
      <c r="E21" s="12"/>
      <c r="F21" s="54"/>
      <c r="G21" s="10"/>
      <c r="H21" s="17"/>
    </row>
    <row r="22" spans="1:8" ht="12.75">
      <c r="A22" s="21"/>
      <c r="B22" s="10" t="s">
        <v>4</v>
      </c>
      <c r="C22" s="10"/>
      <c r="D22" s="4">
        <v>24320</v>
      </c>
      <c r="E22" s="4"/>
      <c r="F22" s="4">
        <v>24492</v>
      </c>
      <c r="G22" s="10"/>
      <c r="H22" s="17"/>
    </row>
    <row r="23" spans="1:8" ht="12.75">
      <c r="A23" s="21"/>
      <c r="B23" s="10" t="s">
        <v>67</v>
      </c>
      <c r="C23" s="10"/>
      <c r="D23" s="4">
        <v>5938</v>
      </c>
      <c r="E23" s="4"/>
      <c r="F23" s="4">
        <v>5883</v>
      </c>
      <c r="G23" s="10"/>
      <c r="H23" s="17"/>
    </row>
    <row r="24" spans="1:8" ht="12.75">
      <c r="A24" s="21"/>
      <c r="B24" s="10" t="s">
        <v>68</v>
      </c>
      <c r="C24" s="10"/>
      <c r="D24" s="4">
        <v>9254</v>
      </c>
      <c r="E24" s="4"/>
      <c r="F24" s="4">
        <v>9576</v>
      </c>
      <c r="G24" s="10"/>
      <c r="H24" s="17"/>
    </row>
    <row r="25" spans="1:8" ht="12.75">
      <c r="A25" s="21"/>
      <c r="B25" s="10" t="s">
        <v>69</v>
      </c>
      <c r="C25" s="10"/>
      <c r="D25" s="4">
        <v>796</v>
      </c>
      <c r="E25" s="4"/>
      <c r="F25" s="4">
        <v>1204</v>
      </c>
      <c r="G25" s="10"/>
      <c r="H25" s="17"/>
    </row>
    <row r="26" spans="1:8" ht="12.75">
      <c r="A26" s="21"/>
      <c r="B26" s="10" t="s">
        <v>15</v>
      </c>
      <c r="C26" s="10"/>
      <c r="D26" s="4">
        <v>15</v>
      </c>
      <c r="E26" s="4"/>
      <c r="F26" s="4">
        <v>146</v>
      </c>
      <c r="G26" s="10"/>
      <c r="H26" s="17"/>
    </row>
    <row r="27" spans="1:8" ht="12.75">
      <c r="A27" s="21"/>
      <c r="B27" s="10" t="s">
        <v>43</v>
      </c>
      <c r="C27" s="10"/>
      <c r="D27" s="4">
        <v>365</v>
      </c>
      <c r="E27" s="4"/>
      <c r="F27" s="4">
        <v>720</v>
      </c>
      <c r="G27" s="10"/>
      <c r="H27" s="17"/>
    </row>
    <row r="28" spans="1:8" ht="12.75">
      <c r="A28" s="21"/>
      <c r="B28" s="10"/>
      <c r="C28" s="10"/>
      <c r="D28" s="4"/>
      <c r="E28" s="4"/>
      <c r="F28" s="4"/>
      <c r="G28" s="10"/>
      <c r="H28" s="17"/>
    </row>
    <row r="29" spans="1:8" ht="12.75">
      <c r="A29" s="21"/>
      <c r="B29" s="10"/>
      <c r="C29" s="10"/>
      <c r="D29" s="5">
        <f>SUM(D22:D28)</f>
        <v>40688</v>
      </c>
      <c r="E29" s="4"/>
      <c r="F29" s="5">
        <f>SUM(F22:F28)</f>
        <v>42021</v>
      </c>
      <c r="G29" s="10"/>
      <c r="H29" s="17"/>
    </row>
    <row r="30" spans="1:8" ht="12.75" customHeight="1">
      <c r="A30" s="21"/>
      <c r="B30" s="10"/>
      <c r="C30" s="10"/>
      <c r="D30" s="4"/>
      <c r="E30" s="4"/>
      <c r="F30" s="4"/>
      <c r="G30" s="10"/>
      <c r="H30" s="17"/>
    </row>
    <row r="31" spans="1:8" ht="12.75">
      <c r="A31" s="21"/>
      <c r="B31" s="10" t="s">
        <v>44</v>
      </c>
      <c r="C31" s="10"/>
      <c r="D31" s="4"/>
      <c r="E31" s="4"/>
      <c r="F31" s="4"/>
      <c r="G31" s="10"/>
      <c r="H31" s="17"/>
    </row>
    <row r="32" spans="1:8" ht="12.75">
      <c r="A32" s="21"/>
      <c r="B32" s="10" t="s">
        <v>70</v>
      </c>
      <c r="C32" s="10"/>
      <c r="D32" s="4">
        <v>3528</v>
      </c>
      <c r="E32" s="4"/>
      <c r="F32" s="4">
        <v>4761</v>
      </c>
      <c r="G32" s="10"/>
      <c r="H32" s="17"/>
    </row>
    <row r="33" spans="1:8" ht="12.75">
      <c r="A33" s="21"/>
      <c r="B33" s="10" t="s">
        <v>71</v>
      </c>
      <c r="C33" s="10"/>
      <c r="D33" s="4">
        <v>7198</v>
      </c>
      <c r="E33" s="4"/>
      <c r="F33" s="4">
        <v>6219</v>
      </c>
      <c r="G33" s="10"/>
      <c r="H33" s="17"/>
    </row>
    <row r="34" spans="1:8" ht="12.75">
      <c r="A34" s="21"/>
      <c r="B34" s="31" t="s">
        <v>88</v>
      </c>
      <c r="C34" s="10"/>
      <c r="D34" s="4">
        <v>10919</v>
      </c>
      <c r="E34" s="4"/>
      <c r="F34" s="4">
        <v>10919</v>
      </c>
      <c r="G34" s="10"/>
      <c r="H34" s="17"/>
    </row>
    <row r="35" spans="1:8" ht="12.75">
      <c r="A35" s="21"/>
      <c r="B35" s="10" t="s">
        <v>16</v>
      </c>
      <c r="C35" s="10"/>
      <c r="D35" s="4">
        <v>12369</v>
      </c>
      <c r="E35" s="4"/>
      <c r="F35" s="4">
        <v>15208</v>
      </c>
      <c r="G35" s="10"/>
      <c r="H35" s="17"/>
    </row>
    <row r="36" spans="1:8" ht="12.75">
      <c r="A36" s="21"/>
      <c r="B36" s="10" t="s">
        <v>17</v>
      </c>
      <c r="C36" s="10"/>
      <c r="D36" s="4">
        <v>1395</v>
      </c>
      <c r="E36" s="4"/>
      <c r="F36" s="4">
        <v>499</v>
      </c>
      <c r="G36" s="10"/>
      <c r="H36" s="17"/>
    </row>
    <row r="37" spans="1:8" ht="12.75">
      <c r="A37" s="21"/>
      <c r="B37" s="10"/>
      <c r="C37" s="10"/>
      <c r="D37" s="4"/>
      <c r="E37" s="4"/>
      <c r="F37" s="4"/>
      <c r="G37" s="10"/>
      <c r="H37" s="17"/>
    </row>
    <row r="38" spans="1:8" ht="12.75">
      <c r="A38" s="21"/>
      <c r="B38" s="10"/>
      <c r="C38" s="10"/>
      <c r="D38" s="5">
        <f>SUM(D31:D37)</f>
        <v>35409</v>
      </c>
      <c r="E38" s="4"/>
      <c r="F38" s="5">
        <f>SUM(F31:F37)</f>
        <v>37606</v>
      </c>
      <c r="G38" s="10"/>
      <c r="H38" s="17"/>
    </row>
    <row r="39" spans="1:8" ht="12.75">
      <c r="A39" s="21"/>
      <c r="B39" s="10"/>
      <c r="C39" s="10"/>
      <c r="D39" s="12"/>
      <c r="E39" s="12"/>
      <c r="F39" s="12"/>
      <c r="G39" s="10"/>
      <c r="H39" s="17"/>
    </row>
    <row r="40" spans="1:8" ht="12.75">
      <c r="A40" s="21"/>
      <c r="B40" s="10" t="s">
        <v>72</v>
      </c>
      <c r="C40" s="10"/>
      <c r="D40" s="12">
        <f>+D29-D38</f>
        <v>5279</v>
      </c>
      <c r="E40" s="12"/>
      <c r="F40" s="12">
        <f>+F29-F38</f>
        <v>4415</v>
      </c>
      <c r="G40" s="10"/>
      <c r="H40" s="17"/>
    </row>
    <row r="41" spans="1:8" ht="12.75" hidden="1">
      <c r="A41" s="21"/>
      <c r="B41" s="10"/>
      <c r="C41" s="10"/>
      <c r="D41" s="12"/>
      <c r="E41" s="12"/>
      <c r="F41" s="12"/>
      <c r="G41" s="10"/>
      <c r="H41" s="17"/>
    </row>
    <row r="42" spans="1:8" ht="12.75" hidden="1">
      <c r="A42" s="21"/>
      <c r="B42" s="10" t="s">
        <v>60</v>
      </c>
      <c r="C42" s="10"/>
      <c r="D42" s="12">
        <f>+'[1]bs'!$V$46</f>
        <v>0</v>
      </c>
      <c r="E42" s="12"/>
      <c r="F42" s="12">
        <f>+'[1]bs'!$V$46</f>
        <v>0</v>
      </c>
      <c r="G42" s="10"/>
      <c r="H42" s="17"/>
    </row>
    <row r="43" spans="1:8" ht="12.75">
      <c r="A43" s="21"/>
      <c r="B43" s="10"/>
      <c r="C43" s="10"/>
      <c r="D43" s="12"/>
      <c r="E43" s="12"/>
      <c r="F43" s="12"/>
      <c r="G43" s="10"/>
      <c r="H43" s="17"/>
    </row>
    <row r="44" spans="1:8" ht="13.5" thickBot="1">
      <c r="A44" s="21"/>
      <c r="B44" s="10"/>
      <c r="C44" s="10"/>
      <c r="D44" s="6">
        <f>SUM(D17:D19)+D40</f>
        <v>95073</v>
      </c>
      <c r="E44" s="12"/>
      <c r="F44" s="6">
        <f>SUM(F17:F19)+F40</f>
        <v>96726</v>
      </c>
      <c r="G44" s="10"/>
      <c r="H44" s="17"/>
    </row>
    <row r="45" spans="1:8" ht="13.5" thickTop="1">
      <c r="A45" s="21"/>
      <c r="B45" s="10"/>
      <c r="C45" s="10"/>
      <c r="D45" s="12"/>
      <c r="E45" s="12"/>
      <c r="F45" s="12"/>
      <c r="G45" s="10"/>
      <c r="H45" s="17"/>
    </row>
    <row r="46" spans="1:8" ht="12.75">
      <c r="A46" s="21"/>
      <c r="B46" s="10" t="s">
        <v>7</v>
      </c>
      <c r="C46" s="10"/>
      <c r="D46" s="12"/>
      <c r="E46" s="12"/>
      <c r="F46" s="12"/>
      <c r="G46" s="10"/>
      <c r="H46" s="17"/>
    </row>
    <row r="47" spans="1:8" ht="12.75">
      <c r="A47" s="21"/>
      <c r="B47" s="74"/>
      <c r="C47" s="10"/>
      <c r="D47" s="12"/>
      <c r="E47" s="12"/>
      <c r="F47" s="12"/>
      <c r="G47" s="10"/>
      <c r="H47" s="17"/>
    </row>
    <row r="48" spans="1:8" ht="12.75">
      <c r="A48" s="21"/>
      <c r="B48" s="10" t="s">
        <v>8</v>
      </c>
      <c r="C48" s="10"/>
      <c r="D48" s="12"/>
      <c r="E48" s="12"/>
      <c r="F48" s="12"/>
      <c r="G48" s="10"/>
      <c r="H48" s="17"/>
    </row>
    <row r="49" spans="1:8" ht="12.75">
      <c r="A49" s="21"/>
      <c r="B49" s="10" t="s">
        <v>46</v>
      </c>
      <c r="C49" s="10"/>
      <c r="D49" s="12">
        <f>+'[1]bs'!$V$52</f>
        <v>159975</v>
      </c>
      <c r="E49" s="12"/>
      <c r="F49" s="12">
        <f>+'[1]bs'!$V$52</f>
        <v>159975</v>
      </c>
      <c r="G49" s="10"/>
      <c r="H49" s="17"/>
    </row>
    <row r="50" spans="1:8" ht="12.75">
      <c r="A50" s="21"/>
      <c r="B50" s="10" t="s">
        <v>47</v>
      </c>
      <c r="C50" s="10"/>
      <c r="D50" s="12"/>
      <c r="E50" s="12"/>
      <c r="F50" s="12"/>
      <c r="G50" s="10"/>
      <c r="H50" s="17"/>
    </row>
    <row r="51" spans="1:8" ht="12.75">
      <c r="A51" s="21"/>
      <c r="B51" s="10" t="s">
        <v>48</v>
      </c>
      <c r="C51" s="10"/>
      <c r="D51" s="3">
        <f>+'[1]bs'!$V$53</f>
        <v>42787</v>
      </c>
      <c r="E51" s="4"/>
      <c r="F51" s="3">
        <f>+'[1]bs'!$V$53</f>
        <v>42787</v>
      </c>
      <c r="G51" s="10"/>
      <c r="H51" s="17"/>
    </row>
    <row r="52" spans="1:8" ht="12.75">
      <c r="A52" s="21"/>
      <c r="B52" s="10" t="s">
        <v>50</v>
      </c>
      <c r="C52" s="10"/>
      <c r="D52" s="4">
        <v>852</v>
      </c>
      <c r="E52" s="4"/>
      <c r="F52" s="4">
        <v>852</v>
      </c>
      <c r="G52" s="10"/>
      <c r="H52" s="17"/>
    </row>
    <row r="53" spans="1:8" ht="12.75">
      <c r="A53" s="21"/>
      <c r="B53" s="10" t="s">
        <v>49</v>
      </c>
      <c r="C53" s="10"/>
      <c r="D53" s="4">
        <v>2160</v>
      </c>
      <c r="E53" s="4"/>
      <c r="F53" s="4">
        <v>2356</v>
      </c>
      <c r="G53" s="10"/>
      <c r="H53" s="17"/>
    </row>
    <row r="54" spans="1:8" ht="12.75">
      <c r="A54" s="21"/>
      <c r="B54" s="10" t="s">
        <v>61</v>
      </c>
      <c r="C54" s="10"/>
      <c r="D54" s="7">
        <v>-141457</v>
      </c>
      <c r="E54" s="4"/>
      <c r="F54" s="7">
        <v>-142184</v>
      </c>
      <c r="G54" s="10"/>
      <c r="H54" s="17"/>
    </row>
    <row r="55" spans="1:8" ht="12.75">
      <c r="A55" s="21"/>
      <c r="B55" s="10"/>
      <c r="C55" s="10"/>
      <c r="D55" s="12">
        <f>SUM(D51:D54)</f>
        <v>-95658</v>
      </c>
      <c r="E55" s="12"/>
      <c r="F55" s="12">
        <f>SUM(F51:F54)</f>
        <v>-96189</v>
      </c>
      <c r="G55" s="10"/>
      <c r="H55" s="17"/>
    </row>
    <row r="56" spans="1:8" ht="12.75">
      <c r="A56" s="21"/>
      <c r="B56" s="10"/>
      <c r="C56" s="10"/>
      <c r="D56" s="12"/>
      <c r="E56" s="12"/>
      <c r="F56" s="12"/>
      <c r="G56" s="10"/>
      <c r="H56" s="17"/>
    </row>
    <row r="57" spans="1:8" ht="12.75">
      <c r="A57" s="21"/>
      <c r="B57" s="10" t="s">
        <v>9</v>
      </c>
      <c r="C57" s="10"/>
      <c r="D57" s="8">
        <f>+D55+D49</f>
        <v>64317</v>
      </c>
      <c r="E57" s="12"/>
      <c r="F57" s="8">
        <f>+F55+F49</f>
        <v>63786</v>
      </c>
      <c r="G57" s="10"/>
      <c r="H57" s="17"/>
    </row>
    <row r="58" spans="1:8" ht="12.75">
      <c r="A58" s="21"/>
      <c r="B58" s="10"/>
      <c r="C58" s="10"/>
      <c r="D58" s="12"/>
      <c r="E58" s="12"/>
      <c r="F58" s="12"/>
      <c r="G58" s="10"/>
      <c r="H58" s="17"/>
    </row>
    <row r="59" spans="1:8" ht="12.75">
      <c r="A59" s="21"/>
      <c r="B59" s="10" t="s">
        <v>10</v>
      </c>
      <c r="C59" s="10"/>
      <c r="D59" s="16"/>
      <c r="E59" s="12"/>
      <c r="F59" s="16"/>
      <c r="G59" s="10"/>
      <c r="H59" s="17"/>
    </row>
    <row r="60" spans="1:8" ht="12.75">
      <c r="A60" s="21"/>
      <c r="B60" s="10" t="s">
        <v>18</v>
      </c>
      <c r="C60" s="10"/>
      <c r="D60" s="3">
        <v>12060</v>
      </c>
      <c r="E60" s="12"/>
      <c r="F60" s="3">
        <v>12587</v>
      </c>
      <c r="G60" s="10"/>
      <c r="H60" s="17"/>
    </row>
    <row r="61" spans="1:8" ht="12.75">
      <c r="A61" s="21"/>
      <c r="B61" s="10" t="s">
        <v>45</v>
      </c>
      <c r="C61" s="10"/>
      <c r="D61" s="4">
        <f>4762+22</f>
        <v>4784</v>
      </c>
      <c r="E61" s="12"/>
      <c r="F61" s="4">
        <v>5841</v>
      </c>
      <c r="G61" s="10"/>
      <c r="H61" s="17"/>
    </row>
    <row r="62" spans="1:8" ht="12.75">
      <c r="A62" s="21"/>
      <c r="B62" s="10" t="s">
        <v>19</v>
      </c>
      <c r="C62" s="10"/>
      <c r="D62" s="7">
        <v>13912</v>
      </c>
      <c r="E62" s="12"/>
      <c r="F62" s="7">
        <v>14512</v>
      </c>
      <c r="G62" s="10"/>
      <c r="H62" s="17"/>
    </row>
    <row r="63" spans="1:8" ht="12.75">
      <c r="A63" s="21"/>
      <c r="B63" s="10"/>
      <c r="C63" s="10"/>
      <c r="D63" s="12"/>
      <c r="E63" s="12"/>
      <c r="F63" s="12"/>
      <c r="G63" s="10"/>
      <c r="H63" s="17"/>
    </row>
    <row r="64" spans="1:8" ht="13.5" thickBot="1">
      <c r="A64" s="21"/>
      <c r="B64" s="10"/>
      <c r="C64" s="10"/>
      <c r="D64" s="6">
        <f>SUM(D57:D63)</f>
        <v>95073</v>
      </c>
      <c r="E64" s="12"/>
      <c r="F64" s="6">
        <f>SUM(F57:F63)</f>
        <v>96726</v>
      </c>
      <c r="G64" s="10"/>
      <c r="H64" s="17"/>
    </row>
    <row r="65" spans="1:8" ht="13.5" thickTop="1">
      <c r="A65" s="21"/>
      <c r="B65" s="10"/>
      <c r="C65" s="10"/>
      <c r="D65" s="10"/>
      <c r="F65" s="10"/>
      <c r="G65" s="10"/>
      <c r="H65" s="17"/>
    </row>
    <row r="66" spans="1:8" ht="15.75" thickBot="1">
      <c r="A66" s="21"/>
      <c r="B66" s="56" t="s">
        <v>12</v>
      </c>
      <c r="C66" s="10"/>
      <c r="D66" s="13">
        <f>+D57/D49*100</f>
        <v>40.20440693858415</v>
      </c>
      <c r="F66" s="13">
        <f>+(F57)/F49*100</f>
        <v>39.872480075011715</v>
      </c>
      <c r="G66" s="10"/>
      <c r="H66" s="17"/>
    </row>
    <row r="67" spans="1:8" ht="13.5" thickTop="1">
      <c r="A67" s="21"/>
      <c r="B67" s="10"/>
      <c r="C67" s="10"/>
      <c r="D67" s="19"/>
      <c r="F67" s="19"/>
      <c r="G67" s="10"/>
      <c r="H67" s="17"/>
    </row>
    <row r="68" spans="1:7" ht="12.75">
      <c r="A68" s="21"/>
      <c r="B68" s="10"/>
      <c r="C68" s="10"/>
      <c r="D68" s="19"/>
      <c r="F68" s="19"/>
      <c r="G68" s="10"/>
    </row>
    <row r="69" spans="1:7" ht="15.75">
      <c r="A69" s="21"/>
      <c r="B69" s="20" t="s">
        <v>86</v>
      </c>
      <c r="C69" s="10"/>
      <c r="D69" s="19"/>
      <c r="F69" s="19"/>
      <c r="G69" s="10"/>
    </row>
    <row r="70" spans="1:8" ht="15.75">
      <c r="A70" s="21"/>
      <c r="B70" s="20" t="s">
        <v>13</v>
      </c>
      <c r="C70" s="10"/>
      <c r="D70" s="10"/>
      <c r="F70" s="10"/>
      <c r="H70" s="30"/>
    </row>
    <row r="72" spans="4:8" ht="12.75">
      <c r="D72" s="2"/>
      <c r="E72" s="12"/>
      <c r="F72" s="2"/>
      <c r="H72" s="93" t="s">
        <v>28</v>
      </c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17" header="0.19" footer="0.17"/>
  <pageSetup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2"/>
  <sheetViews>
    <sheetView zoomScale="75" zoomScaleNormal="75" workbookViewId="0" topLeftCell="C40">
      <selection activeCell="J61" sqref="J61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21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56" s="32" customFormat="1" ht="12.75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2" customFormat="1" ht="12.75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2" customFormat="1" ht="12.75">
      <c r="A5" s="89" t="s">
        <v>73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2" customFormat="1" ht="12.75">
      <c r="A6" s="33"/>
      <c r="B6" s="10"/>
      <c r="C6" s="10"/>
      <c r="D6" s="9"/>
      <c r="E6" s="9"/>
      <c r="F6" s="9"/>
      <c r="G6" s="9"/>
      <c r="H6" s="9"/>
      <c r="I6" s="9"/>
      <c r="J6" s="9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2" customFormat="1" ht="15.75">
      <c r="A7" s="86" t="s">
        <v>89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2" customFormat="1" ht="12.75">
      <c r="A8" s="89" t="s">
        <v>23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21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21"/>
      <c r="B10" s="10"/>
      <c r="C10" s="10"/>
      <c r="D10" s="10"/>
      <c r="E10" s="10"/>
      <c r="K10" s="10"/>
    </row>
    <row r="11" spans="1:11" ht="15">
      <c r="A11" s="21"/>
      <c r="B11" s="10"/>
      <c r="C11" s="10"/>
      <c r="D11" s="10"/>
      <c r="E11" s="56"/>
      <c r="F11" s="91" t="s">
        <v>56</v>
      </c>
      <c r="G11" s="91"/>
      <c r="H11" s="56"/>
      <c r="I11" s="91" t="s">
        <v>57</v>
      </c>
      <c r="J11" s="91"/>
      <c r="K11" s="56"/>
    </row>
    <row r="12" spans="1:11" ht="15">
      <c r="A12" s="21"/>
      <c r="B12" s="10"/>
      <c r="C12" s="10"/>
      <c r="D12" s="10"/>
      <c r="E12" s="56"/>
      <c r="F12" s="57" t="s">
        <v>35</v>
      </c>
      <c r="G12" s="57" t="s">
        <v>55</v>
      </c>
      <c r="H12" s="58"/>
      <c r="I12" s="57" t="s">
        <v>35</v>
      </c>
      <c r="J12" s="57" t="s">
        <v>55</v>
      </c>
      <c r="K12" s="56"/>
    </row>
    <row r="13" spans="1:11" ht="15">
      <c r="A13" s="21"/>
      <c r="B13" s="10"/>
      <c r="C13" s="10"/>
      <c r="D13" s="10"/>
      <c r="E13" s="56"/>
      <c r="F13" s="57" t="s">
        <v>34</v>
      </c>
      <c r="G13" s="57" t="s">
        <v>34</v>
      </c>
      <c r="H13" s="58"/>
      <c r="I13" s="57" t="s">
        <v>36</v>
      </c>
      <c r="J13" s="57" t="s">
        <v>36</v>
      </c>
      <c r="K13" s="56"/>
    </row>
    <row r="14" spans="1:11" ht="15">
      <c r="A14" s="21"/>
      <c r="B14" s="10"/>
      <c r="C14" s="10"/>
      <c r="D14" s="10"/>
      <c r="E14" s="56"/>
      <c r="F14" s="59" t="s">
        <v>24</v>
      </c>
      <c r="G14" s="81" t="s">
        <v>25</v>
      </c>
      <c r="H14" s="57"/>
      <c r="I14" s="60" t="str">
        <f>+F14</f>
        <v>30 November 2006</v>
      </c>
      <c r="J14" s="60" t="str">
        <f>+G14</f>
        <v>30 November 2005</v>
      </c>
      <c r="K14" s="56"/>
    </row>
    <row r="15" spans="1:11" ht="15">
      <c r="A15" s="21"/>
      <c r="B15" s="10"/>
      <c r="C15" s="10"/>
      <c r="D15" s="10"/>
      <c r="E15" s="56"/>
      <c r="F15" s="57" t="s">
        <v>37</v>
      </c>
      <c r="G15" s="57" t="s">
        <v>37</v>
      </c>
      <c r="H15" s="58"/>
      <c r="I15" s="57" t="s">
        <v>37</v>
      </c>
      <c r="J15" s="57" t="s">
        <v>37</v>
      </c>
      <c r="K15" s="56"/>
    </row>
    <row r="16" spans="1:11" ht="15">
      <c r="A16" s="21"/>
      <c r="B16" s="10"/>
      <c r="C16" s="10"/>
      <c r="D16" s="10"/>
      <c r="E16" s="56"/>
      <c r="F16" s="57" t="s">
        <v>52</v>
      </c>
      <c r="G16" s="57" t="s">
        <v>52</v>
      </c>
      <c r="H16" s="58"/>
      <c r="I16" s="57" t="s">
        <v>52</v>
      </c>
      <c r="J16" s="57" t="s">
        <v>52</v>
      </c>
      <c r="K16" s="56"/>
    </row>
    <row r="17" spans="1:11" ht="15">
      <c r="A17" s="21"/>
      <c r="B17" s="10"/>
      <c r="C17" s="10"/>
      <c r="D17" s="10"/>
      <c r="E17" s="56"/>
      <c r="F17" s="56"/>
      <c r="G17" s="56"/>
      <c r="H17" s="56"/>
      <c r="I17" s="56"/>
      <c r="J17" s="61"/>
      <c r="K17" s="56"/>
    </row>
    <row r="18" spans="1:11" ht="15">
      <c r="A18" s="21"/>
      <c r="B18" s="10"/>
      <c r="C18" s="10"/>
      <c r="D18" s="10"/>
      <c r="E18" s="56" t="s">
        <v>64</v>
      </c>
      <c r="F18" s="62">
        <v>8050</v>
      </c>
      <c r="G18" s="62">
        <v>7416</v>
      </c>
      <c r="H18" s="62"/>
      <c r="I18" s="62">
        <v>26285</v>
      </c>
      <c r="J18" s="62">
        <v>23069</v>
      </c>
      <c r="K18" s="56"/>
    </row>
    <row r="19" spans="1:11" ht="15">
      <c r="A19" s="21"/>
      <c r="B19" s="10"/>
      <c r="C19" s="10"/>
      <c r="D19" s="10"/>
      <c r="E19" s="56"/>
      <c r="F19" s="62"/>
      <c r="G19" s="62"/>
      <c r="H19" s="62"/>
      <c r="I19" s="62"/>
      <c r="J19" s="62"/>
      <c r="K19" s="56"/>
    </row>
    <row r="20" spans="1:11" ht="15">
      <c r="A20" s="21"/>
      <c r="B20" s="10"/>
      <c r="C20" s="10"/>
      <c r="D20" s="10"/>
      <c r="E20" s="56" t="s">
        <v>123</v>
      </c>
      <c r="F20" s="62">
        <f>-F18-F22+F25</f>
        <v>-7166</v>
      </c>
      <c r="G20" s="62">
        <f>-G18-G22+G25</f>
        <v>-6728</v>
      </c>
      <c r="H20" s="62"/>
      <c r="I20" s="62">
        <f>-I18-I22+I25</f>
        <v>-22845</v>
      </c>
      <c r="J20" s="62">
        <f>-J18-J22+J25</f>
        <v>-20873</v>
      </c>
      <c r="K20" s="56"/>
    </row>
    <row r="21" spans="1:11" ht="15">
      <c r="A21" s="21"/>
      <c r="B21" s="10"/>
      <c r="C21" s="10"/>
      <c r="D21" s="10"/>
      <c r="E21" s="56"/>
      <c r="F21" s="62"/>
      <c r="G21" s="62"/>
      <c r="H21" s="62"/>
      <c r="I21" s="62"/>
      <c r="J21" s="62"/>
      <c r="K21" s="56"/>
    </row>
    <row r="22" spans="1:11" ht="15">
      <c r="A22" s="21"/>
      <c r="B22" s="10"/>
      <c r="C22" s="10"/>
      <c r="D22" s="10"/>
      <c r="E22" s="56" t="s">
        <v>124</v>
      </c>
      <c r="F22" s="62">
        <v>62</v>
      </c>
      <c r="G22" s="62">
        <v>78</v>
      </c>
      <c r="H22" s="62"/>
      <c r="I22" s="63">
        <v>118</v>
      </c>
      <c r="J22" s="63">
        <v>259</v>
      </c>
      <c r="K22" s="56"/>
    </row>
    <row r="23" spans="1:11" ht="15">
      <c r="A23" s="21"/>
      <c r="B23" s="10"/>
      <c r="C23" s="10"/>
      <c r="D23" s="10"/>
      <c r="E23" s="56"/>
      <c r="F23" s="64"/>
      <c r="G23" s="64"/>
      <c r="H23" s="62"/>
      <c r="I23" s="64"/>
      <c r="J23" s="64"/>
      <c r="K23" s="56"/>
    </row>
    <row r="24" spans="1:11" ht="15">
      <c r="A24" s="21"/>
      <c r="B24" s="10"/>
      <c r="C24" s="10"/>
      <c r="D24" s="10"/>
      <c r="E24" s="56"/>
      <c r="F24" s="63"/>
      <c r="G24" s="63"/>
      <c r="H24" s="62"/>
      <c r="I24" s="63"/>
      <c r="J24" s="63"/>
      <c r="K24" s="56"/>
    </row>
    <row r="25" spans="1:11" ht="15">
      <c r="A25" s="21"/>
      <c r="B25" s="10"/>
      <c r="C25" s="10"/>
      <c r="D25" s="10"/>
      <c r="E25" s="56" t="s">
        <v>125</v>
      </c>
      <c r="F25" s="62">
        <v>946</v>
      </c>
      <c r="G25" s="62">
        <v>766</v>
      </c>
      <c r="H25" s="62"/>
      <c r="I25" s="62">
        <v>3558</v>
      </c>
      <c r="J25" s="62">
        <v>2455</v>
      </c>
      <c r="K25" s="56"/>
    </row>
    <row r="26" spans="1:11" ht="15" hidden="1">
      <c r="A26" s="21"/>
      <c r="B26" s="10" t="s">
        <v>90</v>
      </c>
      <c r="C26" s="10"/>
      <c r="D26" s="10"/>
      <c r="E26" s="56"/>
      <c r="F26" s="62">
        <f>SUM(F18:F23)</f>
        <v>946</v>
      </c>
      <c r="G26" s="62">
        <f>SUM(G18:G23)</f>
        <v>766</v>
      </c>
      <c r="H26" s="62"/>
      <c r="I26" s="62">
        <f>SUM(I18:I23)</f>
        <v>3558</v>
      </c>
      <c r="J26" s="62">
        <f>SUM(J18:J23)</f>
        <v>2455</v>
      </c>
      <c r="K26" s="56"/>
    </row>
    <row r="27" spans="1:11" ht="15">
      <c r="A27" s="21"/>
      <c r="B27" s="10"/>
      <c r="C27" s="10"/>
      <c r="D27" s="10"/>
      <c r="E27" s="56"/>
      <c r="F27" s="62"/>
      <c r="G27" s="62"/>
      <c r="H27" s="62"/>
      <c r="I27" s="62"/>
      <c r="J27" s="62"/>
      <c r="K27" s="56"/>
    </row>
    <row r="28" spans="1:11" ht="15">
      <c r="A28" s="21"/>
      <c r="B28" s="10"/>
      <c r="C28" s="10"/>
      <c r="D28" s="10"/>
      <c r="E28" s="56" t="s">
        <v>65</v>
      </c>
      <c r="F28" s="62">
        <v>-568</v>
      </c>
      <c r="G28" s="62">
        <v>-577</v>
      </c>
      <c r="H28" s="62"/>
      <c r="I28" s="62">
        <v>-1761</v>
      </c>
      <c r="J28" s="62">
        <v>-1670</v>
      </c>
      <c r="K28" s="56"/>
    </row>
    <row r="29" spans="1:11" ht="15">
      <c r="A29" s="21"/>
      <c r="B29" s="10"/>
      <c r="C29" s="10"/>
      <c r="D29" s="10"/>
      <c r="E29" s="56"/>
      <c r="F29" s="62"/>
      <c r="G29" s="62"/>
      <c r="H29" s="62"/>
      <c r="I29" s="62"/>
      <c r="J29" s="62"/>
      <c r="K29" s="56"/>
    </row>
    <row r="30" spans="1:11" ht="15">
      <c r="A30" s="21"/>
      <c r="B30" s="10"/>
      <c r="C30" s="10"/>
      <c r="D30" s="10"/>
      <c r="E30" s="65"/>
      <c r="F30" s="66"/>
      <c r="G30" s="66"/>
      <c r="H30" s="62"/>
      <c r="I30" s="66"/>
      <c r="J30" s="66"/>
      <c r="K30" s="56"/>
    </row>
    <row r="31" spans="1:13" ht="15">
      <c r="A31" s="21"/>
      <c r="B31" s="10"/>
      <c r="C31" s="10"/>
      <c r="D31" s="10"/>
      <c r="E31" s="56" t="s">
        <v>126</v>
      </c>
      <c r="F31" s="62">
        <f>+F25+F28</f>
        <v>378</v>
      </c>
      <c r="G31" s="62">
        <f>+G25+G28</f>
        <v>189</v>
      </c>
      <c r="H31" s="62"/>
      <c r="I31" s="62">
        <f>+I25+I28</f>
        <v>1797</v>
      </c>
      <c r="J31" s="62">
        <f>+J25+J28</f>
        <v>785</v>
      </c>
      <c r="K31" s="56"/>
      <c r="M31" s="17"/>
    </row>
    <row r="32" spans="1:11" ht="15">
      <c r="A32" s="21"/>
      <c r="B32" s="10"/>
      <c r="C32" s="10"/>
      <c r="D32" s="10"/>
      <c r="E32" s="56"/>
      <c r="F32" s="62"/>
      <c r="G32" s="62"/>
      <c r="H32" s="62"/>
      <c r="I32" s="62"/>
      <c r="J32" s="62"/>
      <c r="K32" s="56"/>
    </row>
    <row r="33" spans="1:11" ht="15">
      <c r="A33" s="21"/>
      <c r="B33" s="10"/>
      <c r="C33" s="10"/>
      <c r="D33" s="10"/>
      <c r="E33" s="56" t="s">
        <v>127</v>
      </c>
      <c r="F33" s="62">
        <v>-341</v>
      </c>
      <c r="G33" s="63">
        <v>-319</v>
      </c>
      <c r="H33" s="62"/>
      <c r="I33" s="62">
        <v>-1070</v>
      </c>
      <c r="J33" s="62">
        <v>-740</v>
      </c>
      <c r="K33" s="56"/>
    </row>
    <row r="34" spans="1:11" ht="15">
      <c r="A34" s="21"/>
      <c r="B34" s="10"/>
      <c r="C34" s="10"/>
      <c r="D34" s="10"/>
      <c r="E34" s="56"/>
      <c r="F34" s="62"/>
      <c r="G34" s="62"/>
      <c r="H34" s="62"/>
      <c r="I34" s="62"/>
      <c r="J34" s="62"/>
      <c r="K34" s="56"/>
    </row>
    <row r="35" spans="1:11" ht="15">
      <c r="A35" s="21"/>
      <c r="B35" s="10"/>
      <c r="C35" s="10"/>
      <c r="D35" s="10"/>
      <c r="E35" s="65"/>
      <c r="F35" s="66"/>
      <c r="G35" s="66"/>
      <c r="H35" s="62"/>
      <c r="I35" s="66"/>
      <c r="J35" s="66"/>
      <c r="K35" s="56"/>
    </row>
    <row r="36" spans="1:11" ht="15">
      <c r="A36" s="21"/>
      <c r="B36" s="10"/>
      <c r="C36" s="10"/>
      <c r="D36" s="10"/>
      <c r="E36" s="56" t="s">
        <v>128</v>
      </c>
      <c r="F36" s="62">
        <f>SUM(F31:F34)</f>
        <v>37</v>
      </c>
      <c r="G36" s="62">
        <f>SUM(G31:G34)</f>
        <v>-130</v>
      </c>
      <c r="H36" s="62"/>
      <c r="I36" s="62">
        <f>SUM(I31:I34)</f>
        <v>727</v>
      </c>
      <c r="J36" s="62">
        <f>SUM(J31:J34)</f>
        <v>45</v>
      </c>
      <c r="K36" s="56"/>
    </row>
    <row r="37" spans="1:11" ht="15">
      <c r="A37" s="21"/>
      <c r="B37" s="10"/>
      <c r="C37" s="10"/>
      <c r="D37" s="10"/>
      <c r="E37" s="56"/>
      <c r="F37" s="62"/>
      <c r="G37" s="62"/>
      <c r="H37" s="62"/>
      <c r="I37" s="62"/>
      <c r="J37" s="62"/>
      <c r="K37" s="56"/>
    </row>
    <row r="38" spans="1:11" ht="15">
      <c r="A38" s="21"/>
      <c r="B38" s="10"/>
      <c r="C38" s="10"/>
      <c r="D38" s="10"/>
      <c r="E38" s="56" t="s">
        <v>66</v>
      </c>
      <c r="F38" s="62">
        <f>+I38</f>
        <v>0</v>
      </c>
      <c r="G38" s="62">
        <f>+J38</f>
        <v>0</v>
      </c>
      <c r="H38" s="62"/>
      <c r="I38" s="62">
        <v>0</v>
      </c>
      <c r="J38" s="62">
        <v>0</v>
      </c>
      <c r="K38" s="56"/>
    </row>
    <row r="39" spans="1:11" ht="15">
      <c r="A39" s="21"/>
      <c r="B39" s="10"/>
      <c r="C39" s="10"/>
      <c r="D39" s="10"/>
      <c r="E39" s="56"/>
      <c r="F39" s="62"/>
      <c r="G39" s="62"/>
      <c r="H39" s="62"/>
      <c r="I39" s="62"/>
      <c r="J39" s="62"/>
      <c r="K39" s="56"/>
    </row>
    <row r="40" spans="1:11" ht="15">
      <c r="A40" s="21"/>
      <c r="B40" s="10"/>
      <c r="C40" s="10"/>
      <c r="D40" s="10"/>
      <c r="E40" s="65"/>
      <c r="F40" s="66"/>
      <c r="G40" s="66"/>
      <c r="H40" s="62"/>
      <c r="I40" s="66"/>
      <c r="J40" s="66"/>
      <c r="K40" s="56"/>
    </row>
    <row r="41" spans="1:11" ht="15">
      <c r="A41" s="21"/>
      <c r="B41" s="10"/>
      <c r="C41" s="10"/>
      <c r="D41" s="10"/>
      <c r="E41" s="56" t="s">
        <v>129</v>
      </c>
      <c r="F41" s="62">
        <f>SUM(F36:F38)</f>
        <v>37</v>
      </c>
      <c r="G41" s="62">
        <f>SUM(G36:G38)</f>
        <v>-130</v>
      </c>
      <c r="H41" s="62"/>
      <c r="I41" s="62">
        <f>SUM(I36:I38)</f>
        <v>727</v>
      </c>
      <c r="J41" s="62">
        <f>SUM(J36:J38)</f>
        <v>45</v>
      </c>
      <c r="K41" s="56"/>
    </row>
    <row r="42" spans="1:11" ht="15.75" thickBot="1">
      <c r="A42" s="21"/>
      <c r="B42" s="10"/>
      <c r="C42" s="10"/>
      <c r="D42" s="10"/>
      <c r="E42" s="56"/>
      <c r="F42" s="67"/>
      <c r="G42" s="67"/>
      <c r="H42" s="62"/>
      <c r="I42" s="67"/>
      <c r="J42" s="67"/>
      <c r="K42" s="56"/>
    </row>
    <row r="43" spans="1:11" ht="15.75" thickTop="1">
      <c r="A43" s="21"/>
      <c r="B43" s="10"/>
      <c r="C43" s="10"/>
      <c r="D43" s="10"/>
      <c r="E43" s="56"/>
      <c r="F43" s="62"/>
      <c r="G43" s="62"/>
      <c r="H43" s="62"/>
      <c r="I43" s="62"/>
      <c r="J43" s="62"/>
      <c r="K43" s="56"/>
    </row>
    <row r="44" spans="1:11" ht="15">
      <c r="A44" s="21"/>
      <c r="B44" s="10"/>
      <c r="C44" s="10"/>
      <c r="D44" s="10"/>
      <c r="E44" s="56"/>
      <c r="F44" s="62"/>
      <c r="G44" s="62"/>
      <c r="H44" s="62"/>
      <c r="I44" s="62"/>
      <c r="J44" s="62"/>
      <c r="K44" s="56"/>
    </row>
    <row r="45" spans="1:11" ht="15">
      <c r="A45" s="21"/>
      <c r="B45" s="10"/>
      <c r="C45" s="10"/>
      <c r="D45" s="10"/>
      <c r="E45" s="56"/>
      <c r="F45" s="62"/>
      <c r="G45" s="62"/>
      <c r="H45" s="62"/>
      <c r="I45" s="62"/>
      <c r="J45" s="62"/>
      <c r="K45" s="56"/>
    </row>
    <row r="46" spans="1:11" ht="15">
      <c r="A46" s="21"/>
      <c r="B46" s="10"/>
      <c r="C46" s="10"/>
      <c r="D46" s="10"/>
      <c r="E46" s="56" t="s">
        <v>130</v>
      </c>
      <c r="F46" s="62"/>
      <c r="G46" s="62"/>
      <c r="H46" s="62"/>
      <c r="I46" s="62"/>
      <c r="J46" s="62"/>
      <c r="K46" s="56"/>
    </row>
    <row r="47" spans="1:11" ht="15">
      <c r="A47" s="21"/>
      <c r="B47" s="10"/>
      <c r="C47" s="10"/>
      <c r="D47" s="10"/>
      <c r="E47" s="56"/>
      <c r="F47" s="62"/>
      <c r="G47" s="62"/>
      <c r="H47" s="62"/>
      <c r="I47" s="62"/>
      <c r="J47" s="62"/>
      <c r="K47" s="56"/>
    </row>
    <row r="48" spans="1:11" ht="15.75" thickBot="1">
      <c r="A48" s="21"/>
      <c r="B48" s="10"/>
      <c r="C48" s="10"/>
      <c r="D48" s="10"/>
      <c r="E48" s="68" t="s">
        <v>1</v>
      </c>
      <c r="F48" s="69">
        <f>+F41/F51*100</f>
        <v>0.023128613845913425</v>
      </c>
      <c r="G48" s="69">
        <f>+G41/G51*100</f>
        <v>-0.08126269729645257</v>
      </c>
      <c r="H48" s="62"/>
      <c r="I48" s="69">
        <f>+I41/I51*100</f>
        <v>0.4544460071886232</v>
      </c>
      <c r="J48" s="69">
        <f>+J41/J51*100</f>
        <v>0.02812939521800281</v>
      </c>
      <c r="K48" s="56"/>
    </row>
    <row r="49" spans="1:11" ht="15.75" thickTop="1">
      <c r="A49" s="21"/>
      <c r="B49" s="10"/>
      <c r="C49" s="10"/>
      <c r="D49" s="10"/>
      <c r="E49" s="56"/>
      <c r="F49" s="70"/>
      <c r="G49" s="70"/>
      <c r="H49" s="62"/>
      <c r="I49" s="70"/>
      <c r="J49" s="70"/>
      <c r="K49" s="56"/>
    </row>
    <row r="50" spans="1:11" ht="15">
      <c r="A50" s="21"/>
      <c r="B50" s="10"/>
      <c r="C50" s="10"/>
      <c r="D50" s="10"/>
      <c r="E50" s="71" t="s">
        <v>62</v>
      </c>
      <c r="F50" s="70"/>
      <c r="G50" s="70"/>
      <c r="H50" s="62"/>
      <c r="I50" s="70"/>
      <c r="J50" s="70"/>
      <c r="K50" s="56"/>
    </row>
    <row r="51" spans="1:11" ht="15.75" thickBot="1">
      <c r="A51" s="21"/>
      <c r="B51" s="10"/>
      <c r="C51" s="10"/>
      <c r="D51" s="10"/>
      <c r="E51" s="71" t="s">
        <v>63</v>
      </c>
      <c r="F51" s="67">
        <v>159975</v>
      </c>
      <c r="G51" s="67">
        <v>159975</v>
      </c>
      <c r="H51" s="62"/>
      <c r="I51" s="67">
        <v>159975</v>
      </c>
      <c r="J51" s="67">
        <v>159975</v>
      </c>
      <c r="K51" s="56"/>
    </row>
    <row r="52" spans="1:11" ht="15.75" thickTop="1">
      <c r="A52" s="21"/>
      <c r="B52" s="10"/>
      <c r="C52" s="10"/>
      <c r="D52" s="10"/>
      <c r="E52" s="56"/>
      <c r="F52" s="70"/>
      <c r="G52" s="70"/>
      <c r="H52" s="62"/>
      <c r="I52" s="70"/>
      <c r="J52" s="70"/>
      <c r="K52" s="56"/>
    </row>
    <row r="53" spans="1:11" ht="15">
      <c r="A53" s="21"/>
      <c r="B53" s="10"/>
      <c r="C53" s="10"/>
      <c r="D53" s="10"/>
      <c r="E53" s="56"/>
      <c r="F53" s="70"/>
      <c r="G53" s="70"/>
      <c r="H53" s="62"/>
      <c r="I53" s="70"/>
      <c r="J53" s="70"/>
      <c r="K53" s="56"/>
    </row>
    <row r="54" spans="1:11" ht="15.75" thickBot="1">
      <c r="A54" s="21"/>
      <c r="B54" s="10"/>
      <c r="C54" s="10"/>
      <c r="D54" s="10"/>
      <c r="E54" s="68" t="s">
        <v>0</v>
      </c>
      <c r="F54" s="80">
        <f>F48</f>
        <v>0.023128613845913425</v>
      </c>
      <c r="G54" s="80">
        <v>0</v>
      </c>
      <c r="H54" s="62"/>
      <c r="I54" s="80">
        <f>I48</f>
        <v>0.4544460071886232</v>
      </c>
      <c r="J54" s="80">
        <f>J48</f>
        <v>0.02812939521800281</v>
      </c>
      <c r="K54" s="56"/>
    </row>
    <row r="55" spans="1:11" ht="15.75" thickTop="1">
      <c r="A55" s="21"/>
      <c r="B55" s="10"/>
      <c r="C55" s="10"/>
      <c r="D55" s="10"/>
      <c r="E55" s="56"/>
      <c r="F55" s="72"/>
      <c r="G55" s="72"/>
      <c r="H55" s="73"/>
      <c r="I55" s="72"/>
      <c r="J55" s="70"/>
      <c r="K55" s="56"/>
    </row>
    <row r="56" spans="1:11" ht="15">
      <c r="A56" s="21"/>
      <c r="B56" s="10"/>
      <c r="C56" s="10"/>
      <c r="D56" s="10"/>
      <c r="E56" s="56" t="s">
        <v>135</v>
      </c>
      <c r="F56" s="72"/>
      <c r="G56" s="72"/>
      <c r="H56" s="73"/>
      <c r="I56" s="72"/>
      <c r="J56" s="70"/>
      <c r="K56" s="56"/>
    </row>
    <row r="57" spans="1:11" ht="15">
      <c r="A57" s="21"/>
      <c r="B57" s="10"/>
      <c r="C57" s="10"/>
      <c r="D57" s="10"/>
      <c r="E57" s="56" t="s">
        <v>136</v>
      </c>
      <c r="F57" s="72"/>
      <c r="G57" s="72"/>
      <c r="H57" s="73"/>
      <c r="I57" s="72"/>
      <c r="J57" s="70"/>
      <c r="K57" s="56"/>
    </row>
    <row r="58" spans="1:11" ht="12.75">
      <c r="A58" s="21"/>
      <c r="B58" s="10"/>
      <c r="C58" s="10"/>
      <c r="D58" s="10"/>
      <c r="E58" s="10"/>
      <c r="F58" s="12"/>
      <c r="G58" s="12"/>
      <c r="H58" s="12"/>
      <c r="I58" s="12"/>
      <c r="J58" s="12"/>
      <c r="K58" s="10"/>
    </row>
    <row r="59" spans="1:11" ht="12.75">
      <c r="A59" s="21"/>
      <c r="B59" s="10"/>
      <c r="C59" s="10"/>
      <c r="D59" s="10"/>
      <c r="E59" s="15"/>
      <c r="F59" s="12"/>
      <c r="G59" s="12"/>
      <c r="H59" s="12"/>
      <c r="I59" s="12"/>
      <c r="J59" s="12"/>
      <c r="K59" s="10"/>
    </row>
    <row r="60" spans="1:11" ht="18.75">
      <c r="A60" s="21"/>
      <c r="C60" s="10"/>
      <c r="D60" s="10"/>
      <c r="E60" s="18" t="s">
        <v>85</v>
      </c>
      <c r="F60" s="12"/>
      <c r="G60" s="12"/>
      <c r="H60" s="12"/>
      <c r="I60" s="12"/>
      <c r="J60" s="12"/>
      <c r="K60" s="10"/>
    </row>
    <row r="61" spans="1:11" ht="18.75">
      <c r="A61" s="21"/>
      <c r="C61" s="10"/>
      <c r="D61" s="10"/>
      <c r="E61" s="18" t="s">
        <v>13</v>
      </c>
      <c r="F61" s="14"/>
      <c r="G61" s="14"/>
      <c r="H61" s="12"/>
      <c r="I61" s="14"/>
      <c r="J61" s="94" t="s">
        <v>29</v>
      </c>
      <c r="K61" s="10"/>
    </row>
    <row r="62" spans="1:11" ht="12.75">
      <c r="A62" s="21"/>
      <c r="B62" s="10"/>
      <c r="C62" s="10"/>
      <c r="D62" s="10"/>
      <c r="E62" s="10"/>
      <c r="F62" s="10"/>
      <c r="G62" s="12"/>
      <c r="H62" s="12"/>
      <c r="I62" s="12"/>
      <c r="J62" s="12"/>
      <c r="K62" s="10"/>
    </row>
    <row r="63" spans="1:11" ht="12.75">
      <c r="A63" s="21"/>
      <c r="B63" s="10"/>
      <c r="C63" s="10"/>
      <c r="D63" s="10"/>
      <c r="E63" s="10"/>
      <c r="F63" s="10"/>
      <c r="G63" s="12"/>
      <c r="H63" s="12"/>
      <c r="I63" s="12"/>
      <c r="J63" s="12"/>
      <c r="K63" s="10"/>
    </row>
    <row r="64" spans="1:11" ht="12.75">
      <c r="A64" s="21"/>
      <c r="B64" s="10"/>
      <c r="C64" s="10"/>
      <c r="D64" s="10"/>
      <c r="E64" s="10"/>
      <c r="F64" s="10"/>
      <c r="G64" s="12"/>
      <c r="H64" s="12"/>
      <c r="I64" s="12"/>
      <c r="J64" s="12"/>
      <c r="K64" s="10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  <row r="68" spans="7:10" ht="12.75">
      <c r="G68" s="2"/>
      <c r="H68" s="2"/>
      <c r="I68" s="2"/>
      <c r="J68" s="2"/>
    </row>
    <row r="69" spans="7:10" ht="12.75">
      <c r="G69" s="2"/>
      <c r="H69" s="2"/>
      <c r="I69" s="2"/>
      <c r="J69" s="2"/>
    </row>
    <row r="70" spans="7:10" ht="12.75">
      <c r="G70" s="2"/>
      <c r="H70" s="2"/>
      <c r="I70" s="2"/>
      <c r="J70" s="2"/>
    </row>
    <row r="71" spans="7:10" ht="12.75">
      <c r="G71" s="2"/>
      <c r="H71" s="2"/>
      <c r="I71" s="2"/>
      <c r="J71" s="2"/>
    </row>
    <row r="72" spans="7:10" ht="12.75">
      <c r="G72" s="2"/>
      <c r="H72" s="2"/>
      <c r="I72" s="2"/>
      <c r="J72" s="2"/>
    </row>
    <row r="73" spans="7:10" ht="12.75">
      <c r="G73" s="2"/>
      <c r="H73" s="2"/>
      <c r="I73" s="2"/>
      <c r="J73" s="2"/>
    </row>
    <row r="74" spans="7:10" ht="12.75">
      <c r="G74" s="2"/>
      <c r="H74" s="2"/>
      <c r="I74" s="2"/>
      <c r="J74" s="2"/>
    </row>
    <row r="75" spans="7:10" ht="12.75">
      <c r="G75" s="2"/>
      <c r="H75" s="2"/>
      <c r="I75" s="2"/>
      <c r="J75" s="2"/>
    </row>
    <row r="76" spans="7:10" ht="12.75">
      <c r="G76" s="2"/>
      <c r="H76" s="2"/>
      <c r="I76" s="2"/>
      <c r="J76" s="2"/>
    </row>
    <row r="77" spans="7:10" ht="12.75">
      <c r="G77" s="2"/>
      <c r="H77" s="2"/>
      <c r="I77" s="2"/>
      <c r="J77" s="2"/>
    </row>
    <row r="78" spans="7:10" ht="12.75">
      <c r="G78" s="2"/>
      <c r="H78" s="2"/>
      <c r="I78" s="2"/>
      <c r="J78" s="2"/>
    </row>
    <row r="79" spans="7:10" ht="12.75">
      <c r="G79" s="2"/>
      <c r="H79" s="2"/>
      <c r="I79" s="2"/>
      <c r="J79" s="2"/>
    </row>
    <row r="80" spans="7:10" ht="12.75">
      <c r="G80" s="2"/>
      <c r="H80" s="2"/>
      <c r="I80" s="2"/>
      <c r="J80" s="2"/>
    </row>
    <row r="81" spans="7:10" ht="12.75">
      <c r="G81" s="2"/>
      <c r="H81" s="2"/>
      <c r="I81" s="2"/>
      <c r="J81" s="2"/>
    </row>
    <row r="82" spans="7:10" ht="12.75">
      <c r="G82" s="2"/>
      <c r="H82" s="2"/>
      <c r="I82" s="2"/>
      <c r="J82" s="2"/>
    </row>
    <row r="83" spans="7:10" ht="12.75">
      <c r="G83" s="2"/>
      <c r="H83" s="2"/>
      <c r="I83" s="2"/>
      <c r="J83" s="2"/>
    </row>
    <row r="84" spans="7:10" ht="12.75">
      <c r="G84" s="2"/>
      <c r="H84" s="2"/>
      <c r="I84" s="2"/>
      <c r="J84" s="2"/>
    </row>
    <row r="85" spans="7:10" ht="12.75">
      <c r="G85" s="2"/>
      <c r="H85" s="2"/>
      <c r="I85" s="2"/>
      <c r="J85" s="2"/>
    </row>
    <row r="86" spans="7:10" ht="12.75">
      <c r="G86" s="2"/>
      <c r="H86" s="2"/>
      <c r="I86" s="2"/>
      <c r="J86" s="2"/>
    </row>
    <row r="87" spans="7:10" ht="12.75">
      <c r="G87" s="2"/>
      <c r="H87" s="2"/>
      <c r="I87" s="2"/>
      <c r="J87" s="2"/>
    </row>
    <row r="88" spans="7:10" ht="12.75">
      <c r="G88" s="2"/>
      <c r="H88" s="2"/>
      <c r="I88" s="2"/>
      <c r="J88" s="2"/>
    </row>
    <row r="89" spans="7:10" ht="12.75">
      <c r="G89" s="2"/>
      <c r="H89" s="2"/>
      <c r="I89" s="2"/>
      <c r="J89" s="2"/>
    </row>
    <row r="90" spans="7:10" ht="12.75">
      <c r="G90" s="2"/>
      <c r="H90" s="2"/>
      <c r="I90" s="2"/>
      <c r="J90" s="2"/>
    </row>
    <row r="91" spans="7:10" ht="12.75">
      <c r="G91" s="2"/>
      <c r="H91" s="2"/>
      <c r="I91" s="2"/>
      <c r="J91" s="2"/>
    </row>
    <row r="92" spans="7:10" ht="12.75">
      <c r="G92" s="2"/>
      <c r="H92" s="2"/>
      <c r="I92" s="2"/>
      <c r="J92" s="2"/>
    </row>
    <row r="93" spans="7:10" ht="12.75">
      <c r="G93" s="2"/>
      <c r="H93" s="2"/>
      <c r="I93" s="2"/>
      <c r="J93" s="2"/>
    </row>
    <row r="94" spans="7:10" ht="12.75">
      <c r="G94" s="2"/>
      <c r="H94" s="2"/>
      <c r="I94" s="2"/>
      <c r="J94" s="2"/>
    </row>
    <row r="95" spans="7:10" ht="12.75">
      <c r="G95" s="2"/>
      <c r="H95" s="2"/>
      <c r="I95" s="2"/>
      <c r="J95" s="2"/>
    </row>
    <row r="96" spans="7:10" ht="12.75">
      <c r="G96" s="2"/>
      <c r="H96" s="2"/>
      <c r="I96" s="2"/>
      <c r="J96" s="2"/>
    </row>
    <row r="97" spans="7:10" ht="12.75">
      <c r="G97" s="2"/>
      <c r="H97" s="2"/>
      <c r="I97" s="2"/>
      <c r="J97" s="2"/>
    </row>
    <row r="98" spans="7:10" ht="12.75">
      <c r="G98" s="2"/>
      <c r="H98" s="2"/>
      <c r="I98" s="2"/>
      <c r="J98" s="2"/>
    </row>
    <row r="99" spans="7:10" ht="12.75">
      <c r="G99" s="2"/>
      <c r="H99" s="2"/>
      <c r="I99" s="2"/>
      <c r="J99" s="2"/>
    </row>
    <row r="100" spans="7:10" ht="12.75">
      <c r="G100" s="2"/>
      <c r="H100" s="2"/>
      <c r="I100" s="2"/>
      <c r="J100" s="2"/>
    </row>
    <row r="101" spans="7:10" ht="12.75">
      <c r="G101" s="2"/>
      <c r="H101" s="2"/>
      <c r="I101" s="2"/>
      <c r="J101" s="2"/>
    </row>
    <row r="102" spans="7:10" ht="12.75">
      <c r="G102" s="2"/>
      <c r="H102" s="2"/>
      <c r="I102" s="2"/>
      <c r="J102" s="2"/>
    </row>
    <row r="103" spans="7:10" ht="12.75">
      <c r="G103" s="2"/>
      <c r="H103" s="2"/>
      <c r="I103" s="2"/>
      <c r="J103" s="2"/>
    </row>
    <row r="104" spans="7:10" ht="12.75">
      <c r="G104" s="2"/>
      <c r="H104" s="2"/>
      <c r="I104" s="2"/>
      <c r="J104" s="2"/>
    </row>
    <row r="105" spans="7:10" ht="12.75">
      <c r="G105" s="2"/>
      <c r="H105" s="2"/>
      <c r="I105" s="2"/>
      <c r="J105" s="2"/>
    </row>
    <row r="106" spans="7:10" ht="12.75">
      <c r="G106" s="2"/>
      <c r="H106" s="2"/>
      <c r="I106" s="2"/>
      <c r="J106" s="2"/>
    </row>
    <row r="107" spans="7:10" ht="12.75">
      <c r="G107" s="2"/>
      <c r="H107" s="2"/>
      <c r="I107" s="2"/>
      <c r="J107" s="2"/>
    </row>
    <row r="108" spans="7:10" ht="12.75">
      <c r="G108" s="2"/>
      <c r="H108" s="2"/>
      <c r="I108" s="2"/>
      <c r="J108" s="2"/>
    </row>
    <row r="109" spans="7:10" ht="12.75">
      <c r="G109" s="2"/>
      <c r="H109" s="2"/>
      <c r="I109" s="2"/>
      <c r="J109" s="2"/>
    </row>
    <row r="110" spans="7:10" ht="12.75">
      <c r="G110" s="2"/>
      <c r="H110" s="2"/>
      <c r="I110" s="2"/>
      <c r="J110" s="2"/>
    </row>
    <row r="111" spans="7:10" ht="12.75">
      <c r="G111" s="2"/>
      <c r="H111" s="2"/>
      <c r="I111" s="2"/>
      <c r="J111" s="2"/>
    </row>
    <row r="112" spans="7:10" ht="12.75">
      <c r="G112" s="2"/>
      <c r="H112" s="2"/>
      <c r="I112" s="2"/>
      <c r="J112" s="2"/>
    </row>
    <row r="113" spans="7:10" ht="12.75">
      <c r="G113" s="2"/>
      <c r="H113" s="2"/>
      <c r="I113" s="2"/>
      <c r="J113" s="2"/>
    </row>
    <row r="114" spans="7:10" ht="12.75">
      <c r="G114" s="2"/>
      <c r="H114" s="2"/>
      <c r="I114" s="2"/>
      <c r="J114" s="2"/>
    </row>
    <row r="115" spans="7:10" ht="12.75">
      <c r="G115" s="2"/>
      <c r="H115" s="2"/>
      <c r="I115" s="2"/>
      <c r="J115" s="2"/>
    </row>
    <row r="116" spans="7:10" ht="12.75">
      <c r="G116" s="2"/>
      <c r="H116" s="2"/>
      <c r="I116" s="2"/>
      <c r="J116" s="2"/>
    </row>
    <row r="117" spans="7:10" ht="12.75">
      <c r="G117" s="2"/>
      <c r="H117" s="2"/>
      <c r="I117" s="2"/>
      <c r="J117" s="2"/>
    </row>
    <row r="118" spans="7:10" ht="12.75">
      <c r="G118" s="2"/>
      <c r="H118" s="2"/>
      <c r="I118" s="2"/>
      <c r="J118" s="2"/>
    </row>
    <row r="119" spans="7:10" ht="12.75">
      <c r="G119" s="2"/>
      <c r="H119" s="2"/>
      <c r="I119" s="2"/>
      <c r="J119" s="2"/>
    </row>
    <row r="120" spans="7:10" ht="12.75">
      <c r="G120" s="2"/>
      <c r="H120" s="2"/>
      <c r="I120" s="2"/>
      <c r="J120" s="2"/>
    </row>
    <row r="121" spans="7:10" ht="12.75">
      <c r="G121" s="2"/>
      <c r="H121" s="2"/>
      <c r="I121" s="2"/>
      <c r="J121" s="2"/>
    </row>
    <row r="122" spans="7:10" ht="12.75">
      <c r="G122" s="2"/>
      <c r="H122" s="2"/>
      <c r="I122" s="2"/>
      <c r="J122" s="2"/>
    </row>
    <row r="123" spans="7:10" ht="12.75">
      <c r="G123" s="2"/>
      <c r="H123" s="2"/>
      <c r="I123" s="2"/>
      <c r="J123" s="2"/>
    </row>
    <row r="124" spans="7:10" ht="12.75">
      <c r="G124" s="2"/>
      <c r="H124" s="2"/>
      <c r="I124" s="2"/>
      <c r="J124" s="2"/>
    </row>
    <row r="125" spans="7:10" ht="12.75">
      <c r="G125" s="2"/>
      <c r="H125" s="2"/>
      <c r="I125" s="2"/>
      <c r="J125" s="2"/>
    </row>
    <row r="126" spans="7:10" ht="12.75">
      <c r="G126" s="2"/>
      <c r="H126" s="2"/>
      <c r="I126" s="2"/>
      <c r="J126" s="2"/>
    </row>
    <row r="127" spans="7:10" ht="12.75">
      <c r="G127" s="2"/>
      <c r="H127" s="2"/>
      <c r="I127" s="2"/>
      <c r="J127" s="2"/>
    </row>
    <row r="128" spans="7:10" ht="12.75">
      <c r="G128" s="2"/>
      <c r="H128" s="2"/>
      <c r="I128" s="2"/>
      <c r="J128" s="2"/>
    </row>
    <row r="129" spans="7:10" ht="12.75">
      <c r="G129" s="2"/>
      <c r="H129" s="2"/>
      <c r="I129" s="2"/>
      <c r="J129" s="2"/>
    </row>
    <row r="130" spans="7:10" ht="12.75">
      <c r="G130" s="2"/>
      <c r="H130" s="2"/>
      <c r="I130" s="2"/>
      <c r="J130" s="2"/>
    </row>
    <row r="131" spans="7:10" ht="12.75">
      <c r="G131" s="2"/>
      <c r="H131" s="2"/>
      <c r="I131" s="2"/>
      <c r="J131" s="2"/>
    </row>
    <row r="132" spans="7:10" ht="12.75">
      <c r="G132" s="2"/>
      <c r="H132" s="2"/>
      <c r="I132" s="2"/>
      <c r="J132" s="2"/>
    </row>
    <row r="133" spans="7:10" ht="12.75">
      <c r="G133" s="2"/>
      <c r="H133" s="2"/>
      <c r="I133" s="2"/>
      <c r="J133" s="2"/>
    </row>
    <row r="134" spans="7:10" ht="12.75">
      <c r="G134" s="2"/>
      <c r="H134" s="2"/>
      <c r="I134" s="2"/>
      <c r="J134" s="2"/>
    </row>
    <row r="135" spans="7:10" ht="12.75">
      <c r="G135" s="2"/>
      <c r="H135" s="2"/>
      <c r="I135" s="2"/>
      <c r="J135" s="2"/>
    </row>
    <row r="136" spans="7:10" ht="12.75">
      <c r="G136" s="2"/>
      <c r="H136" s="2"/>
      <c r="I136" s="2"/>
      <c r="J136" s="2"/>
    </row>
    <row r="137" spans="7:10" ht="12.75">
      <c r="G137" s="2"/>
      <c r="H137" s="2"/>
      <c r="I137" s="2"/>
      <c r="J137" s="2"/>
    </row>
    <row r="138" spans="7:10" ht="12.75">
      <c r="G138" s="2"/>
      <c r="H138" s="2"/>
      <c r="I138" s="2"/>
      <c r="J138" s="2"/>
    </row>
    <row r="139" spans="7:10" ht="12.75">
      <c r="G139" s="2"/>
      <c r="H139" s="2"/>
      <c r="I139" s="2"/>
      <c r="J139" s="2"/>
    </row>
    <row r="140" spans="7:10" ht="12.75">
      <c r="G140" s="2"/>
      <c r="H140" s="2"/>
      <c r="I140" s="2"/>
      <c r="J140" s="2"/>
    </row>
    <row r="141" spans="7:10" ht="12.75">
      <c r="G141" s="2"/>
      <c r="H141" s="2"/>
      <c r="I141" s="2"/>
      <c r="J141" s="2"/>
    </row>
    <row r="142" spans="7:10" ht="12.75">
      <c r="G142" s="2"/>
      <c r="H142" s="2"/>
      <c r="I142" s="2"/>
      <c r="J142" s="2"/>
    </row>
    <row r="143" spans="7:10" ht="12.75">
      <c r="G143" s="2"/>
      <c r="H143" s="2"/>
      <c r="I143" s="2"/>
      <c r="J143" s="2"/>
    </row>
    <row r="144" spans="7:10" ht="12.75">
      <c r="G144" s="2"/>
      <c r="H144" s="2"/>
      <c r="I144" s="2"/>
      <c r="J144" s="2"/>
    </row>
    <row r="145" spans="7:10" ht="12.75">
      <c r="G145" s="2"/>
      <c r="H145" s="2"/>
      <c r="I145" s="2"/>
      <c r="J145" s="2"/>
    </row>
    <row r="146" spans="7:10" ht="12.75">
      <c r="G146" s="2"/>
      <c r="H146" s="2"/>
      <c r="I146" s="2"/>
      <c r="J146" s="2"/>
    </row>
    <row r="147" spans="7:10" ht="12.75">
      <c r="G147" s="2"/>
      <c r="H147" s="2"/>
      <c r="I147" s="2"/>
      <c r="J147" s="2"/>
    </row>
    <row r="148" spans="7:10" ht="12.75">
      <c r="G148" s="2"/>
      <c r="H148" s="2"/>
      <c r="I148" s="2"/>
      <c r="J148" s="2"/>
    </row>
    <row r="149" spans="7:10" ht="12.75">
      <c r="G149" s="2"/>
      <c r="H149" s="2"/>
      <c r="I149" s="2"/>
      <c r="J149" s="2"/>
    </row>
    <row r="150" spans="7:10" ht="12.75">
      <c r="G150" s="2"/>
      <c r="H150" s="2"/>
      <c r="I150" s="2"/>
      <c r="J150" s="2"/>
    </row>
    <row r="151" spans="7:10" ht="12.75">
      <c r="G151" s="2"/>
      <c r="H151" s="2"/>
      <c r="I151" s="2"/>
      <c r="J151" s="2"/>
    </row>
    <row r="152" spans="7:10" ht="12.75">
      <c r="G152" s="2"/>
      <c r="H152" s="2"/>
      <c r="I152" s="2"/>
      <c r="J152" s="2"/>
    </row>
    <row r="153" spans="7:10" ht="12.75">
      <c r="G153" s="2"/>
      <c r="H153" s="2"/>
      <c r="I153" s="2"/>
      <c r="J153" s="2"/>
    </row>
    <row r="154" spans="7:10" ht="12.75">
      <c r="G154" s="2"/>
      <c r="H154" s="2"/>
      <c r="I154" s="2"/>
      <c r="J154" s="2"/>
    </row>
    <row r="155" spans="7:10" ht="12.75">
      <c r="G155" s="2"/>
      <c r="H155" s="2"/>
      <c r="I155" s="2"/>
      <c r="J155" s="2"/>
    </row>
    <row r="156" spans="7:10" ht="12.75">
      <c r="G156" s="2"/>
      <c r="H156" s="2"/>
      <c r="I156" s="2"/>
      <c r="J156" s="2"/>
    </row>
    <row r="157" spans="7:10" ht="12.75">
      <c r="G157" s="2"/>
      <c r="H157" s="2"/>
      <c r="I157" s="2"/>
      <c r="J157" s="2"/>
    </row>
    <row r="158" spans="7:10" ht="12.75">
      <c r="G158" s="2"/>
      <c r="H158" s="2"/>
      <c r="I158" s="2"/>
      <c r="J158" s="2"/>
    </row>
    <row r="159" spans="7:10" ht="12.75">
      <c r="G159" s="2"/>
      <c r="H159" s="2"/>
      <c r="I159" s="2"/>
      <c r="J159" s="2"/>
    </row>
    <row r="160" spans="7:10" ht="12.75">
      <c r="G160" s="2"/>
      <c r="H160" s="2"/>
      <c r="I160" s="2"/>
      <c r="J160" s="2"/>
    </row>
    <row r="161" spans="7:10" ht="12.75">
      <c r="G161" s="2"/>
      <c r="H161" s="2"/>
      <c r="I161" s="2"/>
      <c r="J161" s="2"/>
    </row>
    <row r="162" spans="7:10" ht="12.75">
      <c r="G162" s="2"/>
      <c r="H162" s="2"/>
      <c r="I162" s="2"/>
      <c r="J162" s="2"/>
    </row>
    <row r="163" spans="7:10" ht="12.75">
      <c r="G163" s="2"/>
      <c r="H163" s="2"/>
      <c r="I163" s="2"/>
      <c r="J163" s="2"/>
    </row>
    <row r="164" spans="7:10" ht="12.75">
      <c r="G164" s="2"/>
      <c r="H164" s="2"/>
      <c r="I164" s="2"/>
      <c r="J164" s="2"/>
    </row>
    <row r="165" spans="7:10" ht="12.75">
      <c r="G165" s="2"/>
      <c r="H165" s="2"/>
      <c r="I165" s="2"/>
      <c r="J165" s="2"/>
    </row>
    <row r="166" spans="7:10" ht="12.75">
      <c r="G166" s="2"/>
      <c r="H166" s="2"/>
      <c r="I166" s="2"/>
      <c r="J166" s="2"/>
    </row>
    <row r="167" spans="7:10" ht="12.75">
      <c r="G167" s="2"/>
      <c r="H167" s="2"/>
      <c r="I167" s="2"/>
      <c r="J167" s="2"/>
    </row>
    <row r="168" spans="7:10" ht="12.75">
      <c r="G168" s="2"/>
      <c r="H168" s="2"/>
      <c r="I168" s="2"/>
      <c r="J168" s="2"/>
    </row>
    <row r="169" spans="7:10" ht="12.75">
      <c r="G169" s="2"/>
      <c r="H169" s="2"/>
      <c r="I169" s="2"/>
      <c r="J169" s="2"/>
    </row>
    <row r="170" spans="7:10" ht="12.75">
      <c r="G170" s="2"/>
      <c r="H170" s="2"/>
      <c r="I170" s="2"/>
      <c r="J170" s="2"/>
    </row>
    <row r="171" spans="7:10" ht="12.75">
      <c r="G171" s="2"/>
      <c r="H171" s="2"/>
      <c r="I171" s="2"/>
      <c r="J171" s="2"/>
    </row>
    <row r="172" spans="7:10" ht="12.75">
      <c r="G172" s="2"/>
      <c r="H172" s="2"/>
      <c r="I172" s="2"/>
      <c r="J172" s="2"/>
    </row>
    <row r="173" spans="7:10" ht="12.75">
      <c r="G173" s="2"/>
      <c r="H173" s="2"/>
      <c r="I173" s="2"/>
      <c r="J173" s="2"/>
    </row>
    <row r="174" spans="7:10" ht="12.75">
      <c r="G174" s="2"/>
      <c r="H174" s="2"/>
      <c r="I174" s="2"/>
      <c r="J174" s="2"/>
    </row>
    <row r="175" spans="7:10" ht="12.75">
      <c r="G175" s="2"/>
      <c r="H175" s="2"/>
      <c r="I175" s="2"/>
      <c r="J175" s="2"/>
    </row>
    <row r="176" spans="7:10" ht="12.75">
      <c r="G176" s="2"/>
      <c r="H176" s="2"/>
      <c r="I176" s="2"/>
      <c r="J176" s="2"/>
    </row>
    <row r="177" spans="7:10" ht="12.75">
      <c r="G177" s="2"/>
      <c r="H177" s="2"/>
      <c r="I177" s="2"/>
      <c r="J177" s="2"/>
    </row>
    <row r="178" spans="7:10" ht="12.75">
      <c r="G178" s="2"/>
      <c r="H178" s="2"/>
      <c r="I178" s="2"/>
      <c r="J178" s="2"/>
    </row>
    <row r="179" spans="7:10" ht="12.75">
      <c r="G179" s="2"/>
      <c r="H179" s="2"/>
      <c r="I179" s="2"/>
      <c r="J179" s="2"/>
    </row>
    <row r="180" spans="7:10" ht="12.75">
      <c r="G180" s="2"/>
      <c r="H180" s="2"/>
      <c r="I180" s="2"/>
      <c r="J180" s="2"/>
    </row>
    <row r="181" spans="7:10" ht="12.75">
      <c r="G181" s="2"/>
      <c r="H181" s="2"/>
      <c r="I181" s="2"/>
      <c r="J181" s="2"/>
    </row>
    <row r="182" spans="7:10" ht="12.75">
      <c r="G182" s="2"/>
      <c r="H182" s="2"/>
      <c r="I182" s="2"/>
      <c r="J182" s="2"/>
    </row>
    <row r="183" spans="7:10" ht="12.75">
      <c r="G183" s="2"/>
      <c r="H183" s="2"/>
      <c r="I183" s="2"/>
      <c r="J183" s="2"/>
    </row>
    <row r="184" spans="7:10" ht="12.75">
      <c r="G184" s="2"/>
      <c r="H184" s="2"/>
      <c r="I184" s="2"/>
      <c r="J184" s="2"/>
    </row>
    <row r="185" spans="7:10" ht="12.75">
      <c r="G185" s="2"/>
      <c r="H185" s="2"/>
      <c r="I185" s="2"/>
      <c r="J185" s="2"/>
    </row>
    <row r="186" spans="7:10" ht="12.75">
      <c r="G186" s="2"/>
      <c r="H186" s="2"/>
      <c r="I186" s="2"/>
      <c r="J186" s="2"/>
    </row>
    <row r="187" spans="7:10" ht="12.75">
      <c r="G187" s="2"/>
      <c r="H187" s="2"/>
      <c r="I187" s="2"/>
      <c r="J187" s="2"/>
    </row>
    <row r="188" spans="7:10" ht="12.75">
      <c r="G188" s="2"/>
      <c r="H188" s="2"/>
      <c r="I188" s="2"/>
      <c r="J188" s="2"/>
    </row>
    <row r="189" spans="7:10" ht="12.75">
      <c r="G189" s="2"/>
      <c r="H189" s="2"/>
      <c r="I189" s="2"/>
      <c r="J189" s="2"/>
    </row>
    <row r="190" spans="7:10" ht="12.75">
      <c r="G190" s="2"/>
      <c r="H190" s="2"/>
      <c r="I190" s="2"/>
      <c r="J190" s="2"/>
    </row>
    <row r="191" spans="7:10" ht="12.75">
      <c r="G191" s="2"/>
      <c r="H191" s="2"/>
      <c r="I191" s="2"/>
      <c r="J191" s="2"/>
    </row>
    <row r="192" spans="7:10" ht="12.75">
      <c r="G192" s="2"/>
      <c r="H192" s="2"/>
      <c r="I192" s="2"/>
      <c r="J192" s="2"/>
    </row>
    <row r="193" spans="7:10" ht="12.75">
      <c r="G193" s="2"/>
      <c r="H193" s="2"/>
      <c r="I193" s="2"/>
      <c r="J193" s="2"/>
    </row>
    <row r="194" spans="7:10" ht="12.75">
      <c r="G194" s="2"/>
      <c r="H194" s="2"/>
      <c r="I194" s="2"/>
      <c r="J194" s="2"/>
    </row>
    <row r="195" spans="7:10" ht="12.75">
      <c r="G195" s="2"/>
      <c r="H195" s="2"/>
      <c r="I195" s="2"/>
      <c r="J195" s="2"/>
    </row>
    <row r="196" spans="7:10" ht="12.75">
      <c r="G196" s="2"/>
      <c r="H196" s="2"/>
      <c r="I196" s="2"/>
      <c r="J196" s="2"/>
    </row>
    <row r="197" spans="7:10" ht="12.75">
      <c r="G197" s="2"/>
      <c r="H197" s="2"/>
      <c r="I197" s="2"/>
      <c r="J197" s="2"/>
    </row>
    <row r="198" spans="7:10" ht="12.75">
      <c r="G198" s="2"/>
      <c r="H198" s="2"/>
      <c r="I198" s="2"/>
      <c r="J198" s="2"/>
    </row>
    <row r="199" spans="7:10" ht="12.75">
      <c r="G199" s="2"/>
      <c r="H199" s="2"/>
      <c r="I199" s="2"/>
      <c r="J199" s="2"/>
    </row>
    <row r="200" spans="7:10" ht="12.75">
      <c r="G200" s="2"/>
      <c r="H200" s="2"/>
      <c r="I200" s="2"/>
      <c r="J200" s="2"/>
    </row>
    <row r="201" spans="7:10" ht="12.75">
      <c r="G201" s="2"/>
      <c r="H201" s="2"/>
      <c r="I201" s="2"/>
      <c r="J201" s="2"/>
    </row>
    <row r="202" spans="7:10" ht="12.75">
      <c r="G202" s="2"/>
      <c r="H202" s="2"/>
      <c r="I202" s="2"/>
      <c r="J202" s="2"/>
    </row>
    <row r="203" spans="7:10" ht="12.75">
      <c r="G203" s="2"/>
      <c r="H203" s="2"/>
      <c r="I203" s="2"/>
      <c r="J203" s="2"/>
    </row>
    <row r="204" spans="7:10" ht="12.75">
      <c r="G204" s="2"/>
      <c r="H204" s="2"/>
      <c r="I204" s="2"/>
      <c r="J204" s="2"/>
    </row>
    <row r="205" spans="7:10" ht="12.75">
      <c r="G205" s="2"/>
      <c r="H205" s="2"/>
      <c r="I205" s="2"/>
      <c r="J205" s="2"/>
    </row>
    <row r="206" spans="7:10" ht="12.75">
      <c r="G206" s="2"/>
      <c r="H206" s="2"/>
      <c r="I206" s="2"/>
      <c r="J206" s="2"/>
    </row>
    <row r="207" spans="7:10" ht="12.75">
      <c r="G207" s="2"/>
      <c r="H207" s="2"/>
      <c r="I207" s="2"/>
      <c r="J207" s="2"/>
    </row>
    <row r="208" spans="7:10" ht="12.75">
      <c r="G208" s="2"/>
      <c r="H208" s="2"/>
      <c r="I208" s="2"/>
      <c r="J208" s="2"/>
    </row>
    <row r="209" spans="7:10" ht="12.75">
      <c r="G209" s="2"/>
      <c r="H209" s="2"/>
      <c r="I209" s="2"/>
      <c r="J209" s="2"/>
    </row>
    <row r="210" spans="7:10" ht="12.75">
      <c r="G210" s="2"/>
      <c r="H210" s="2"/>
      <c r="I210" s="2"/>
      <c r="J210" s="2"/>
    </row>
    <row r="211" spans="7:10" ht="12.75">
      <c r="G211" s="2"/>
      <c r="H211" s="2"/>
      <c r="I211" s="2"/>
      <c r="J211" s="2"/>
    </row>
    <row r="212" spans="7:10" ht="12.75">
      <c r="G212" s="2"/>
      <c r="H212" s="2"/>
      <c r="I212" s="2"/>
      <c r="J212" s="2"/>
    </row>
    <row r="213" spans="7:10" ht="12.75">
      <c r="G213" s="2"/>
      <c r="H213" s="2"/>
      <c r="I213" s="2"/>
      <c r="J213" s="2"/>
    </row>
    <row r="214" spans="7:10" ht="12.75">
      <c r="G214" s="2"/>
      <c r="H214" s="2"/>
      <c r="I214" s="2"/>
      <c r="J214" s="2"/>
    </row>
    <row r="215" spans="7:10" ht="12.75">
      <c r="G215" s="2"/>
      <c r="H215" s="2"/>
      <c r="I215" s="2"/>
      <c r="J215" s="2"/>
    </row>
    <row r="216" spans="7:10" ht="12.75">
      <c r="G216" s="2"/>
      <c r="H216" s="2"/>
      <c r="I216" s="2"/>
      <c r="J216" s="2"/>
    </row>
    <row r="217" spans="7:10" ht="12.75">
      <c r="G217" s="2"/>
      <c r="H217" s="2"/>
      <c r="I217" s="2"/>
      <c r="J217" s="2"/>
    </row>
    <row r="218" spans="7:10" ht="12.75">
      <c r="G218" s="2"/>
      <c r="H218" s="2"/>
      <c r="I218" s="2"/>
      <c r="J218" s="2"/>
    </row>
    <row r="219" spans="7:10" ht="12.75">
      <c r="G219" s="2"/>
      <c r="H219" s="2"/>
      <c r="I219" s="2"/>
      <c r="J219" s="2"/>
    </row>
    <row r="220" spans="7:10" ht="12.75">
      <c r="G220" s="2"/>
      <c r="H220" s="2"/>
      <c r="I220" s="2"/>
      <c r="J220" s="2"/>
    </row>
    <row r="221" spans="7:10" ht="12.75">
      <c r="G221" s="2"/>
      <c r="H221" s="2"/>
      <c r="I221" s="2"/>
      <c r="J221" s="2"/>
    </row>
    <row r="222" spans="7:10" ht="12.75">
      <c r="G222" s="2"/>
      <c r="H222" s="2"/>
      <c r="I222" s="2"/>
      <c r="J222" s="2"/>
    </row>
    <row r="223" spans="7:10" ht="12.75">
      <c r="G223" s="2"/>
      <c r="H223" s="2"/>
      <c r="I223" s="2"/>
      <c r="J223" s="2"/>
    </row>
    <row r="224" spans="7:10" ht="12.75">
      <c r="G224" s="2"/>
      <c r="H224" s="2"/>
      <c r="I224" s="2"/>
      <c r="J224" s="2"/>
    </row>
    <row r="225" spans="7:10" ht="12.75">
      <c r="G225" s="2"/>
      <c r="H225" s="2"/>
      <c r="I225" s="2"/>
      <c r="J225" s="2"/>
    </row>
    <row r="226" spans="7:10" ht="12.75">
      <c r="G226" s="2"/>
      <c r="H226" s="2"/>
      <c r="I226" s="2"/>
      <c r="J226" s="2"/>
    </row>
    <row r="227" spans="7:10" ht="12.75">
      <c r="G227" s="2"/>
      <c r="H227" s="2"/>
      <c r="I227" s="2"/>
      <c r="J227" s="2"/>
    </row>
    <row r="228" spans="7:10" ht="12.75">
      <c r="G228" s="2"/>
      <c r="H228" s="2"/>
      <c r="I228" s="2"/>
      <c r="J228" s="2"/>
    </row>
    <row r="229" spans="7:10" ht="12.75">
      <c r="G229" s="2"/>
      <c r="H229" s="2"/>
      <c r="I229" s="2"/>
      <c r="J229" s="2"/>
    </row>
    <row r="230" spans="7:10" ht="12.75">
      <c r="G230" s="2"/>
      <c r="H230" s="2"/>
      <c r="I230" s="2"/>
      <c r="J230" s="2"/>
    </row>
    <row r="231" spans="7:10" ht="12.75">
      <c r="G231" s="2"/>
      <c r="H231" s="2"/>
      <c r="I231" s="2"/>
      <c r="J231" s="2"/>
    </row>
    <row r="232" spans="7:10" ht="12.75">
      <c r="G232" s="2"/>
      <c r="H232" s="2"/>
      <c r="I232" s="2"/>
      <c r="J232" s="2"/>
    </row>
    <row r="233" spans="7:10" ht="12.75">
      <c r="G233" s="2"/>
      <c r="H233" s="2"/>
      <c r="I233" s="2"/>
      <c r="J233" s="2"/>
    </row>
    <row r="234" spans="7:10" ht="12.75">
      <c r="G234" s="2"/>
      <c r="H234" s="2"/>
      <c r="I234" s="2"/>
      <c r="J234" s="2"/>
    </row>
    <row r="235" spans="7:10" ht="12.75">
      <c r="G235" s="2"/>
      <c r="H235" s="2"/>
      <c r="I235" s="2"/>
      <c r="J235" s="2"/>
    </row>
    <row r="236" spans="7:10" ht="12.75">
      <c r="G236" s="2"/>
      <c r="H236" s="2"/>
      <c r="I236" s="2"/>
      <c r="J236" s="2"/>
    </row>
    <row r="237" spans="7:10" ht="12.75">
      <c r="G237" s="2"/>
      <c r="H237" s="2"/>
      <c r="I237" s="2"/>
      <c r="J237" s="2"/>
    </row>
    <row r="238" spans="7:10" ht="12.75">
      <c r="G238" s="2"/>
      <c r="H238" s="2"/>
      <c r="I238" s="2"/>
      <c r="J238" s="2"/>
    </row>
    <row r="239" spans="7:10" ht="12.75">
      <c r="G239" s="2"/>
      <c r="H239" s="2"/>
      <c r="I239" s="2"/>
      <c r="J239" s="2"/>
    </row>
    <row r="240" spans="7:10" ht="12.75">
      <c r="G240" s="2"/>
      <c r="H240" s="2"/>
      <c r="I240" s="2"/>
      <c r="J240" s="2"/>
    </row>
    <row r="241" spans="7:10" ht="12.75">
      <c r="G241" s="2"/>
      <c r="H241" s="2"/>
      <c r="I241" s="2"/>
      <c r="J241" s="2"/>
    </row>
    <row r="242" spans="7:10" ht="12.75">
      <c r="G242" s="2"/>
      <c r="H242" s="2"/>
      <c r="I242" s="2"/>
      <c r="J242" s="2"/>
    </row>
    <row r="243" spans="7:10" ht="12.75">
      <c r="G243" s="2"/>
      <c r="H243" s="2"/>
      <c r="I243" s="2"/>
      <c r="J243" s="2"/>
    </row>
    <row r="244" spans="7:10" ht="12.75">
      <c r="G244" s="2"/>
      <c r="H244" s="2"/>
      <c r="I244" s="2"/>
      <c r="J244" s="2"/>
    </row>
    <row r="245" spans="7:10" ht="12.75">
      <c r="G245" s="2"/>
      <c r="H245" s="2"/>
      <c r="I245" s="2"/>
      <c r="J245" s="2"/>
    </row>
    <row r="246" spans="7:10" ht="12.75">
      <c r="G246" s="2"/>
      <c r="H246" s="2"/>
      <c r="I246" s="2"/>
      <c r="J246" s="2"/>
    </row>
    <row r="247" spans="7:10" ht="12.75">
      <c r="G247" s="2"/>
      <c r="H247" s="2"/>
      <c r="I247" s="2"/>
      <c r="J247" s="2"/>
    </row>
    <row r="248" spans="7:10" ht="12.75">
      <c r="G248" s="2"/>
      <c r="H248" s="2"/>
      <c r="I248" s="2"/>
      <c r="J248" s="2"/>
    </row>
    <row r="249" spans="7:10" ht="12.75">
      <c r="G249" s="2"/>
      <c r="H249" s="2"/>
      <c r="I249" s="2"/>
      <c r="J249" s="2"/>
    </row>
    <row r="250" spans="7:10" ht="12.75">
      <c r="G250" s="2"/>
      <c r="H250" s="2"/>
      <c r="I250" s="2"/>
      <c r="J250" s="2"/>
    </row>
    <row r="251" spans="7:10" ht="12.75">
      <c r="G251" s="2"/>
      <c r="H251" s="2"/>
      <c r="I251" s="2"/>
      <c r="J251" s="2"/>
    </row>
    <row r="252" spans="7:10" ht="12.75">
      <c r="G252" s="2"/>
      <c r="H252" s="2"/>
      <c r="I252" s="2"/>
      <c r="J252" s="2"/>
    </row>
    <row r="253" spans="7:10" ht="12.75">
      <c r="G253" s="2"/>
      <c r="H253" s="2"/>
      <c r="I253" s="2"/>
      <c r="J253" s="2"/>
    </row>
    <row r="254" spans="7:10" ht="12.75">
      <c r="G254" s="2"/>
      <c r="H254" s="2"/>
      <c r="I254" s="2"/>
      <c r="J254" s="2"/>
    </row>
    <row r="255" spans="7:10" ht="12.75">
      <c r="G255" s="2"/>
      <c r="H255" s="2"/>
      <c r="I255" s="2"/>
      <c r="J255" s="2"/>
    </row>
    <row r="256" spans="7:10" ht="12.75">
      <c r="G256" s="2"/>
      <c r="H256" s="2"/>
      <c r="I256" s="2"/>
      <c r="J256" s="2"/>
    </row>
    <row r="257" spans="7:10" ht="12.75">
      <c r="G257" s="2"/>
      <c r="H257" s="2"/>
      <c r="I257" s="2"/>
      <c r="J257" s="2"/>
    </row>
    <row r="258" spans="7:10" ht="12.75">
      <c r="G258" s="2"/>
      <c r="H258" s="2"/>
      <c r="I258" s="2"/>
      <c r="J258" s="2"/>
    </row>
    <row r="259" spans="7:10" ht="12.75">
      <c r="G259" s="2"/>
      <c r="H259" s="2"/>
      <c r="I259" s="2"/>
      <c r="J259" s="2"/>
    </row>
    <row r="260" spans="7:10" ht="12.75">
      <c r="G260" s="2"/>
      <c r="H260" s="2"/>
      <c r="I260" s="2"/>
      <c r="J260" s="2"/>
    </row>
    <row r="261" spans="7:10" ht="12.75">
      <c r="G261" s="2"/>
      <c r="H261" s="2"/>
      <c r="I261" s="2"/>
      <c r="J261" s="2"/>
    </row>
    <row r="262" spans="7:10" ht="12.75">
      <c r="G262" s="2"/>
      <c r="H262" s="2"/>
      <c r="I262" s="2"/>
      <c r="J262" s="2"/>
    </row>
    <row r="263" spans="7:10" ht="12.75">
      <c r="G263" s="2"/>
      <c r="H263" s="2"/>
      <c r="I263" s="2"/>
      <c r="J263" s="2"/>
    </row>
    <row r="264" spans="7:10" ht="12.75">
      <c r="G264" s="2"/>
      <c r="H264" s="2"/>
      <c r="I264" s="2"/>
      <c r="J264" s="2"/>
    </row>
    <row r="265" spans="7:10" ht="12.75">
      <c r="G265" s="2"/>
      <c r="H265" s="2"/>
      <c r="I265" s="2"/>
      <c r="J265" s="2"/>
    </row>
    <row r="266" spans="7:10" ht="12.75">
      <c r="G266" s="2"/>
      <c r="H266" s="2"/>
      <c r="I266" s="2"/>
      <c r="J266" s="2"/>
    </row>
    <row r="267" spans="7:10" ht="12.75">
      <c r="G267" s="2"/>
      <c r="H267" s="2"/>
      <c r="I267" s="2"/>
      <c r="J267" s="2"/>
    </row>
    <row r="268" spans="7:10" ht="12.75">
      <c r="G268" s="2"/>
      <c r="H268" s="2"/>
      <c r="I268" s="2"/>
      <c r="J268" s="2"/>
    </row>
    <row r="269" spans="7:10" ht="12.75">
      <c r="G269" s="2"/>
      <c r="H269" s="2"/>
      <c r="I269" s="2"/>
      <c r="J269" s="2"/>
    </row>
    <row r="270" spans="7:10" ht="12.75">
      <c r="G270" s="2"/>
      <c r="H270" s="2"/>
      <c r="I270" s="2"/>
      <c r="J270" s="2"/>
    </row>
    <row r="271" spans="7:10" ht="12.75">
      <c r="G271" s="2"/>
      <c r="H271" s="2"/>
      <c r="I271" s="2"/>
      <c r="J271" s="2"/>
    </row>
    <row r="272" spans="7:10" ht="12.75">
      <c r="G272" s="2"/>
      <c r="H272" s="2"/>
      <c r="I272" s="2"/>
      <c r="J272" s="2"/>
    </row>
    <row r="273" spans="7:10" ht="12.75">
      <c r="G273" s="2"/>
      <c r="H273" s="2"/>
      <c r="I273" s="2"/>
      <c r="J273" s="2"/>
    </row>
    <row r="274" spans="7:10" ht="12.75">
      <c r="G274" s="2"/>
      <c r="H274" s="2"/>
      <c r="I274" s="2"/>
      <c r="J274" s="2"/>
    </row>
    <row r="275" spans="7:10" ht="12.75">
      <c r="G275" s="2"/>
      <c r="H275" s="2"/>
      <c r="I275" s="2"/>
      <c r="J275" s="2"/>
    </row>
    <row r="276" spans="7:10" ht="12.75">
      <c r="G276" s="2"/>
      <c r="H276" s="2"/>
      <c r="I276" s="2"/>
      <c r="J276" s="2"/>
    </row>
    <row r="277" spans="7:10" ht="12.75">
      <c r="G277" s="2"/>
      <c r="H277" s="2"/>
      <c r="I277" s="2"/>
      <c r="J277" s="2"/>
    </row>
    <row r="278" spans="7:10" ht="12.75">
      <c r="G278" s="2"/>
      <c r="H278" s="2"/>
      <c r="I278" s="2"/>
      <c r="J278" s="2"/>
    </row>
    <row r="279" spans="7:10" ht="12.75">
      <c r="G279" s="2"/>
      <c r="H279" s="2"/>
      <c r="I279" s="2"/>
      <c r="J279" s="2"/>
    </row>
    <row r="280" spans="7:10" ht="12.75">
      <c r="G280" s="2"/>
      <c r="H280" s="2"/>
      <c r="I280" s="2"/>
      <c r="J280" s="2"/>
    </row>
    <row r="281" spans="7:10" ht="12.75">
      <c r="G281" s="2"/>
      <c r="H281" s="2"/>
      <c r="I281" s="2"/>
      <c r="J281" s="2"/>
    </row>
    <row r="282" spans="7:10" ht="12.75">
      <c r="G282" s="2"/>
      <c r="H282" s="2"/>
      <c r="I282" s="2"/>
      <c r="J282" s="2"/>
    </row>
    <row r="283" spans="7:10" ht="12.75">
      <c r="G283" s="2"/>
      <c r="H283" s="2"/>
      <c r="I283" s="2"/>
      <c r="J283" s="2"/>
    </row>
    <row r="284" spans="7:10" ht="12.75">
      <c r="G284" s="2"/>
      <c r="H284" s="2"/>
      <c r="I284" s="2"/>
      <c r="J284" s="2"/>
    </row>
    <row r="285" spans="7:10" ht="12.75">
      <c r="G285" s="2"/>
      <c r="H285" s="2"/>
      <c r="I285" s="2"/>
      <c r="J285" s="2"/>
    </row>
    <row r="286" spans="7:10" ht="12.75">
      <c r="G286" s="2"/>
      <c r="H286" s="2"/>
      <c r="I286" s="2"/>
      <c r="J286" s="2"/>
    </row>
    <row r="287" spans="7:10" ht="12.75">
      <c r="G287" s="2"/>
      <c r="H287" s="2"/>
      <c r="I287" s="2"/>
      <c r="J287" s="2"/>
    </row>
    <row r="288" spans="7:10" ht="12.75">
      <c r="G288" s="2"/>
      <c r="H288" s="2"/>
      <c r="I288" s="2"/>
      <c r="J288" s="2"/>
    </row>
    <row r="289" spans="7:10" ht="12.75">
      <c r="G289" s="2"/>
      <c r="H289" s="2"/>
      <c r="I289" s="2"/>
      <c r="J289" s="2"/>
    </row>
    <row r="290" spans="7:10" ht="12.75">
      <c r="G290" s="2"/>
      <c r="H290" s="2"/>
      <c r="I290" s="2"/>
      <c r="J290" s="2"/>
    </row>
    <row r="291" spans="7:10" ht="12.75">
      <c r="G291" s="2"/>
      <c r="H291" s="2"/>
      <c r="I291" s="2"/>
      <c r="J291" s="2"/>
    </row>
    <row r="292" spans="7:10" ht="12.75">
      <c r="G292" s="2"/>
      <c r="H292" s="2"/>
      <c r="I292" s="2"/>
      <c r="J292" s="2"/>
    </row>
    <row r="293" spans="7:10" ht="12.75">
      <c r="G293" s="2"/>
      <c r="H293" s="2"/>
      <c r="I293" s="2"/>
      <c r="J293" s="2"/>
    </row>
    <row r="294" spans="7:10" ht="12.75">
      <c r="G294" s="2"/>
      <c r="H294" s="2"/>
      <c r="I294" s="2"/>
      <c r="J294" s="2"/>
    </row>
    <row r="295" spans="7:10" ht="12.75">
      <c r="G295" s="2"/>
      <c r="H295" s="2"/>
      <c r="I295" s="2"/>
      <c r="J295" s="2"/>
    </row>
    <row r="296" spans="7:10" ht="12.75">
      <c r="G296" s="2"/>
      <c r="H296" s="2"/>
      <c r="I296" s="2"/>
      <c r="J296" s="2"/>
    </row>
    <row r="297" spans="7:10" ht="12.75">
      <c r="G297" s="2"/>
      <c r="H297" s="2"/>
      <c r="I297" s="2"/>
      <c r="J297" s="2"/>
    </row>
    <row r="298" spans="7:10" ht="12.75">
      <c r="G298" s="2"/>
      <c r="H298" s="2"/>
      <c r="I298" s="2"/>
      <c r="J298" s="2"/>
    </row>
    <row r="299" spans="7:10" ht="12.75">
      <c r="G299" s="2"/>
      <c r="H299" s="2"/>
      <c r="I299" s="2"/>
      <c r="J299" s="2"/>
    </row>
    <row r="300" spans="7:10" ht="12.75">
      <c r="G300" s="2"/>
      <c r="H300" s="2"/>
      <c r="I300" s="2"/>
      <c r="J300" s="2"/>
    </row>
    <row r="301" spans="7:10" ht="12.75">
      <c r="G301" s="2"/>
      <c r="H301" s="2"/>
      <c r="I301" s="2"/>
      <c r="J301" s="2"/>
    </row>
    <row r="302" spans="7:10" ht="12.75">
      <c r="G302" s="2"/>
      <c r="H302" s="2"/>
      <c r="I302" s="2"/>
      <c r="J302" s="2"/>
    </row>
    <row r="303" spans="7:10" ht="12.75">
      <c r="G303" s="2"/>
      <c r="H303" s="2"/>
      <c r="I303" s="2"/>
      <c r="J303" s="2"/>
    </row>
    <row r="304" spans="7:10" ht="12.75">
      <c r="G304" s="2"/>
      <c r="H304" s="2"/>
      <c r="I304" s="2"/>
      <c r="J304" s="2"/>
    </row>
    <row r="305" spans="7:10" ht="12.75">
      <c r="G305" s="2"/>
      <c r="H305" s="2"/>
      <c r="I305" s="2"/>
      <c r="J305" s="2"/>
    </row>
    <row r="306" spans="7:10" ht="12.75">
      <c r="G306" s="2"/>
      <c r="H306" s="2"/>
      <c r="I306" s="2"/>
      <c r="J306" s="2"/>
    </row>
    <row r="307" spans="7:10" ht="12.75">
      <c r="G307" s="2"/>
      <c r="H307" s="2"/>
      <c r="I307" s="2"/>
      <c r="J307" s="2"/>
    </row>
    <row r="308" spans="7:10" ht="12.75">
      <c r="G308" s="2"/>
      <c r="H308" s="2"/>
      <c r="I308" s="2"/>
      <c r="J308" s="2"/>
    </row>
    <row r="309" spans="7:10" ht="12.75">
      <c r="G309" s="2"/>
      <c r="H309" s="2"/>
      <c r="I309" s="2"/>
      <c r="J309" s="2"/>
    </row>
    <row r="310" spans="7:10" ht="12.75">
      <c r="G310" s="2"/>
      <c r="H310" s="2"/>
      <c r="I310" s="2"/>
      <c r="J310" s="2"/>
    </row>
    <row r="311" spans="7:10" ht="12.75">
      <c r="G311" s="2"/>
      <c r="H311" s="2"/>
      <c r="I311" s="2"/>
      <c r="J311" s="2"/>
    </row>
    <row r="312" spans="7:10" ht="12.75">
      <c r="G312" s="2"/>
      <c r="H312" s="2"/>
      <c r="I312" s="2"/>
      <c r="J312" s="2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3"/>
  <sheetViews>
    <sheetView workbookViewId="0" topLeftCell="A43">
      <selection activeCell="G55" sqref="G55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88" t="s">
        <v>58</v>
      </c>
      <c r="B2" s="88"/>
      <c r="C2" s="88"/>
      <c r="D2" s="88"/>
      <c r="E2" s="88"/>
      <c r="F2" s="88"/>
      <c r="G2" s="88"/>
    </row>
    <row r="3" spans="1:7" ht="12.75">
      <c r="A3" s="89" t="s">
        <v>59</v>
      </c>
      <c r="B3" s="89"/>
      <c r="C3" s="89"/>
      <c r="D3" s="89"/>
      <c r="E3" s="89"/>
      <c r="F3" s="89"/>
      <c r="G3" s="89"/>
    </row>
    <row r="4" spans="1:7" ht="12.75">
      <c r="A4" s="89" t="s">
        <v>51</v>
      </c>
      <c r="B4" s="89"/>
      <c r="C4" s="89"/>
      <c r="D4" s="89"/>
      <c r="E4" s="89"/>
      <c r="F4" s="89"/>
      <c r="G4" s="89"/>
    </row>
    <row r="5" spans="1:7" ht="12.75">
      <c r="A5" s="89" t="s">
        <v>74</v>
      </c>
      <c r="B5" s="89"/>
      <c r="C5" s="89"/>
      <c r="D5" s="89"/>
      <c r="E5" s="89"/>
      <c r="F5" s="89"/>
      <c r="G5" s="89"/>
    </row>
    <row r="6" spans="1:7" ht="12.75">
      <c r="A6" s="9"/>
      <c r="B6" s="9"/>
      <c r="C6" s="9"/>
      <c r="D6" s="9"/>
      <c r="E6" s="9"/>
      <c r="F6" s="9"/>
      <c r="G6" s="9"/>
    </row>
    <row r="8" spans="1:18" ht="15.75">
      <c r="A8" s="92" t="s">
        <v>75</v>
      </c>
      <c r="B8" s="92"/>
      <c r="C8" s="92"/>
      <c r="D8" s="92"/>
      <c r="E8" s="92"/>
      <c r="F8" s="9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75">
      <c r="A9" s="92" t="s">
        <v>23</v>
      </c>
      <c r="B9" s="92"/>
      <c r="C9" s="92"/>
      <c r="D9" s="92"/>
      <c r="E9" s="92"/>
      <c r="F9" s="9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>
      <c r="A11" s="22"/>
      <c r="B11" s="23" t="s">
        <v>11</v>
      </c>
      <c r="C11" s="22"/>
      <c r="D11" s="24" t="s">
        <v>76</v>
      </c>
      <c r="E11" s="22"/>
      <c r="F11" s="23" t="s">
        <v>24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>
      <c r="A12" s="22"/>
      <c r="B12" s="24" t="s">
        <v>83</v>
      </c>
      <c r="C12" s="22"/>
      <c r="D12" s="24" t="s">
        <v>83</v>
      </c>
      <c r="E12" s="22"/>
      <c r="F12" s="24" t="s">
        <v>83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.75">
      <c r="A13" s="25" t="s">
        <v>77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.75">
      <c r="A15" s="22" t="s">
        <v>98</v>
      </c>
      <c r="B15" s="75">
        <v>159975</v>
      </c>
      <c r="C15" s="26"/>
      <c r="D15" s="55"/>
      <c r="E15" s="26"/>
      <c r="F15" s="75">
        <f>SUM(B15:D15)</f>
        <v>159975</v>
      </c>
      <c r="G15" s="26"/>
      <c r="H15" s="26"/>
      <c r="I15" s="26"/>
      <c r="J15" s="26"/>
      <c r="K15" s="26"/>
      <c r="L15" s="22"/>
      <c r="M15" s="22"/>
      <c r="N15" s="22"/>
      <c r="O15" s="22"/>
      <c r="P15" s="22"/>
      <c r="Q15" s="22"/>
      <c r="R15" s="22"/>
    </row>
    <row r="16" spans="1:18" ht="15.75">
      <c r="A16" s="22" t="s">
        <v>78</v>
      </c>
      <c r="B16" s="75">
        <v>42787</v>
      </c>
      <c r="C16" s="26"/>
      <c r="D16" s="55"/>
      <c r="E16" s="26"/>
      <c r="F16" s="75">
        <f>SUM(B16:E16)</f>
        <v>42787</v>
      </c>
      <c r="G16" s="26"/>
      <c r="H16" s="26"/>
      <c r="I16" s="26"/>
      <c r="J16" s="26"/>
      <c r="K16" s="26"/>
      <c r="L16" s="22"/>
      <c r="M16" s="22"/>
      <c r="N16" s="22"/>
      <c r="O16" s="22"/>
      <c r="P16" s="22"/>
      <c r="Q16" s="22"/>
      <c r="R16" s="22"/>
    </row>
    <row r="17" spans="1:18" ht="15.75">
      <c r="A17" s="22" t="s">
        <v>79</v>
      </c>
      <c r="B17" s="79">
        <v>182</v>
      </c>
      <c r="C17" s="26"/>
      <c r="D17" s="26"/>
      <c r="E17" s="26"/>
      <c r="F17" s="75">
        <f>SUM(B17:E17)</f>
        <v>182</v>
      </c>
      <c r="G17" s="26"/>
      <c r="H17" s="26"/>
      <c r="I17" s="26"/>
      <c r="J17" s="26"/>
      <c r="K17" s="26"/>
      <c r="L17" s="22"/>
      <c r="M17" s="22"/>
      <c r="N17" s="22"/>
      <c r="O17" s="22"/>
      <c r="P17" s="22"/>
      <c r="Q17" s="22"/>
      <c r="R17" s="22"/>
    </row>
    <row r="18" spans="1:18" ht="15.75">
      <c r="A18" s="22" t="s">
        <v>80</v>
      </c>
      <c r="B18" s="75">
        <v>2356</v>
      </c>
      <c r="C18" s="26"/>
      <c r="D18" s="75">
        <f>-196</f>
        <v>-196</v>
      </c>
      <c r="E18" s="26"/>
      <c r="F18" s="75">
        <f>SUM(B18:E18)</f>
        <v>2160</v>
      </c>
      <c r="G18" s="26"/>
      <c r="H18" s="26"/>
      <c r="I18" s="26"/>
      <c r="J18" s="26"/>
      <c r="K18" s="26"/>
      <c r="L18" s="22"/>
      <c r="M18" s="22"/>
      <c r="N18" s="22"/>
      <c r="O18" s="22"/>
      <c r="P18" s="22"/>
      <c r="Q18" s="22"/>
      <c r="R18" s="22"/>
    </row>
    <row r="19" spans="1:18" ht="15.75">
      <c r="A19" s="22" t="s">
        <v>81</v>
      </c>
      <c r="B19" s="75">
        <v>-142184</v>
      </c>
      <c r="C19" s="26"/>
      <c r="D19" s="75">
        <v>727</v>
      </c>
      <c r="E19" s="26"/>
      <c r="F19" s="75">
        <f>SUM(B19:E19)</f>
        <v>-141457</v>
      </c>
      <c r="G19" s="26"/>
      <c r="H19" s="26"/>
      <c r="I19" s="26"/>
      <c r="J19" s="26"/>
      <c r="K19" s="26"/>
      <c r="L19" s="22"/>
      <c r="M19" s="22"/>
      <c r="N19" s="22"/>
      <c r="O19" s="22"/>
      <c r="P19" s="22"/>
      <c r="Q19" s="22"/>
      <c r="R19" s="22"/>
    </row>
    <row r="20" spans="1:18" ht="15.75">
      <c r="A20" s="22"/>
      <c r="B20" s="26"/>
      <c r="C20" s="26"/>
      <c r="D20" s="75"/>
      <c r="E20" s="26"/>
      <c r="F20" s="75"/>
      <c r="G20" s="26"/>
      <c r="H20" s="26"/>
      <c r="I20" s="26"/>
      <c r="J20" s="26"/>
      <c r="K20" s="26"/>
      <c r="L20" s="22"/>
      <c r="M20" s="22"/>
      <c r="N20" s="22"/>
      <c r="O20" s="22"/>
      <c r="P20" s="22"/>
      <c r="Q20" s="22"/>
      <c r="R20" s="22"/>
    </row>
    <row r="21" spans="1:18" ht="15.75">
      <c r="A21" s="22"/>
      <c r="B21" s="27">
        <f>SUM(B15:B20)</f>
        <v>63116</v>
      </c>
      <c r="C21" s="26"/>
      <c r="D21" s="77">
        <f>SUM(D15:D20)</f>
        <v>531</v>
      </c>
      <c r="E21" s="26"/>
      <c r="F21" s="77">
        <f>SUM(F15:F20)</f>
        <v>63647</v>
      </c>
      <c r="G21" s="26"/>
      <c r="H21" s="26"/>
      <c r="I21" s="26"/>
      <c r="J21" s="26"/>
      <c r="K21" s="26"/>
      <c r="L21" s="22"/>
      <c r="M21" s="22"/>
      <c r="N21" s="22"/>
      <c r="O21" s="22"/>
      <c r="P21" s="22"/>
      <c r="Q21" s="22"/>
      <c r="R21" s="22"/>
    </row>
    <row r="22" spans="1:18" ht="15.75">
      <c r="A22" s="25" t="s">
        <v>82</v>
      </c>
      <c r="B22" s="26"/>
      <c r="C22" s="26"/>
      <c r="D22" s="75"/>
      <c r="E22" s="26"/>
      <c r="F22" s="75"/>
      <c r="G22" s="26"/>
      <c r="H22" s="26"/>
      <c r="I22" s="26"/>
      <c r="J22" s="26"/>
      <c r="K22" s="26"/>
      <c r="L22" s="22"/>
      <c r="M22" s="22"/>
      <c r="N22" s="22"/>
      <c r="O22" s="22"/>
      <c r="P22" s="22"/>
      <c r="Q22" s="22"/>
      <c r="R22" s="22"/>
    </row>
    <row r="23" spans="1:18" ht="15.75">
      <c r="A23" s="22"/>
      <c r="B23" s="26"/>
      <c r="C23" s="26"/>
      <c r="D23" s="75"/>
      <c r="E23" s="26"/>
      <c r="F23" s="75"/>
      <c r="G23" s="26"/>
      <c r="H23" s="26"/>
      <c r="I23" s="26"/>
      <c r="J23" s="26"/>
      <c r="K23" s="26"/>
      <c r="L23" s="22"/>
      <c r="M23" s="22"/>
      <c r="N23" s="22"/>
      <c r="O23" s="22"/>
      <c r="P23" s="22"/>
      <c r="Q23" s="22"/>
      <c r="R23" s="22"/>
    </row>
    <row r="24" spans="1:18" ht="15.75">
      <c r="A24" s="22" t="s">
        <v>79</v>
      </c>
      <c r="B24" s="76">
        <v>670</v>
      </c>
      <c r="C24" s="26"/>
      <c r="D24" s="75"/>
      <c r="E24" s="26"/>
      <c r="F24" s="79">
        <f>SUM(B24:D24)</f>
        <v>670</v>
      </c>
      <c r="G24" s="26"/>
      <c r="H24" s="26"/>
      <c r="I24" s="26"/>
      <c r="J24" s="26"/>
      <c r="K24" s="26"/>
      <c r="L24" s="22"/>
      <c r="M24" s="22"/>
      <c r="N24" s="22"/>
      <c r="O24" s="22"/>
      <c r="P24" s="22"/>
      <c r="Q24" s="22"/>
      <c r="R24" s="22"/>
    </row>
    <row r="25" spans="1:18" ht="15.75">
      <c r="A25" s="22"/>
      <c r="B25" s="26"/>
      <c r="C25" s="26"/>
      <c r="D25" s="75"/>
      <c r="E25" s="26"/>
      <c r="F25" s="75"/>
      <c r="G25" s="26"/>
      <c r="H25" s="26"/>
      <c r="I25" s="26"/>
      <c r="J25" s="26"/>
      <c r="K25" s="26"/>
      <c r="L25" s="22"/>
      <c r="M25" s="22"/>
      <c r="N25" s="22"/>
      <c r="O25" s="22"/>
      <c r="P25" s="22"/>
      <c r="Q25" s="22"/>
      <c r="R25" s="22"/>
    </row>
    <row r="26" spans="1:18" ht="16.5" thickBot="1">
      <c r="A26" s="22"/>
      <c r="B26" s="28">
        <f>SUM(B21:B25)</f>
        <v>63786</v>
      </c>
      <c r="C26" s="26"/>
      <c r="D26" s="78">
        <f>SUM(D21:D25)</f>
        <v>531</v>
      </c>
      <c r="E26" s="26"/>
      <c r="F26" s="78">
        <f>SUM(F21:F25)</f>
        <v>64317</v>
      </c>
      <c r="G26" s="26"/>
      <c r="H26" s="26"/>
      <c r="I26" s="26"/>
      <c r="J26" s="26"/>
      <c r="K26" s="26"/>
      <c r="L26" s="22"/>
      <c r="M26" s="22"/>
      <c r="N26" s="22"/>
      <c r="O26" s="22"/>
      <c r="P26" s="22"/>
      <c r="Q26" s="22"/>
      <c r="R26" s="22"/>
    </row>
    <row r="27" spans="1:18" ht="16.5" thickTop="1">
      <c r="A27" s="22"/>
      <c r="B27" s="46"/>
      <c r="C27" s="26"/>
      <c r="D27" s="46"/>
      <c r="E27" s="26"/>
      <c r="F27" s="46"/>
      <c r="G27" s="26"/>
      <c r="H27" s="26"/>
      <c r="I27" s="26"/>
      <c r="J27" s="26"/>
      <c r="K27" s="26"/>
      <c r="L27" s="22"/>
      <c r="M27" s="22"/>
      <c r="N27" s="22"/>
      <c r="O27" s="22"/>
      <c r="P27" s="22"/>
      <c r="Q27" s="22"/>
      <c r="R27" s="22"/>
    </row>
    <row r="28" spans="1:18" ht="15.75">
      <c r="A28" s="22"/>
      <c r="B28" s="46"/>
      <c r="C28" s="26"/>
      <c r="D28" s="46"/>
      <c r="E28" s="26"/>
      <c r="F28" s="46"/>
      <c r="G28" s="26"/>
      <c r="H28" s="26"/>
      <c r="I28" s="26"/>
      <c r="J28" s="26"/>
      <c r="K28" s="26"/>
      <c r="L28" s="22"/>
      <c r="M28" s="22"/>
      <c r="N28" s="22"/>
      <c r="O28" s="22"/>
      <c r="P28" s="22"/>
      <c r="Q28" s="22"/>
      <c r="R28" s="22"/>
    </row>
    <row r="29" spans="1:18" ht="15.75">
      <c r="A29" s="22"/>
      <c r="B29" s="24"/>
      <c r="C29" s="22"/>
      <c r="D29" s="22"/>
      <c r="E29" s="22"/>
      <c r="F29" s="24"/>
      <c r="G29" s="26"/>
      <c r="H29" s="26"/>
      <c r="I29" s="26"/>
      <c r="J29" s="26"/>
      <c r="K29" s="26"/>
      <c r="L29" s="22"/>
      <c r="M29" s="22"/>
      <c r="N29" s="22"/>
      <c r="O29" s="22"/>
      <c r="P29" s="22"/>
      <c r="Q29" s="22"/>
      <c r="R29" s="22"/>
    </row>
    <row r="30" spans="1:18" ht="15.75">
      <c r="A30" s="22"/>
      <c r="B30" s="23" t="s">
        <v>2</v>
      </c>
      <c r="C30" s="22"/>
      <c r="D30" s="24" t="s">
        <v>76</v>
      </c>
      <c r="E30" s="22"/>
      <c r="F30" s="23" t="s">
        <v>25</v>
      </c>
      <c r="G30" s="26"/>
      <c r="H30" s="26"/>
      <c r="I30" s="26"/>
      <c r="J30" s="26"/>
      <c r="K30" s="26"/>
      <c r="L30" s="22"/>
      <c r="M30" s="22"/>
      <c r="N30" s="22"/>
      <c r="O30" s="22"/>
      <c r="P30" s="22"/>
      <c r="Q30" s="22"/>
      <c r="R30" s="22"/>
    </row>
    <row r="31" spans="1:18" ht="15.75">
      <c r="A31" s="22"/>
      <c r="B31" s="24" t="s">
        <v>37</v>
      </c>
      <c r="C31" s="22"/>
      <c r="D31" s="24" t="s">
        <v>37</v>
      </c>
      <c r="E31" s="22"/>
      <c r="F31" s="24" t="s">
        <v>37</v>
      </c>
      <c r="G31" s="26"/>
      <c r="H31" s="26"/>
      <c r="I31" s="26"/>
      <c r="J31" s="26"/>
      <c r="K31" s="26"/>
      <c r="L31" s="22"/>
      <c r="M31" s="22"/>
      <c r="N31" s="22"/>
      <c r="O31" s="22"/>
      <c r="P31" s="22"/>
      <c r="Q31" s="22"/>
      <c r="R31" s="22"/>
    </row>
    <row r="32" spans="1:18" ht="15.75">
      <c r="A32" s="25" t="s">
        <v>77</v>
      </c>
      <c r="B32" s="22"/>
      <c r="C32" s="22"/>
      <c r="D32" s="22"/>
      <c r="E32" s="22"/>
      <c r="F32" s="22"/>
      <c r="G32" s="26"/>
      <c r="H32" s="26"/>
      <c r="I32" s="26"/>
      <c r="J32" s="26"/>
      <c r="K32" s="26"/>
      <c r="L32" s="22"/>
      <c r="M32" s="22"/>
      <c r="N32" s="22"/>
      <c r="O32" s="22"/>
      <c r="P32" s="22"/>
      <c r="Q32" s="22"/>
      <c r="R32" s="22"/>
    </row>
    <row r="33" spans="1:18" ht="15.75">
      <c r="A33" s="22"/>
      <c r="B33" s="22"/>
      <c r="C33" s="22"/>
      <c r="D33" s="22"/>
      <c r="E33" s="22"/>
      <c r="F33" s="22"/>
      <c r="G33" s="26"/>
      <c r="H33" s="26"/>
      <c r="I33" s="26"/>
      <c r="J33" s="26"/>
      <c r="K33" s="26"/>
      <c r="L33" s="22"/>
      <c r="M33" s="22"/>
      <c r="N33" s="22"/>
      <c r="O33" s="22"/>
      <c r="P33" s="22"/>
      <c r="Q33" s="22"/>
      <c r="R33" s="22"/>
    </row>
    <row r="34" spans="1:18" ht="15.75">
      <c r="A34" s="22" t="s">
        <v>98</v>
      </c>
      <c r="B34" s="26">
        <v>159975</v>
      </c>
      <c r="C34" s="26"/>
      <c r="D34" s="26"/>
      <c r="E34" s="26"/>
      <c r="F34" s="26">
        <f>+B34+D34</f>
        <v>159975</v>
      </c>
      <c r="G34" s="26"/>
      <c r="H34" s="26"/>
      <c r="I34" s="26"/>
      <c r="J34" s="26"/>
      <c r="K34" s="26"/>
      <c r="L34" s="22"/>
      <c r="M34" s="22"/>
      <c r="N34" s="22"/>
      <c r="O34" s="22"/>
      <c r="P34" s="22"/>
      <c r="Q34" s="22"/>
      <c r="R34" s="22"/>
    </row>
    <row r="35" spans="1:18" ht="15.75">
      <c r="A35" s="22" t="s">
        <v>78</v>
      </c>
      <c r="B35" s="26">
        <v>42787</v>
      </c>
      <c r="C35" s="26"/>
      <c r="D35" s="26"/>
      <c r="E35" s="26"/>
      <c r="F35" s="26">
        <f>+B35+D35</f>
        <v>42787</v>
      </c>
      <c r="G35" s="26"/>
      <c r="H35" s="26"/>
      <c r="I35" s="26"/>
      <c r="J35" s="26"/>
      <c r="K35" s="26"/>
      <c r="L35" s="22"/>
      <c r="M35" s="22"/>
      <c r="N35" s="22"/>
      <c r="O35" s="22"/>
      <c r="P35" s="22"/>
      <c r="Q35" s="22"/>
      <c r="R35" s="22"/>
    </row>
    <row r="36" spans="1:18" ht="15.75">
      <c r="A36" s="22" t="s">
        <v>79</v>
      </c>
      <c r="B36" s="26">
        <v>182</v>
      </c>
      <c r="C36" s="26"/>
      <c r="D36" s="55"/>
      <c r="E36" s="26"/>
      <c r="F36" s="26">
        <f>+B36+D36</f>
        <v>182</v>
      </c>
      <c r="G36" s="26"/>
      <c r="H36" s="26"/>
      <c r="I36" s="26"/>
      <c r="J36" s="26"/>
      <c r="K36" s="26"/>
      <c r="L36" s="22"/>
      <c r="M36" s="22"/>
      <c r="N36" s="22"/>
      <c r="O36" s="22"/>
      <c r="P36" s="22"/>
      <c r="Q36" s="22"/>
      <c r="R36" s="22"/>
    </row>
    <row r="37" spans="1:18" ht="15.75">
      <c r="A37" s="22" t="s">
        <v>80</v>
      </c>
      <c r="B37" s="26">
        <v>2363</v>
      </c>
      <c r="C37" s="26"/>
      <c r="D37" s="75">
        <v>307</v>
      </c>
      <c r="E37" s="26"/>
      <c r="F37" s="26">
        <f>+B37+D37</f>
        <v>2670</v>
      </c>
      <c r="G37" s="26"/>
      <c r="H37" s="26"/>
      <c r="I37" s="26"/>
      <c r="J37" s="26"/>
      <c r="K37" s="26"/>
      <c r="L37" s="22"/>
      <c r="M37" s="22"/>
      <c r="N37" s="22"/>
      <c r="O37" s="22"/>
      <c r="P37" s="22"/>
      <c r="Q37" s="22"/>
      <c r="R37" s="22"/>
    </row>
    <row r="38" spans="1:18" ht="15.75">
      <c r="A38" s="22" t="s">
        <v>81</v>
      </c>
      <c r="B38" s="75">
        <f>-75071</f>
        <v>-75071</v>
      </c>
      <c r="C38" s="75"/>
      <c r="D38" s="75">
        <v>45</v>
      </c>
      <c r="E38" s="75"/>
      <c r="F38" s="75">
        <f>+B38+D38</f>
        <v>-75026</v>
      </c>
      <c r="G38" s="26"/>
      <c r="H38" s="26"/>
      <c r="I38" s="26"/>
      <c r="J38" s="26"/>
      <c r="K38" s="26"/>
      <c r="L38" s="22"/>
      <c r="M38" s="22"/>
      <c r="N38" s="22"/>
      <c r="O38" s="22"/>
      <c r="P38" s="22"/>
      <c r="Q38" s="22"/>
      <c r="R38" s="22"/>
    </row>
    <row r="39" spans="1:18" ht="15.75">
      <c r="A39" s="22"/>
      <c r="B39" s="75"/>
      <c r="C39" s="75"/>
      <c r="D39" s="75"/>
      <c r="E39" s="75"/>
      <c r="F39" s="75"/>
      <c r="G39" s="26"/>
      <c r="H39" s="26"/>
      <c r="I39" s="26"/>
      <c r="J39" s="26"/>
      <c r="K39" s="26"/>
      <c r="L39" s="22"/>
      <c r="M39" s="22"/>
      <c r="N39" s="22"/>
      <c r="O39" s="22"/>
      <c r="P39" s="22"/>
      <c r="Q39" s="22"/>
      <c r="R39" s="22"/>
    </row>
    <row r="40" spans="1:18" ht="15.75">
      <c r="A40" s="22"/>
      <c r="B40" s="77">
        <f>SUM(B34:B38)</f>
        <v>130236</v>
      </c>
      <c r="C40" s="75"/>
      <c r="D40" s="77">
        <f>SUM(D34:D38)</f>
        <v>352</v>
      </c>
      <c r="E40" s="75"/>
      <c r="F40" s="77">
        <f>SUM(F34:F38)</f>
        <v>130588</v>
      </c>
      <c r="G40" s="26"/>
      <c r="H40" s="26"/>
      <c r="I40" s="26"/>
      <c r="J40" s="26"/>
      <c r="K40" s="26"/>
      <c r="L40" s="22"/>
      <c r="M40" s="22"/>
      <c r="N40" s="22"/>
      <c r="O40" s="22"/>
      <c r="P40" s="22"/>
      <c r="Q40" s="22"/>
      <c r="R40" s="22"/>
    </row>
    <row r="41" spans="1:18" ht="15.75">
      <c r="A41" s="25" t="s">
        <v>82</v>
      </c>
      <c r="B41" s="75"/>
      <c r="C41" s="75"/>
      <c r="D41" s="75"/>
      <c r="E41" s="75"/>
      <c r="F41" s="75"/>
      <c r="G41" s="26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</row>
    <row r="42" spans="1:18" ht="15.75">
      <c r="A42" s="22"/>
      <c r="B42" s="75"/>
      <c r="C42" s="75"/>
      <c r="D42" s="75"/>
      <c r="E42" s="75"/>
      <c r="F42" s="75"/>
      <c r="G42" s="26"/>
      <c r="H42" s="26"/>
      <c r="I42" s="26"/>
      <c r="J42" s="26"/>
      <c r="K42" s="26"/>
      <c r="L42" s="22"/>
      <c r="M42" s="22"/>
      <c r="N42" s="22"/>
      <c r="O42" s="22"/>
      <c r="P42" s="22"/>
      <c r="Q42" s="22"/>
      <c r="R42" s="22"/>
    </row>
    <row r="43" spans="1:18" ht="15.75">
      <c r="A43" s="22" t="s">
        <v>79</v>
      </c>
      <c r="B43" s="75">
        <v>670</v>
      </c>
      <c r="C43" s="75"/>
      <c r="D43" s="75"/>
      <c r="E43" s="75"/>
      <c r="F43" s="75">
        <f>SUM(B43:D43)</f>
        <v>670</v>
      </c>
      <c r="G43" s="26"/>
      <c r="H43" s="26"/>
      <c r="I43" s="26"/>
      <c r="J43" s="26"/>
      <c r="K43" s="26"/>
      <c r="L43" s="22"/>
      <c r="M43" s="22"/>
      <c r="N43" s="22"/>
      <c r="O43" s="22"/>
      <c r="P43" s="22"/>
      <c r="Q43" s="22"/>
      <c r="R43" s="22"/>
    </row>
    <row r="44" spans="1:18" ht="15.75">
      <c r="A44" s="22"/>
      <c r="B44" s="75"/>
      <c r="C44" s="75"/>
      <c r="D44" s="75"/>
      <c r="E44" s="75"/>
      <c r="F44" s="75"/>
      <c r="G44" s="26"/>
      <c r="H44" s="26"/>
      <c r="I44" s="26"/>
      <c r="J44" s="26"/>
      <c r="K44" s="26"/>
      <c r="L44" s="22"/>
      <c r="M44" s="22"/>
      <c r="N44" s="22"/>
      <c r="O44" s="22"/>
      <c r="P44" s="22"/>
      <c r="Q44" s="22"/>
      <c r="R44" s="22"/>
    </row>
    <row r="45" spans="1:18" ht="16.5" thickBot="1">
      <c r="A45" s="22"/>
      <c r="B45" s="78">
        <f>SUM(B40:B44)</f>
        <v>130906</v>
      </c>
      <c r="C45" s="75"/>
      <c r="D45" s="78">
        <f>SUM(D40:D44)</f>
        <v>352</v>
      </c>
      <c r="E45" s="75"/>
      <c r="F45" s="78">
        <f>SUM(F40:F44)</f>
        <v>131258</v>
      </c>
      <c r="G45" s="26"/>
      <c r="H45" s="26"/>
      <c r="I45" s="26"/>
      <c r="J45" s="26"/>
      <c r="K45" s="26"/>
      <c r="L45" s="22"/>
      <c r="M45" s="22"/>
      <c r="N45" s="22"/>
      <c r="O45" s="22"/>
      <c r="P45" s="22"/>
      <c r="Q45" s="22"/>
      <c r="R45" s="22"/>
    </row>
    <row r="46" spans="1:18" ht="16.5" thickTop="1">
      <c r="A46" s="22"/>
      <c r="B46" s="46"/>
      <c r="C46" s="26"/>
      <c r="D46" s="46"/>
      <c r="E46" s="26"/>
      <c r="F46" s="46"/>
      <c r="G46" s="26"/>
      <c r="H46" s="26"/>
      <c r="I46" s="26"/>
      <c r="J46" s="26"/>
      <c r="K46" s="26"/>
      <c r="L46" s="22"/>
      <c r="M46" s="22"/>
      <c r="N46" s="22"/>
      <c r="O46" s="22"/>
      <c r="P46" s="22"/>
      <c r="Q46" s="22"/>
      <c r="R46" s="22"/>
    </row>
    <row r="47" spans="1:18" ht="15.75">
      <c r="A47" s="22"/>
      <c r="B47" s="46"/>
      <c r="C47" s="26"/>
      <c r="D47" s="46"/>
      <c r="E47" s="26"/>
      <c r="F47" s="46"/>
      <c r="G47" s="26"/>
      <c r="H47" s="26"/>
      <c r="I47" s="26"/>
      <c r="J47" s="26"/>
      <c r="K47" s="26"/>
      <c r="L47" s="22"/>
      <c r="M47" s="22"/>
      <c r="N47" s="22"/>
      <c r="O47" s="22"/>
      <c r="P47" s="22"/>
      <c r="Q47" s="22"/>
      <c r="R47" s="22"/>
    </row>
    <row r="48" spans="1:18" ht="15.75">
      <c r="A48" s="22"/>
      <c r="B48" s="46"/>
      <c r="C48" s="26"/>
      <c r="D48" s="46"/>
      <c r="E48" s="26"/>
      <c r="F48" s="46"/>
      <c r="G48" s="26"/>
      <c r="H48" s="26"/>
      <c r="I48" s="26"/>
      <c r="J48" s="26"/>
      <c r="K48" s="26"/>
      <c r="L48" s="22"/>
      <c r="M48" s="22"/>
      <c r="N48" s="22"/>
      <c r="O48" s="22"/>
      <c r="P48" s="22"/>
      <c r="Q48" s="22"/>
      <c r="R48" s="22"/>
    </row>
    <row r="49" spans="1:18" ht="15.75">
      <c r="A49" s="20" t="s">
        <v>87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5.75">
      <c r="A50" s="20" t="s">
        <v>131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5.75">
      <c r="A51" s="22"/>
      <c r="B51" s="22"/>
      <c r="C51" s="22"/>
      <c r="D51" s="22"/>
      <c r="E51" s="22"/>
      <c r="F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5.75">
      <c r="A52" s="22"/>
      <c r="B52" s="22"/>
      <c r="C52" s="22"/>
      <c r="D52" s="22"/>
      <c r="E52" s="22"/>
      <c r="F52" s="3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.75">
      <c r="A55" s="22"/>
      <c r="B55" s="22"/>
      <c r="C55" s="22"/>
      <c r="D55" s="22"/>
      <c r="E55" s="22"/>
      <c r="F55" s="22"/>
      <c r="G55" s="95" t="s">
        <v>30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5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5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5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5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5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5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5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5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5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5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5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5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5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5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5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5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69">
      <selection activeCell="E72" sqref="E72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88" t="s">
        <v>58</v>
      </c>
      <c r="B1" s="88"/>
      <c r="C1" s="88"/>
      <c r="D1" s="88"/>
      <c r="E1" s="50"/>
    </row>
    <row r="2" spans="1:5" ht="12.75">
      <c r="A2" s="89" t="s">
        <v>59</v>
      </c>
      <c r="B2" s="89"/>
      <c r="C2" s="89"/>
      <c r="D2" s="89"/>
      <c r="E2" s="51"/>
    </row>
    <row r="3" spans="1:5" ht="12.75">
      <c r="A3" s="90" t="s">
        <v>51</v>
      </c>
      <c r="B3" s="90"/>
      <c r="C3" s="90"/>
      <c r="D3" s="90"/>
      <c r="E3" s="51"/>
    </row>
    <row r="4" spans="1:5" ht="12.75">
      <c r="A4" s="89" t="s">
        <v>73</v>
      </c>
      <c r="B4" s="89"/>
      <c r="C4" s="89"/>
      <c r="D4" s="89"/>
      <c r="E4" s="51"/>
    </row>
    <row r="5" spans="1:5" ht="12.75">
      <c r="A5" s="47"/>
      <c r="B5" s="48"/>
      <c r="C5" s="48"/>
      <c r="D5" s="48"/>
      <c r="E5" s="49"/>
    </row>
    <row r="6" spans="1:5" ht="15.75" customHeight="1">
      <c r="A6" s="86" t="s">
        <v>99</v>
      </c>
      <c r="B6" s="86"/>
      <c r="C6" s="86"/>
      <c r="D6" s="86"/>
      <c r="E6" s="52"/>
    </row>
    <row r="7" spans="1:5" ht="12.75">
      <c r="A7" s="87" t="s">
        <v>23</v>
      </c>
      <c r="B7" s="87"/>
      <c r="C7" s="87"/>
      <c r="D7" s="87"/>
      <c r="E7" s="51"/>
    </row>
    <row r="8" ht="12.75">
      <c r="D8" s="21"/>
    </row>
    <row r="9" spans="2:5" ht="12.75">
      <c r="B9" s="11"/>
      <c r="C9" s="82" t="s">
        <v>24</v>
      </c>
      <c r="D9" s="11"/>
      <c r="E9" s="11" t="s">
        <v>25</v>
      </c>
    </row>
    <row r="10" spans="2:5" ht="12.75">
      <c r="B10" s="9"/>
      <c r="C10" s="9" t="s">
        <v>37</v>
      </c>
      <c r="D10" s="9"/>
      <c r="E10" s="9" t="s">
        <v>37</v>
      </c>
    </row>
    <row r="11" spans="2:5" ht="12.75">
      <c r="B11" s="9"/>
      <c r="C11" s="9" t="s">
        <v>52</v>
      </c>
      <c r="D11" s="9"/>
      <c r="E11" s="9" t="s">
        <v>52</v>
      </c>
    </row>
    <row r="12" spans="2:5" ht="15.75">
      <c r="B12" s="35" t="s">
        <v>100</v>
      </c>
      <c r="C12" s="34"/>
      <c r="D12" s="39"/>
      <c r="E12" s="34"/>
    </row>
    <row r="13" spans="2:5" ht="15.75">
      <c r="B13" s="35"/>
      <c r="C13" s="34"/>
      <c r="D13" s="39"/>
      <c r="E13" s="34"/>
    </row>
    <row r="14" spans="2:5" ht="15.75">
      <c r="B14" s="35" t="s">
        <v>91</v>
      </c>
      <c r="C14" s="34">
        <v>1798</v>
      </c>
      <c r="D14" s="39"/>
      <c r="E14" s="34">
        <v>785</v>
      </c>
    </row>
    <row r="15" spans="2:5" ht="15.75">
      <c r="B15" s="34"/>
      <c r="C15" s="34"/>
      <c r="D15" s="39"/>
      <c r="E15" s="34"/>
    </row>
    <row r="16" spans="2:5" ht="15.75">
      <c r="B16" s="35" t="s">
        <v>101</v>
      </c>
      <c r="C16" s="34"/>
      <c r="D16" s="39"/>
      <c r="E16" s="34"/>
    </row>
    <row r="17" spans="2:5" ht="15.75">
      <c r="B17" s="34" t="s">
        <v>92</v>
      </c>
      <c r="C17" s="34">
        <v>3327</v>
      </c>
      <c r="D17" s="39"/>
      <c r="E17" s="34">
        <v>3069</v>
      </c>
    </row>
    <row r="18" spans="2:5" ht="15.75">
      <c r="B18" s="34" t="s">
        <v>21</v>
      </c>
      <c r="C18" s="34">
        <f>2+99</f>
        <v>101</v>
      </c>
      <c r="D18" s="39"/>
      <c r="E18" s="34">
        <v>0</v>
      </c>
    </row>
    <row r="19" spans="2:5" ht="15.75">
      <c r="B19" s="34" t="s">
        <v>132</v>
      </c>
      <c r="C19" s="34">
        <v>0</v>
      </c>
      <c r="D19" s="39"/>
      <c r="E19" s="34">
        <v>2</v>
      </c>
    </row>
    <row r="20" spans="2:5" ht="15.75" hidden="1">
      <c r="B20" s="83" t="s">
        <v>27</v>
      </c>
      <c r="C20" s="34">
        <v>0</v>
      </c>
      <c r="D20" s="39"/>
      <c r="E20" s="34">
        <v>0</v>
      </c>
    </row>
    <row r="21" spans="2:5" ht="15.75">
      <c r="B21" s="34" t="s">
        <v>133</v>
      </c>
      <c r="C21" s="34">
        <v>0</v>
      </c>
      <c r="D21" s="39"/>
      <c r="E21" s="34">
        <v>-13</v>
      </c>
    </row>
    <row r="22" spans="2:5" ht="15.75">
      <c r="B22" s="34" t="s">
        <v>93</v>
      </c>
      <c r="C22" s="34">
        <v>1761</v>
      </c>
      <c r="D22" s="39"/>
      <c r="E22" s="34">
        <v>1670</v>
      </c>
    </row>
    <row r="23" spans="2:5" ht="15.75">
      <c r="B23" s="34"/>
      <c r="C23" s="38"/>
      <c r="D23" s="39"/>
      <c r="E23" s="38"/>
    </row>
    <row r="24" spans="2:5" ht="15.75">
      <c r="B24" s="35" t="s">
        <v>3</v>
      </c>
      <c r="C24" s="34">
        <f>SUM(C14:C22)</f>
        <v>6987</v>
      </c>
      <c r="D24" s="39"/>
      <c r="E24" s="34">
        <f>SUM(E14:E22)</f>
        <v>5513</v>
      </c>
    </row>
    <row r="25" spans="2:5" ht="15.75">
      <c r="B25" s="35"/>
      <c r="C25" s="34"/>
      <c r="D25" s="39"/>
      <c r="E25" s="34"/>
    </row>
    <row r="26" spans="2:5" ht="15.75">
      <c r="B26" s="36" t="s">
        <v>111</v>
      </c>
      <c r="C26" s="34"/>
      <c r="D26" s="39"/>
      <c r="E26" s="34"/>
    </row>
    <row r="27" spans="2:5" ht="15.75">
      <c r="B27" s="34" t="s">
        <v>4</v>
      </c>
      <c r="C27" s="34">
        <v>172</v>
      </c>
      <c r="D27" s="39"/>
      <c r="E27" s="34">
        <v>-699</v>
      </c>
    </row>
    <row r="28" spans="2:5" ht="15.75">
      <c r="B28" s="34" t="s">
        <v>67</v>
      </c>
      <c r="C28" s="34">
        <v>-55</v>
      </c>
      <c r="D28" s="39"/>
      <c r="E28" s="34">
        <v>-2115</v>
      </c>
    </row>
    <row r="29" spans="2:5" ht="15.75">
      <c r="B29" s="34" t="s">
        <v>102</v>
      </c>
      <c r="C29" s="34">
        <v>730</v>
      </c>
      <c r="D29" s="39"/>
      <c r="E29" s="34">
        <v>-1031</v>
      </c>
    </row>
    <row r="30" spans="2:5" ht="15.75">
      <c r="B30" s="34"/>
      <c r="C30" s="34"/>
      <c r="D30" s="39"/>
      <c r="E30" s="34"/>
    </row>
    <row r="31" spans="2:5" ht="15.75">
      <c r="B31" s="36" t="s">
        <v>112</v>
      </c>
      <c r="C31" s="34"/>
      <c r="D31" s="39"/>
      <c r="E31" s="34"/>
    </row>
    <row r="32" spans="2:5" ht="15.75">
      <c r="B32" s="34" t="s">
        <v>103</v>
      </c>
      <c r="C32" s="39">
        <f>-247-17</f>
        <v>-264</v>
      </c>
      <c r="D32" s="39"/>
      <c r="E32" s="39">
        <v>-692</v>
      </c>
    </row>
    <row r="33" spans="2:5" ht="15.75">
      <c r="B33" s="34"/>
      <c r="C33" s="39"/>
      <c r="D33" s="39"/>
      <c r="E33" s="39"/>
    </row>
    <row r="34" spans="2:5" ht="15.75">
      <c r="B34" s="35" t="s">
        <v>113</v>
      </c>
      <c r="C34" s="41">
        <f>SUM(C23:C32)</f>
        <v>7570</v>
      </c>
      <c r="D34" s="39"/>
      <c r="E34" s="41">
        <f>SUM(E23:E32)</f>
        <v>976</v>
      </c>
    </row>
    <row r="35" spans="2:5" ht="15.75">
      <c r="B35" s="45"/>
      <c r="C35" s="34"/>
      <c r="D35" s="39"/>
      <c r="E35" s="34"/>
    </row>
    <row r="36" spans="2:5" ht="15.75">
      <c r="B36" s="34" t="s">
        <v>5</v>
      </c>
      <c r="C36" s="34">
        <v>-571</v>
      </c>
      <c r="D36" s="39"/>
      <c r="E36" s="34">
        <v>-87</v>
      </c>
    </row>
    <row r="37" spans="2:5" ht="15.75">
      <c r="B37" s="34"/>
      <c r="C37" s="38"/>
      <c r="D37" s="39"/>
      <c r="E37" s="38"/>
    </row>
    <row r="38" spans="2:5" ht="15.75">
      <c r="B38" s="35" t="s">
        <v>117</v>
      </c>
      <c r="C38" s="34">
        <f>SUM(C34:C37)</f>
        <v>6999</v>
      </c>
      <c r="D38" s="39"/>
      <c r="E38" s="34">
        <f>SUM(E34:E37)</f>
        <v>889</v>
      </c>
    </row>
    <row r="39" spans="2:5" ht="15.75">
      <c r="B39" s="34"/>
      <c r="C39" s="34"/>
      <c r="D39" s="39"/>
      <c r="E39" s="34"/>
    </row>
    <row r="40" spans="2:5" ht="15.75">
      <c r="B40" s="35" t="s">
        <v>104</v>
      </c>
      <c r="C40" s="34"/>
      <c r="D40" s="39"/>
      <c r="E40" s="34"/>
    </row>
    <row r="41" spans="2:5" ht="15.75">
      <c r="B41" s="34"/>
      <c r="C41" s="38"/>
      <c r="D41" s="39"/>
      <c r="E41" s="38"/>
    </row>
    <row r="42" spans="2:5" ht="15.75" hidden="1">
      <c r="B42" s="34" t="s">
        <v>119</v>
      </c>
      <c r="C42" s="42">
        <v>0</v>
      </c>
      <c r="D42" s="39"/>
      <c r="E42" s="42">
        <v>0</v>
      </c>
    </row>
    <row r="43" spans="2:5" ht="15.75">
      <c r="B43" s="34" t="s">
        <v>105</v>
      </c>
      <c r="C43" s="43">
        <v>-1095</v>
      </c>
      <c r="D43" s="39"/>
      <c r="E43" s="43">
        <v>-2402</v>
      </c>
    </row>
    <row r="44" spans="2:5" ht="15.75">
      <c r="B44" s="34" t="s">
        <v>114</v>
      </c>
      <c r="C44" s="43">
        <v>0</v>
      </c>
      <c r="D44" s="39"/>
      <c r="E44" s="43">
        <v>2</v>
      </c>
    </row>
    <row r="45" spans="2:5" ht="15.75">
      <c r="B45" s="34" t="s">
        <v>134</v>
      </c>
      <c r="C45" s="43">
        <v>0</v>
      </c>
      <c r="D45" s="39"/>
      <c r="E45" s="43">
        <v>13</v>
      </c>
    </row>
    <row r="46" spans="2:5" ht="15.75" hidden="1">
      <c r="B46" s="34" t="s">
        <v>118</v>
      </c>
      <c r="C46" s="43">
        <v>0</v>
      </c>
      <c r="D46" s="39"/>
      <c r="E46" s="43">
        <v>0</v>
      </c>
    </row>
    <row r="47" spans="2:5" ht="15.75" hidden="1">
      <c r="B47" s="34" t="s">
        <v>118</v>
      </c>
      <c r="C47" s="43">
        <v>0</v>
      </c>
      <c r="D47" s="39"/>
      <c r="E47" s="43">
        <v>0</v>
      </c>
    </row>
    <row r="48" spans="2:5" ht="15.75">
      <c r="B48" s="34"/>
      <c r="C48" s="44"/>
      <c r="D48" s="39"/>
      <c r="E48" s="44"/>
    </row>
    <row r="49" spans="2:5" ht="15.75">
      <c r="B49" s="35" t="s">
        <v>106</v>
      </c>
      <c r="C49" s="39">
        <f>SUM(C42:C47)</f>
        <v>-1095</v>
      </c>
      <c r="D49" s="39"/>
      <c r="E49" s="39">
        <f>SUM(E42:E47)</f>
        <v>-2387</v>
      </c>
    </row>
    <row r="50" spans="2:5" ht="15.75">
      <c r="B50" s="37"/>
      <c r="C50" s="39" t="s">
        <v>121</v>
      </c>
      <c r="D50" s="39"/>
      <c r="E50" s="96" t="s">
        <v>31</v>
      </c>
    </row>
    <row r="51" spans="2:5" ht="15.75">
      <c r="B51" s="35" t="s">
        <v>95</v>
      </c>
      <c r="C51" s="39"/>
      <c r="D51" s="39"/>
      <c r="E51" s="39"/>
    </row>
    <row r="52" spans="2:5" ht="15.75">
      <c r="B52" s="34"/>
      <c r="C52" s="38"/>
      <c r="D52" s="39"/>
      <c r="E52" s="38"/>
    </row>
    <row r="53" spans="2:5" ht="15.75">
      <c r="B53" s="34" t="s">
        <v>94</v>
      </c>
      <c r="C53" s="43">
        <v>-1761</v>
      </c>
      <c r="D53" s="39"/>
      <c r="E53" s="43">
        <v>-1670</v>
      </c>
    </row>
    <row r="54" spans="2:5" ht="15.75">
      <c r="B54" s="34" t="s">
        <v>22</v>
      </c>
      <c r="C54" s="43">
        <v>-601</v>
      </c>
      <c r="D54" s="39"/>
      <c r="E54" s="43">
        <v>0</v>
      </c>
    </row>
    <row r="55" spans="2:5" ht="15.75">
      <c r="B55" s="34" t="s">
        <v>107</v>
      </c>
      <c r="C55" s="43">
        <v>-60</v>
      </c>
      <c r="D55" s="39"/>
      <c r="E55" s="43">
        <v>-54</v>
      </c>
    </row>
    <row r="56" spans="2:5" ht="15.75">
      <c r="B56" s="34" t="s">
        <v>122</v>
      </c>
      <c r="C56" s="43">
        <v>-2446</v>
      </c>
      <c r="D56" s="39"/>
      <c r="E56" s="43">
        <v>6080</v>
      </c>
    </row>
    <row r="57" spans="2:5" ht="15.75">
      <c r="B57" s="34" t="s">
        <v>108</v>
      </c>
      <c r="C57" s="43">
        <v>-525</v>
      </c>
      <c r="D57" s="39"/>
      <c r="E57" s="43">
        <v>-1860</v>
      </c>
    </row>
    <row r="58" spans="2:5" ht="15.75">
      <c r="B58" s="34"/>
      <c r="C58" s="44"/>
      <c r="D58" s="39"/>
      <c r="E58" s="44"/>
    </row>
    <row r="59" spans="2:5" ht="15.75">
      <c r="B59" s="35" t="s">
        <v>109</v>
      </c>
      <c r="C59" s="39">
        <f>SUM(C53:C58)</f>
        <v>-5393</v>
      </c>
      <c r="D59" s="39"/>
      <c r="E59" s="39">
        <f>SUM(E53:E58)</f>
        <v>2496</v>
      </c>
    </row>
    <row r="60" spans="2:5" ht="15.75">
      <c r="B60" s="45"/>
      <c r="C60" s="39"/>
      <c r="D60" s="39"/>
      <c r="E60" s="39"/>
    </row>
    <row r="61" spans="2:5" ht="15.75">
      <c r="B61" s="35" t="s">
        <v>115</v>
      </c>
      <c r="C61" s="41">
        <f>+C38+C49+C59</f>
        <v>511</v>
      </c>
      <c r="D61" s="39"/>
      <c r="E61" s="41">
        <f>+E38+E49+E59</f>
        <v>998</v>
      </c>
    </row>
    <row r="62" spans="2:5" ht="15.75">
      <c r="B62" s="34"/>
      <c r="C62" s="39"/>
      <c r="D62" s="39"/>
      <c r="E62" s="39"/>
    </row>
    <row r="63" spans="2:5" ht="15.75">
      <c r="B63" s="35" t="s">
        <v>96</v>
      </c>
      <c r="C63" s="39">
        <v>-4507</v>
      </c>
      <c r="D63" s="39"/>
      <c r="E63" s="39">
        <v>-6330</v>
      </c>
    </row>
    <row r="64" spans="2:5" ht="15.75">
      <c r="B64" s="34"/>
      <c r="C64" s="39"/>
      <c r="D64" s="39"/>
      <c r="E64" s="39"/>
    </row>
    <row r="65" spans="2:5" ht="15.75">
      <c r="B65" s="35" t="s">
        <v>116</v>
      </c>
      <c r="C65" s="39">
        <v>-2</v>
      </c>
      <c r="D65" s="39"/>
      <c r="E65" s="39">
        <v>2</v>
      </c>
    </row>
    <row r="66" spans="2:5" ht="15.75">
      <c r="B66" s="35"/>
      <c r="C66" s="39"/>
      <c r="D66" s="39"/>
      <c r="E66" s="39"/>
    </row>
    <row r="67" spans="2:5" ht="16.5" thickBot="1">
      <c r="B67" s="35" t="s">
        <v>97</v>
      </c>
      <c r="C67" s="40">
        <f>SUM(C61:C66)</f>
        <v>-3998</v>
      </c>
      <c r="D67" s="39"/>
      <c r="E67" s="40">
        <f>SUM(E61:E66)</f>
        <v>-5330</v>
      </c>
    </row>
    <row r="68" spans="2:5" ht="15.75">
      <c r="B68" s="9"/>
      <c r="C68" s="39"/>
      <c r="D68" s="39"/>
      <c r="E68" s="39"/>
    </row>
    <row r="69" spans="2:5" ht="15.75">
      <c r="B69" s="9"/>
      <c r="C69" s="39"/>
      <c r="D69" s="39"/>
      <c r="E69" s="39"/>
    </row>
    <row r="70" spans="1:4" ht="15.75">
      <c r="A70" s="22"/>
      <c r="C70" s="1"/>
      <c r="D70" s="29"/>
    </row>
    <row r="71" spans="1:4" ht="15.75">
      <c r="A71" s="20" t="s">
        <v>110</v>
      </c>
      <c r="C71" s="29"/>
      <c r="D71" s="53"/>
    </row>
    <row r="72" spans="1:5" ht="15.75">
      <c r="A72" s="20" t="s">
        <v>14</v>
      </c>
      <c r="C72" s="29"/>
      <c r="D72" s="53"/>
      <c r="E72" s="95" t="s">
        <v>32</v>
      </c>
    </row>
    <row r="73" spans="3:4" ht="12.75">
      <c r="C73" s="29"/>
      <c r="D73" s="29"/>
    </row>
    <row r="74" spans="3:4" ht="12.75">
      <c r="C74" s="29"/>
      <c r="D74" s="29"/>
    </row>
    <row r="75" spans="3:4" ht="12.75">
      <c r="C75" s="29"/>
      <c r="D75" s="29"/>
    </row>
    <row r="77" spans="3:4" ht="12.75">
      <c r="C77" s="29"/>
      <c r="D77" s="29"/>
    </row>
    <row r="78" spans="3:4" ht="12.75">
      <c r="C78" s="29"/>
      <c r="D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  <row r="82" spans="3:4" ht="12.75">
      <c r="C82" s="29"/>
      <c r="D82" s="29"/>
    </row>
    <row r="83" spans="3:4" ht="12.75">
      <c r="C83" s="29"/>
      <c r="D83" s="29"/>
    </row>
    <row r="84" spans="3:4" ht="12.75">
      <c r="C84" s="29"/>
      <c r="D84" s="29"/>
    </row>
    <row r="85" spans="3:4" ht="15">
      <c r="C85" s="30"/>
      <c r="D85" s="30"/>
    </row>
    <row r="86" spans="3:4" ht="12.75">
      <c r="C86" s="29"/>
      <c r="D86" s="29"/>
    </row>
    <row r="87" spans="3:4" ht="12.75">
      <c r="C87" s="29"/>
      <c r="D87" s="29"/>
    </row>
    <row r="88" spans="3:4" ht="12.75">
      <c r="C88" s="29"/>
      <c r="D88" s="29"/>
    </row>
    <row r="89" spans="3:4" ht="12.75">
      <c r="C89" s="29"/>
      <c r="D89" s="29"/>
    </row>
    <row r="90" spans="3:4" ht="12.75">
      <c r="C90" s="29"/>
      <c r="D90" s="29"/>
    </row>
    <row r="91" spans="3:4" ht="12.75">
      <c r="C91" s="29"/>
      <c r="D91" s="29"/>
    </row>
    <row r="92" spans="3:4" ht="12.75">
      <c r="C92" s="29"/>
      <c r="D92" s="29"/>
    </row>
    <row r="93" spans="3:4" ht="12.75">
      <c r="C93" s="29"/>
      <c r="D93" s="29"/>
    </row>
    <row r="94" spans="3:4" ht="12.75">
      <c r="C94" s="29"/>
      <c r="D94" s="29"/>
    </row>
    <row r="95" spans="3:4" ht="12.75">
      <c r="C95" s="29"/>
      <c r="D95" s="29"/>
    </row>
    <row r="96" spans="3:4" ht="12.75">
      <c r="C96" s="29"/>
      <c r="D96" s="29"/>
    </row>
    <row r="97" spans="3:4" ht="12.75">
      <c r="C97" s="29"/>
      <c r="D97" s="29"/>
    </row>
    <row r="98" spans="3:4" ht="12.75">
      <c r="C98" s="29"/>
      <c r="D98" s="29"/>
    </row>
    <row r="99" spans="3:4" ht="12.75">
      <c r="C99" s="29"/>
      <c r="D99" s="29"/>
    </row>
    <row r="100" spans="3:4" ht="12.75">
      <c r="C100" s="29"/>
      <c r="D100" s="29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enet</cp:lastModifiedBy>
  <cp:lastPrinted>2007-01-18T05:01:54Z</cp:lastPrinted>
  <dcterms:created xsi:type="dcterms:W3CDTF">1999-09-09T14:10:21Z</dcterms:created>
  <dcterms:modified xsi:type="dcterms:W3CDTF">2007-01-18T05:03:23Z</dcterms:modified>
  <cp:category/>
  <cp:version/>
  <cp:contentType/>
  <cp:contentStatus/>
</cp:coreProperties>
</file>