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5220" activeTab="0"/>
  </bookViews>
  <sheets>
    <sheet name="BS" sheetId="1" r:id="rId1"/>
  </sheets>
  <externalReferences>
    <externalReference r:id="rId4"/>
  </externalReferences>
  <definedNames>
    <definedName name="_xlnm.Print_Area" localSheetId="0">'BS'!$A$1:$G$65</definedName>
  </definedNames>
  <calcPr fullCalcOnLoad="1"/>
</workbook>
</file>

<file path=xl/sharedStrings.xml><?xml version="1.0" encoding="utf-8"?>
<sst xmlns="http://schemas.openxmlformats.org/spreadsheetml/2006/main" count="47" uniqueCount="46">
  <si>
    <t>RM'000</t>
  </si>
  <si>
    <t xml:space="preserve">As at end of </t>
  </si>
  <si>
    <t>Current Quarter</t>
  </si>
  <si>
    <t>As at Preceding</t>
  </si>
  <si>
    <t xml:space="preserve">Financial </t>
  </si>
  <si>
    <t>Year End</t>
  </si>
  <si>
    <t>Other Investments</t>
  </si>
  <si>
    <t>Current Assets</t>
  </si>
  <si>
    <t xml:space="preserve">     Fixed deposits</t>
  </si>
  <si>
    <t xml:space="preserve">     Cash and bank balances</t>
  </si>
  <si>
    <t>Current Liabilities</t>
  </si>
  <si>
    <t xml:space="preserve">     Bank borrowings</t>
  </si>
  <si>
    <t xml:space="preserve">     Provision for taxation</t>
  </si>
  <si>
    <t>Stockholders' Funds</t>
  </si>
  <si>
    <t>Share Capital</t>
  </si>
  <si>
    <t>Reserves</t>
  </si>
  <si>
    <t xml:space="preserve">     Share Premium</t>
  </si>
  <si>
    <t xml:space="preserve">     Exchange Fluctuation Reserve</t>
  </si>
  <si>
    <t>CONSOLIDATED BALANCE SHEET</t>
  </si>
  <si>
    <t xml:space="preserve">     Capital Reserve</t>
  </si>
  <si>
    <t>Net tangible assets per share (sen)</t>
  </si>
  <si>
    <t>(Incorporated in Malaysia)</t>
  </si>
  <si>
    <t>(Unaudited)</t>
  </si>
  <si>
    <t>(Audited)</t>
  </si>
  <si>
    <t>Property, plant and equipment</t>
  </si>
  <si>
    <t>POLY GLASS FIBRE (M) BHD</t>
  </si>
  <si>
    <t>(Company No. 42138-X)</t>
  </si>
  <si>
    <t xml:space="preserve">     Tax refundable</t>
  </si>
  <si>
    <t xml:space="preserve">     Redeemable bank guaranteed bonds 1996/2001</t>
  </si>
  <si>
    <t>Intangible Assets</t>
  </si>
  <si>
    <t xml:space="preserve">     Reserve on Consolidation</t>
  </si>
  <si>
    <t>Redeemable bank guaranteed bonds 1996/2001</t>
  </si>
  <si>
    <t>Deferred Taxation</t>
  </si>
  <si>
    <t>Bank borrowings</t>
  </si>
  <si>
    <t xml:space="preserve">     Accumulated Losses</t>
  </si>
  <si>
    <t xml:space="preserve">     Amount due from non-consolidated subsidiary company</t>
  </si>
  <si>
    <t>28 Feb 2001</t>
  </si>
  <si>
    <t>Investment in non-consolidated subsidiary company</t>
  </si>
  <si>
    <t xml:space="preserve">     Inventories</t>
  </si>
  <si>
    <t xml:space="preserve">     Trade receivables</t>
  </si>
  <si>
    <t xml:space="preserve">     Other receivables, deposits and prepayments</t>
  </si>
  <si>
    <t xml:space="preserve">     Trade payables</t>
  </si>
  <si>
    <t xml:space="preserve">     Other payables and accruals</t>
  </si>
  <si>
    <t xml:space="preserve">Net Current Assets </t>
  </si>
  <si>
    <t>Hire purchase obligations</t>
  </si>
  <si>
    <t>30 Nov 2001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</si>
</sst>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0.0"/>
    <numFmt numFmtId="175" formatCode="_(* #,##0.0_);_(* \(#,##0.0\);_(* &quot;-&quot;?_);_(@_)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1" xfId="15" applyNumberFormat="1" applyFont="1" applyBorder="1" applyAlignment="1">
      <alignment/>
    </xf>
    <xf numFmtId="171" fontId="1" fillId="0" borderId="2" xfId="15" applyNumberFormat="1" applyFont="1" applyBorder="1" applyAlignment="1">
      <alignment/>
    </xf>
    <xf numFmtId="171" fontId="1" fillId="0" borderId="3" xfId="15" applyNumberFormat="1" applyFont="1" applyBorder="1" applyAlignment="1">
      <alignment/>
    </xf>
    <xf numFmtId="171" fontId="1" fillId="0" borderId="4" xfId="15" applyNumberFormat="1" applyFont="1" applyBorder="1" applyAlignment="1">
      <alignment/>
    </xf>
    <xf numFmtId="171" fontId="1" fillId="0" borderId="5" xfId="15" applyNumberFormat="1" applyFont="1" applyBorder="1" applyAlignment="1">
      <alignment/>
    </xf>
    <xf numFmtId="171" fontId="1" fillId="0" borderId="6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171" fontId="1" fillId="0" borderId="0" xfId="15" applyNumberFormat="1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2" fontId="1" fillId="0" borderId="15" xfId="0" applyNumberFormat="1" applyFont="1" applyBorder="1" applyAlignment="1">
      <alignment/>
    </xf>
    <xf numFmtId="171" fontId="1" fillId="0" borderId="16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ons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0000000000000000000"/>
      <sheetName val="pnl"/>
      <sheetName val="bs"/>
      <sheetName val="pnl-nature"/>
      <sheetName val="segment"/>
      <sheetName val="journal"/>
      <sheetName val="PT-Poly"/>
      <sheetName val="Poly"/>
      <sheetName val="Hubei"/>
      <sheetName val="forex"/>
      <sheetName val="interco-elimination"/>
    </sheetNames>
    <sheetDataSet>
      <sheetData sheetId="2">
        <row r="12">
          <cell r="Q12">
            <v>68833846</v>
          </cell>
        </row>
        <row r="13">
          <cell r="Q13">
            <v>103046736.34</v>
          </cell>
        </row>
        <row r="14">
          <cell r="Q14">
            <v>471884</v>
          </cell>
        </row>
        <row r="21">
          <cell r="Q21">
            <v>4271648.58</v>
          </cell>
        </row>
        <row r="23">
          <cell r="Q23">
            <v>6175710.38</v>
          </cell>
        </row>
        <row r="24">
          <cell r="Q24">
            <v>312042.08</v>
          </cell>
        </row>
        <row r="25">
          <cell r="Q25">
            <v>8959510.159999996</v>
          </cell>
        </row>
        <row r="26">
          <cell r="Q26">
            <v>1438880</v>
          </cell>
        </row>
        <row r="27">
          <cell r="Q27">
            <v>19016615.5</v>
          </cell>
        </row>
        <row r="28">
          <cell r="Q28">
            <v>150185.52000000002</v>
          </cell>
        </row>
        <row r="34">
          <cell r="Q34">
            <v>2458404</v>
          </cell>
        </row>
        <row r="35">
          <cell r="Q35">
            <v>3641762.4200000004</v>
          </cell>
        </row>
        <row r="37">
          <cell r="Q37">
            <v>13011161.73</v>
          </cell>
        </row>
        <row r="38">
          <cell r="Q38">
            <v>20000000</v>
          </cell>
        </row>
        <row r="40">
          <cell r="Q40">
            <v>207278</v>
          </cell>
        </row>
        <row r="46">
          <cell r="Q46">
            <v>50805</v>
          </cell>
        </row>
        <row r="52">
          <cell r="Q52">
            <v>159974948</v>
          </cell>
        </row>
        <row r="53">
          <cell r="Q53">
            <v>42800543</v>
          </cell>
        </row>
        <row r="54">
          <cell r="Q54">
            <v>1140403</v>
          </cell>
        </row>
        <row r="55">
          <cell r="Q55">
            <v>35885</v>
          </cell>
        </row>
        <row r="57">
          <cell r="Q57">
            <v>-35158496.69</v>
          </cell>
        </row>
        <row r="58">
          <cell r="Q58">
            <v>1442504</v>
          </cell>
        </row>
        <row r="66">
          <cell r="Q66">
            <v>2173471</v>
          </cell>
        </row>
        <row r="67">
          <cell r="Q67">
            <v>0</v>
          </cell>
        </row>
        <row r="68">
          <cell r="Q68">
            <v>1000000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workbookViewId="0" topLeftCell="B51">
      <selection activeCell="B67" sqref="B67:B71"/>
    </sheetView>
  </sheetViews>
  <sheetFormatPr defaultColWidth="9.140625" defaultRowHeight="12.75"/>
  <cols>
    <col min="1" max="1" width="3.140625" style="0" customWidth="1"/>
    <col min="2" max="2" width="48.28125" style="1" customWidth="1"/>
    <col min="3" max="3" width="3.8515625" style="1" customWidth="1"/>
    <col min="4" max="4" width="14.00390625" style="1" customWidth="1"/>
    <col min="5" max="5" width="3.8515625" style="9" customWidth="1"/>
    <col min="6" max="6" width="13.7109375" style="1" customWidth="1"/>
    <col min="7" max="7" width="3.28125" style="1" customWidth="1"/>
    <col min="8" max="76" width="9.140625" style="1" customWidth="1"/>
  </cols>
  <sheetData>
    <row r="1" spans="1:7" ht="12.75">
      <c r="A1" s="12"/>
      <c r="B1" s="13"/>
      <c r="C1" s="13"/>
      <c r="D1" s="13"/>
      <c r="E1" s="13"/>
      <c r="F1" s="13"/>
      <c r="G1" s="14"/>
    </row>
    <row r="2" spans="1:7" ht="18.75">
      <c r="A2" s="25" t="s">
        <v>25</v>
      </c>
      <c r="B2" s="26"/>
      <c r="C2" s="26"/>
      <c r="D2" s="26"/>
      <c r="E2" s="26"/>
      <c r="F2" s="26"/>
      <c r="G2" s="27"/>
    </row>
    <row r="3" spans="1:7" ht="12.75">
      <c r="A3" s="23" t="s">
        <v>26</v>
      </c>
      <c r="B3" s="22"/>
      <c r="C3" s="22"/>
      <c r="D3" s="22"/>
      <c r="E3" s="22"/>
      <c r="F3" s="22"/>
      <c r="G3" s="24"/>
    </row>
    <row r="4" spans="1:7" ht="12.75">
      <c r="A4" s="23" t="s">
        <v>21</v>
      </c>
      <c r="B4" s="22"/>
      <c r="C4" s="22"/>
      <c r="D4" s="22"/>
      <c r="E4" s="22"/>
      <c r="F4" s="22"/>
      <c r="G4" s="24"/>
    </row>
    <row r="5" spans="1:7" ht="12.75">
      <c r="A5" s="15"/>
      <c r="B5" s="8"/>
      <c r="C5" s="8"/>
      <c r="D5" s="8"/>
      <c r="E5" s="8"/>
      <c r="F5" s="8"/>
      <c r="G5" s="16"/>
    </row>
    <row r="6" spans="1:7" ht="12.75">
      <c r="A6" s="23" t="s">
        <v>18</v>
      </c>
      <c r="B6" s="22"/>
      <c r="C6" s="22"/>
      <c r="D6" s="22"/>
      <c r="E6" s="22"/>
      <c r="F6" s="22"/>
      <c r="G6" s="24"/>
    </row>
    <row r="7" spans="1:7" ht="12.75">
      <c r="A7" s="15"/>
      <c r="B7" s="9"/>
      <c r="C7" s="9"/>
      <c r="D7" s="9"/>
      <c r="F7" s="9"/>
      <c r="G7" s="16"/>
    </row>
    <row r="8" spans="1:7" ht="12.75">
      <c r="A8" s="15"/>
      <c r="B8" s="9"/>
      <c r="C8" s="9"/>
      <c r="D8" s="9"/>
      <c r="F8" s="8" t="s">
        <v>3</v>
      </c>
      <c r="G8" s="16"/>
    </row>
    <row r="9" spans="1:7" ht="12.75">
      <c r="A9" s="15"/>
      <c r="B9" s="9"/>
      <c r="C9" s="9"/>
      <c r="D9" s="8" t="s">
        <v>1</v>
      </c>
      <c r="E9" s="8"/>
      <c r="F9" s="8" t="s">
        <v>4</v>
      </c>
      <c r="G9" s="16"/>
    </row>
    <row r="10" spans="1:7" ht="12.75">
      <c r="A10" s="15"/>
      <c r="B10" s="9"/>
      <c r="C10" s="9"/>
      <c r="D10" s="8" t="s">
        <v>2</v>
      </c>
      <c r="E10" s="8"/>
      <c r="F10" s="8" t="s">
        <v>5</v>
      </c>
      <c r="G10" s="16"/>
    </row>
    <row r="11" spans="1:7" ht="12.75">
      <c r="A11" s="15"/>
      <c r="B11" s="9"/>
      <c r="C11" s="9"/>
      <c r="D11" s="10" t="s">
        <v>45</v>
      </c>
      <c r="E11" s="10"/>
      <c r="F11" s="10" t="s">
        <v>36</v>
      </c>
      <c r="G11" s="16"/>
    </row>
    <row r="12" spans="1:7" ht="12.75">
      <c r="A12" s="15"/>
      <c r="B12" s="9"/>
      <c r="C12" s="9"/>
      <c r="D12" s="8" t="s">
        <v>0</v>
      </c>
      <c r="E12" s="8"/>
      <c r="F12" s="8" t="s">
        <v>0</v>
      </c>
      <c r="G12" s="16"/>
    </row>
    <row r="13" spans="1:7" ht="12.75">
      <c r="A13" s="15"/>
      <c r="B13" s="9"/>
      <c r="C13" s="9"/>
      <c r="D13" s="8" t="s">
        <v>22</v>
      </c>
      <c r="E13" s="8"/>
      <c r="F13" s="8" t="s">
        <v>23</v>
      </c>
      <c r="G13" s="16"/>
    </row>
    <row r="14" spans="1:7" ht="12.75">
      <c r="A14" s="15"/>
      <c r="B14" s="9"/>
      <c r="C14" s="9"/>
      <c r="D14" s="11"/>
      <c r="E14" s="11"/>
      <c r="F14" s="11"/>
      <c r="G14" s="16"/>
    </row>
    <row r="15" spans="1:7" ht="12.75">
      <c r="A15" s="15"/>
      <c r="B15" s="9" t="s">
        <v>24</v>
      </c>
      <c r="C15" s="9"/>
      <c r="D15" s="11">
        <f>ROUND(+'[1]bs'!$Q$12/1000,0)</f>
        <v>68834</v>
      </c>
      <c r="E15" s="11"/>
      <c r="F15" s="11">
        <v>71449</v>
      </c>
      <c r="G15" s="16"/>
    </row>
    <row r="16" spans="1:7" ht="12.75">
      <c r="A16" s="15"/>
      <c r="B16" s="9" t="s">
        <v>37</v>
      </c>
      <c r="C16" s="9"/>
      <c r="D16" s="11">
        <f>ROUND(+'[1]bs'!$Q$13/1000,0)</f>
        <v>103047</v>
      </c>
      <c r="E16" s="11"/>
      <c r="F16" s="11">
        <v>103047</v>
      </c>
      <c r="G16" s="16"/>
    </row>
    <row r="17" spans="1:7" ht="12.75">
      <c r="A17" s="15"/>
      <c r="B17" s="9" t="s">
        <v>6</v>
      </c>
      <c r="C17" s="9"/>
      <c r="D17" s="11">
        <f>ROUND(+'[1]bs'!$Q$14/1000,0)</f>
        <v>472</v>
      </c>
      <c r="E17" s="11"/>
      <c r="F17" s="11">
        <v>349</v>
      </c>
      <c r="G17" s="16"/>
    </row>
    <row r="18" spans="1:7" ht="12.75">
      <c r="A18" s="15"/>
      <c r="B18" s="9"/>
      <c r="C18" s="9"/>
      <c r="D18" s="11"/>
      <c r="E18" s="11"/>
      <c r="F18" s="11"/>
      <c r="G18" s="16"/>
    </row>
    <row r="19" spans="1:7" ht="12.75">
      <c r="A19" s="15"/>
      <c r="B19" s="9" t="s">
        <v>7</v>
      </c>
      <c r="C19" s="9"/>
      <c r="D19" s="11"/>
      <c r="E19" s="11"/>
      <c r="F19" s="11"/>
      <c r="G19" s="16"/>
    </row>
    <row r="20" spans="1:7" ht="12.75">
      <c r="A20" s="15"/>
      <c r="B20" s="9" t="s">
        <v>38</v>
      </c>
      <c r="C20" s="9"/>
      <c r="D20" s="2">
        <f>ROUND(+'[1]bs'!$Q$21/1000,0)-1</f>
        <v>4271</v>
      </c>
      <c r="E20" s="3"/>
      <c r="F20" s="2">
        <v>3594</v>
      </c>
      <c r="G20" s="16"/>
    </row>
    <row r="21" spans="1:7" ht="12.75">
      <c r="A21" s="15"/>
      <c r="B21" s="9" t="s">
        <v>39</v>
      </c>
      <c r="C21" s="9"/>
      <c r="D21" s="3">
        <f>ROUND(+'[1]bs'!$Q$23/1000,0)</f>
        <v>6176</v>
      </c>
      <c r="E21" s="3"/>
      <c r="F21" s="3">
        <v>7128</v>
      </c>
      <c r="G21" s="16"/>
    </row>
    <row r="22" spans="1:7" ht="12.75">
      <c r="A22" s="15"/>
      <c r="B22" s="9" t="s">
        <v>40</v>
      </c>
      <c r="C22" s="9"/>
      <c r="D22" s="3">
        <f>ROUND(+'[1]bs'!$Q$24/1000,0)</f>
        <v>312</v>
      </c>
      <c r="E22" s="3"/>
      <c r="F22" s="3">
        <v>691</v>
      </c>
      <c r="G22" s="16"/>
    </row>
    <row r="23" spans="1:7" ht="12.75">
      <c r="A23" s="15"/>
      <c r="B23" s="9" t="s">
        <v>35</v>
      </c>
      <c r="C23" s="9"/>
      <c r="D23" s="3">
        <f>ROUND(+'[1]bs'!$Q$25/1000,0)</f>
        <v>8960</v>
      </c>
      <c r="E23" s="3"/>
      <c r="F23" s="3">
        <v>7356</v>
      </c>
      <c r="G23" s="16"/>
    </row>
    <row r="24" spans="1:7" ht="12.75">
      <c r="A24" s="15"/>
      <c r="B24" s="9" t="s">
        <v>27</v>
      </c>
      <c r="C24" s="9"/>
      <c r="D24" s="3">
        <f>ROUND(+'[1]bs'!$Q$26/1000,0)</f>
        <v>1439</v>
      </c>
      <c r="E24" s="3"/>
      <c r="F24" s="3">
        <v>1439</v>
      </c>
      <c r="G24" s="16"/>
    </row>
    <row r="25" spans="1:7" ht="12.75">
      <c r="A25" s="15"/>
      <c r="B25" s="9" t="s">
        <v>8</v>
      </c>
      <c r="C25" s="9"/>
      <c r="D25" s="3">
        <f>ROUND(+'[1]bs'!$Q$27/1000,0)</f>
        <v>19017</v>
      </c>
      <c r="E25" s="3"/>
      <c r="F25" s="3">
        <v>17506</v>
      </c>
      <c r="G25" s="16"/>
    </row>
    <row r="26" spans="1:7" ht="12.75">
      <c r="A26" s="15"/>
      <c r="B26" s="9" t="s">
        <v>9</v>
      </c>
      <c r="C26" s="9"/>
      <c r="D26" s="3">
        <f>ROUND(+'[1]bs'!$Q$28/1000,0)</f>
        <v>150</v>
      </c>
      <c r="E26" s="3"/>
      <c r="F26" s="3">
        <v>4765</v>
      </c>
      <c r="G26" s="16"/>
    </row>
    <row r="27" spans="1:7" ht="12.75">
      <c r="A27" s="15"/>
      <c r="B27" s="9"/>
      <c r="C27" s="9"/>
      <c r="D27" s="6"/>
      <c r="E27" s="3"/>
      <c r="F27" s="3"/>
      <c r="G27" s="16"/>
    </row>
    <row r="28" spans="1:7" ht="12.75">
      <c r="A28" s="15"/>
      <c r="B28" s="9"/>
      <c r="C28" s="9"/>
      <c r="D28" s="4">
        <f>SUM(D20:D26)</f>
        <v>40325</v>
      </c>
      <c r="E28" s="3"/>
      <c r="F28" s="4">
        <f>SUM(F20:F26)</f>
        <v>42479</v>
      </c>
      <c r="G28" s="16"/>
    </row>
    <row r="29" spans="1:7" ht="5.25" customHeight="1">
      <c r="A29" s="15"/>
      <c r="B29" s="9"/>
      <c r="C29" s="9"/>
      <c r="D29" s="2"/>
      <c r="E29" s="21"/>
      <c r="F29" s="3"/>
      <c r="G29" s="16"/>
    </row>
    <row r="30" spans="1:7" ht="12.75">
      <c r="A30" s="15"/>
      <c r="B30" s="9" t="s">
        <v>10</v>
      </c>
      <c r="C30" s="9"/>
      <c r="D30" s="3"/>
      <c r="E30" s="21"/>
      <c r="F30" s="3"/>
      <c r="G30" s="16"/>
    </row>
    <row r="31" spans="1:7" ht="12.75">
      <c r="A31" s="15"/>
      <c r="B31" s="9" t="s">
        <v>41</v>
      </c>
      <c r="C31" s="9"/>
      <c r="D31" s="3">
        <f>ROUND(+'[1]bs'!$Q$34/1000,0)+1</f>
        <v>2459</v>
      </c>
      <c r="E31" s="21"/>
      <c r="F31" s="3">
        <v>1914</v>
      </c>
      <c r="G31" s="16"/>
    </row>
    <row r="32" spans="1:7" ht="12.75">
      <c r="A32" s="15"/>
      <c r="B32" s="9" t="s">
        <v>42</v>
      </c>
      <c r="C32" s="9"/>
      <c r="D32" s="3">
        <f>ROUND(+'[1]bs'!$Q$35/1000,0)</f>
        <v>3642</v>
      </c>
      <c r="E32" s="21"/>
      <c r="F32" s="3">
        <v>3985</v>
      </c>
      <c r="G32" s="16"/>
    </row>
    <row r="33" spans="1:7" ht="12.75">
      <c r="A33" s="15"/>
      <c r="B33" s="9" t="s">
        <v>11</v>
      </c>
      <c r="C33" s="9"/>
      <c r="D33" s="3">
        <f>ROUND(+'[1]bs'!$Q$37/1000,0)</f>
        <v>13011</v>
      </c>
      <c r="E33" s="21"/>
      <c r="F33" s="3">
        <v>15575</v>
      </c>
      <c r="G33" s="16"/>
    </row>
    <row r="34" spans="1:7" ht="12.75">
      <c r="A34" s="15"/>
      <c r="B34" s="9" t="s">
        <v>28</v>
      </c>
      <c r="C34" s="9"/>
      <c r="D34" s="3">
        <f>ROUND(+'[1]bs'!$Q$38/1000,0)</f>
        <v>20000</v>
      </c>
      <c r="E34" s="21"/>
      <c r="F34" s="3">
        <v>20000</v>
      </c>
      <c r="G34" s="16"/>
    </row>
    <row r="35" spans="1:7" ht="12.75">
      <c r="A35" s="15"/>
      <c r="B35" s="9" t="s">
        <v>12</v>
      </c>
      <c r="C35" s="9"/>
      <c r="D35" s="3">
        <f>ROUND(+'[1]bs'!$Q$40/1000,0)</f>
        <v>207</v>
      </c>
      <c r="E35" s="21"/>
      <c r="F35" s="3">
        <v>41</v>
      </c>
      <c r="G35" s="16"/>
    </row>
    <row r="36" spans="1:7" ht="12.75">
      <c r="A36" s="15"/>
      <c r="B36" s="9"/>
      <c r="C36" s="9"/>
      <c r="D36" s="6"/>
      <c r="E36" s="21"/>
      <c r="F36" s="3"/>
      <c r="G36" s="16"/>
    </row>
    <row r="37" spans="1:7" ht="12.75">
      <c r="A37" s="15"/>
      <c r="B37" s="9"/>
      <c r="C37" s="9"/>
      <c r="D37" s="4">
        <f>SUM(D31:D35)</f>
        <v>39319</v>
      </c>
      <c r="E37" s="3"/>
      <c r="F37" s="4">
        <f>SUM(F31:F35)</f>
        <v>41515</v>
      </c>
      <c r="G37" s="16"/>
    </row>
    <row r="38" spans="1:7" ht="12.75">
      <c r="A38" s="15"/>
      <c r="B38" s="9"/>
      <c r="C38" s="9"/>
      <c r="D38" s="11"/>
      <c r="E38" s="11"/>
      <c r="F38" s="11"/>
      <c r="G38" s="16"/>
    </row>
    <row r="39" spans="1:7" ht="12.75">
      <c r="A39" s="15"/>
      <c r="B39" s="9" t="s">
        <v>43</v>
      </c>
      <c r="C39" s="9"/>
      <c r="D39" s="11">
        <f>+D28-D37</f>
        <v>1006</v>
      </c>
      <c r="E39" s="11"/>
      <c r="F39" s="11">
        <f>+F28-F37</f>
        <v>964</v>
      </c>
      <c r="G39" s="16"/>
    </row>
    <row r="40" spans="1:7" ht="12.75">
      <c r="A40" s="15"/>
      <c r="B40" s="9"/>
      <c r="C40" s="9"/>
      <c r="D40" s="11"/>
      <c r="E40" s="11"/>
      <c r="F40" s="11"/>
      <c r="G40" s="16"/>
    </row>
    <row r="41" spans="1:7" ht="12.75">
      <c r="A41" s="15"/>
      <c r="B41" s="9" t="s">
        <v>29</v>
      </c>
      <c r="C41" s="9"/>
      <c r="D41" s="11">
        <f>ROUND(+'[1]bs'!$Q$46/1000,0)</f>
        <v>51</v>
      </c>
      <c r="E41" s="11"/>
      <c r="F41" s="11">
        <v>165</v>
      </c>
      <c r="G41" s="16"/>
    </row>
    <row r="42" spans="1:7" ht="12.75">
      <c r="A42" s="15"/>
      <c r="B42" s="9"/>
      <c r="C42" s="9"/>
      <c r="D42" s="11"/>
      <c r="E42" s="11"/>
      <c r="F42" s="11"/>
      <c r="G42" s="16"/>
    </row>
    <row r="43" spans="1:7" ht="13.5" thickBot="1">
      <c r="A43" s="15"/>
      <c r="B43" s="9"/>
      <c r="C43" s="9"/>
      <c r="D43" s="5">
        <f>+D41+D39+D17+D16+D15</f>
        <v>173410</v>
      </c>
      <c r="E43" s="11"/>
      <c r="F43" s="5">
        <f>+F41+F39+F17+F16+F15</f>
        <v>175974</v>
      </c>
      <c r="G43" s="16"/>
    </row>
    <row r="44" spans="1:7" ht="13.5" thickTop="1">
      <c r="A44" s="15"/>
      <c r="B44" s="9"/>
      <c r="C44" s="9"/>
      <c r="D44" s="11"/>
      <c r="E44" s="11"/>
      <c r="F44" s="11"/>
      <c r="G44" s="16"/>
    </row>
    <row r="45" spans="1:7" ht="12.75">
      <c r="A45" s="15"/>
      <c r="B45" s="9" t="s">
        <v>13</v>
      </c>
      <c r="C45" s="9"/>
      <c r="D45" s="11"/>
      <c r="E45" s="11"/>
      <c r="F45" s="11"/>
      <c r="G45" s="16"/>
    </row>
    <row r="46" spans="1:7" ht="12.75">
      <c r="A46" s="15"/>
      <c r="B46" s="9" t="s">
        <v>14</v>
      </c>
      <c r="C46" s="9"/>
      <c r="D46" s="11">
        <f>ROUND(+'[1]bs'!$Q$52/1000,0)</f>
        <v>159975</v>
      </c>
      <c r="E46" s="11"/>
      <c r="F46" s="11">
        <v>159975</v>
      </c>
      <c r="G46" s="16"/>
    </row>
    <row r="47" spans="1:7" ht="12.75">
      <c r="A47" s="15"/>
      <c r="B47" s="9" t="s">
        <v>15</v>
      </c>
      <c r="C47" s="9"/>
      <c r="D47" s="11"/>
      <c r="E47" s="11"/>
      <c r="F47" s="11"/>
      <c r="G47" s="16"/>
    </row>
    <row r="48" spans="1:7" ht="12.75">
      <c r="A48" s="15"/>
      <c r="B48" s="9" t="s">
        <v>16</v>
      </c>
      <c r="C48" s="9"/>
      <c r="D48" s="2">
        <f>ROUND(+'[1]bs'!$Q$53/1000,0)</f>
        <v>42801</v>
      </c>
      <c r="E48" s="3"/>
      <c r="F48" s="2">
        <v>43032</v>
      </c>
      <c r="G48" s="16"/>
    </row>
    <row r="49" spans="1:7" ht="12.75">
      <c r="A49" s="15"/>
      <c r="B49" s="9" t="s">
        <v>19</v>
      </c>
      <c r="C49" s="9"/>
      <c r="D49" s="3">
        <f>ROUND(+'[1]bs'!$Q$54/1000,0)</f>
        <v>1140</v>
      </c>
      <c r="E49" s="3"/>
      <c r="F49" s="3">
        <v>1140</v>
      </c>
      <c r="G49" s="16"/>
    </row>
    <row r="50" spans="1:7" ht="12.75">
      <c r="A50" s="15"/>
      <c r="B50" s="9" t="s">
        <v>17</v>
      </c>
      <c r="C50" s="9"/>
      <c r="D50" s="3">
        <f>ROUND(+'[1]bs'!$Q$58/1000,0)</f>
        <v>1443</v>
      </c>
      <c r="E50" s="3"/>
      <c r="F50" s="3">
        <v>1508</v>
      </c>
      <c r="G50" s="16"/>
    </row>
    <row r="51" spans="1:7" ht="12.75">
      <c r="A51" s="15"/>
      <c r="B51" s="9" t="s">
        <v>30</v>
      </c>
      <c r="C51" s="9"/>
      <c r="D51" s="3">
        <f>ROUND(+'[1]bs'!$Q$55/1000,0)</f>
        <v>36</v>
      </c>
      <c r="E51" s="3"/>
      <c r="F51" s="3">
        <v>36</v>
      </c>
      <c r="G51" s="16"/>
    </row>
    <row r="52" spans="1:7" ht="12.75">
      <c r="A52" s="15"/>
      <c r="B52" s="9" t="s">
        <v>34</v>
      </c>
      <c r="C52" s="9"/>
      <c r="D52" s="6">
        <f>ROUND(+'[1]bs'!$Q$57/1000,0)</f>
        <v>-35158</v>
      </c>
      <c r="E52" s="3"/>
      <c r="F52" s="6">
        <v>-33173</v>
      </c>
      <c r="G52" s="16"/>
    </row>
    <row r="53" spans="1:7" ht="12.75">
      <c r="A53" s="15"/>
      <c r="B53" s="9"/>
      <c r="C53" s="9"/>
      <c r="D53" s="11">
        <f>SUM(D48:D52)</f>
        <v>10262</v>
      </c>
      <c r="E53" s="11"/>
      <c r="F53" s="11">
        <f>SUM(F48:F52)</f>
        <v>12543</v>
      </c>
      <c r="G53" s="16"/>
    </row>
    <row r="54" spans="1:7" ht="12.75">
      <c r="A54" s="15"/>
      <c r="B54" s="9"/>
      <c r="C54" s="9"/>
      <c r="D54" s="11"/>
      <c r="E54" s="11"/>
      <c r="F54" s="11"/>
      <c r="G54" s="16"/>
    </row>
    <row r="55" spans="1:7" ht="12.75">
      <c r="A55" s="15"/>
      <c r="B55" s="9"/>
      <c r="C55" s="9"/>
      <c r="D55" s="7">
        <f>+D53+D46</f>
        <v>170237</v>
      </c>
      <c r="E55" s="11"/>
      <c r="F55" s="7">
        <f>+F53+F46</f>
        <v>172518</v>
      </c>
      <c r="G55" s="16"/>
    </row>
    <row r="56" spans="1:7" ht="12.75">
      <c r="A56" s="15"/>
      <c r="B56" s="9"/>
      <c r="C56" s="9"/>
      <c r="D56" s="11"/>
      <c r="E56" s="11"/>
      <c r="F56" s="11"/>
      <c r="G56" s="16"/>
    </row>
    <row r="57" spans="1:7" ht="12.75">
      <c r="A57" s="15"/>
      <c r="B57" s="9" t="s">
        <v>31</v>
      </c>
      <c r="C57" s="9"/>
      <c r="D57" s="11">
        <f>ROUND(+'[1]bs'!$Q$63/1000,0)</f>
        <v>0</v>
      </c>
      <c r="E57" s="11"/>
      <c r="F57" s="11">
        <v>0</v>
      </c>
      <c r="G57" s="16"/>
    </row>
    <row r="58" spans="1:7" ht="12.75">
      <c r="A58" s="15"/>
      <c r="B58" s="9" t="s">
        <v>32</v>
      </c>
      <c r="C58" s="9"/>
      <c r="D58" s="11">
        <f>ROUND(+'[1]bs'!$Q$68/1000,0)</f>
        <v>1000</v>
      </c>
      <c r="E58" s="11"/>
      <c r="F58" s="11">
        <v>1000</v>
      </c>
      <c r="G58" s="16"/>
    </row>
    <row r="59" spans="1:7" ht="12.75">
      <c r="A59" s="15"/>
      <c r="B59" s="9" t="s">
        <v>33</v>
      </c>
      <c r="C59" s="9"/>
      <c r="D59" s="11">
        <f>ROUND(+'[1]bs'!$Q$66/1000,0)</f>
        <v>2173</v>
      </c>
      <c r="E59" s="11"/>
      <c r="F59" s="11">
        <v>2447</v>
      </c>
      <c r="G59" s="16"/>
    </row>
    <row r="60" spans="1:7" ht="12.75">
      <c r="A60" s="15"/>
      <c r="B60" s="9" t="s">
        <v>44</v>
      </c>
      <c r="C60" s="9"/>
      <c r="D60" s="11">
        <f>ROUND(+'[1]bs'!$Q$67/1000,0)</f>
        <v>0</v>
      </c>
      <c r="E60" s="11"/>
      <c r="F60" s="11">
        <v>9</v>
      </c>
      <c r="G60" s="16"/>
    </row>
    <row r="61" spans="1:7" ht="12.75">
      <c r="A61" s="15"/>
      <c r="B61" s="9"/>
      <c r="C61" s="9"/>
      <c r="D61" s="11"/>
      <c r="E61" s="11"/>
      <c r="F61" s="11"/>
      <c r="G61" s="16"/>
    </row>
    <row r="62" spans="1:7" ht="13.5" thickBot="1">
      <c r="A62" s="15"/>
      <c r="B62" s="9"/>
      <c r="C62" s="9"/>
      <c r="D62" s="5">
        <f>SUM(D55:D61)</f>
        <v>173410</v>
      </c>
      <c r="E62" s="11"/>
      <c r="F62" s="5">
        <f>SUM(F55:F61)</f>
        <v>175974</v>
      </c>
      <c r="G62" s="16"/>
    </row>
    <row r="63" spans="1:7" ht="13.5" thickTop="1">
      <c r="A63" s="15"/>
      <c r="B63" s="9"/>
      <c r="C63" s="9"/>
      <c r="D63" s="9"/>
      <c r="F63" s="9"/>
      <c r="G63" s="16"/>
    </row>
    <row r="64" spans="1:7" ht="13.5" thickBot="1">
      <c r="A64" s="15"/>
      <c r="B64" s="9" t="s">
        <v>20</v>
      </c>
      <c r="C64" s="9"/>
      <c r="D64" s="20">
        <f>ROUND((+D55-D41)/D46*100,2)</f>
        <v>106.38</v>
      </c>
      <c r="F64" s="20">
        <f>ROUND((+F55-F41)/159975*100,2)</f>
        <v>107.74</v>
      </c>
      <c r="G64" s="16"/>
    </row>
    <row r="65" spans="1:7" ht="14.25" thickBot="1" thickTop="1">
      <c r="A65" s="17"/>
      <c r="B65" s="18"/>
      <c r="C65" s="18"/>
      <c r="D65" s="18"/>
      <c r="E65" s="18"/>
      <c r="F65" s="18"/>
      <c r="G65" s="19"/>
    </row>
  </sheetData>
  <mergeCells count="4">
    <mergeCell ref="A2:G2"/>
    <mergeCell ref="A3:G3"/>
    <mergeCell ref="A4:G4"/>
    <mergeCell ref="A6:G6"/>
  </mergeCells>
  <printOptions/>
  <pageMargins left="1.26" right="0.75" top="1.17" bottom="0.69" header="0.5" footer="0.5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KEAN TEONG</dc:creator>
  <cp:keywords/>
  <dc:description/>
  <cp:lastModifiedBy>enet</cp:lastModifiedBy>
  <cp:lastPrinted>2002-01-09T04:11:27Z</cp:lastPrinted>
  <dcterms:created xsi:type="dcterms:W3CDTF">1999-09-09T14:10:21Z</dcterms:created>
  <dcterms:modified xsi:type="dcterms:W3CDTF">2002-01-20T12:19:53Z</dcterms:modified>
  <cp:category/>
  <cp:version/>
  <cp:contentType/>
  <cp:contentStatus/>
</cp:coreProperties>
</file>