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1340" windowHeight="6795" activeTab="0"/>
  </bookViews>
  <sheets>
    <sheet name="SEP05" sheetId="1" r:id="rId1"/>
  </sheets>
  <definedNames>
    <definedName name="_xlnm.Print_Area" localSheetId="0">'SEP05'!$A$1:$L$181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<sst xmlns="http://schemas.openxmlformats.org/spreadsheetml/2006/main" count="143" uniqueCount="110">
  <si>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</si>
  <si>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</si>
  <si>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</si>
  <si>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</si>
  <si>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</si>
  <si>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</si>
  <si>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</si>
  <si>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</si>
  <si>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</si>
  <si>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</si>
  <si>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</si>
  <si>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</si>
  <si>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</si>
  <si>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</si>
  <si>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</si>
  <si>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</si>
  <si>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</si>
  <si>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</si>
  <si>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</si>
  <si>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</si>
  <si>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</si>
  <si>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 xml:space="preserve">    3 months ended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</si>
  <si>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</si>
  <si>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</si>
  <si>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</si>
  <si>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</si>
  <si>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</si>
  <si>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</si>
  <si>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</si>
  <si>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</si>
  <si>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</si>
  <si>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</si>
  <si>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(Incorporated in Malaysia)</t>
  </si>
  <si>
    <t>Tax expense</t>
  </si>
  <si>
    <t>Property</t>
  </si>
  <si>
    <t>Revaluation</t>
  </si>
  <si>
    <t>Reserve</t>
  </si>
  <si>
    <t>Long Term And Deferred Liabilities</t>
  </si>
  <si>
    <t>Cash &amp; cash equivalents</t>
  </si>
  <si>
    <t>Repayment of term loans</t>
  </si>
  <si>
    <t>Non-distributable</t>
  </si>
  <si>
    <t>Financed by:-</t>
  </si>
  <si>
    <t>Capital And Reserves</t>
  </si>
  <si>
    <t>Deferred taxation</t>
  </si>
  <si>
    <t>TOTAL</t>
  </si>
  <si>
    <t>The figures have not been audited.</t>
  </si>
  <si>
    <t>Distributable</t>
  </si>
  <si>
    <t>Net Tangible Assets per share (RM)</t>
  </si>
  <si>
    <t>Adjustment for:-</t>
  </si>
  <si>
    <t>Dividend</t>
  </si>
  <si>
    <t>Condensed Consolidated Balance Sheet</t>
  </si>
  <si>
    <t xml:space="preserve">Condensed Consolidated Income Statement </t>
  </si>
  <si>
    <t>Purchase of development land, plant and equipment</t>
  </si>
  <si>
    <t>Trade and other payables</t>
  </si>
  <si>
    <t>(Audited)</t>
  </si>
  <si>
    <t xml:space="preserve">    Individual Quarter</t>
  </si>
  <si>
    <t xml:space="preserve">   Cumulative Quarters</t>
  </si>
  <si>
    <t>CASH OUTFLOW FROM FINANCING ACTIVITIES</t>
  </si>
  <si>
    <t>The condensed consolidated balance sheet should be read in conjuction with the audited financial statement</t>
  </si>
  <si>
    <t>The condensed consolidated income statement should be read in conjuction with the audited financial statement</t>
  </si>
  <si>
    <t>The condensed consolidated statement of changes in equity should be read in conjuction with the audited financial statement</t>
  </si>
  <si>
    <t>The condensed consolidated cash flow statement should be read in conjuction with the audited financial statement</t>
  </si>
  <si>
    <t>2004</t>
  </si>
  <si>
    <t>Shares issue expense written off</t>
  </si>
  <si>
    <t>Provision for taxation</t>
  </si>
  <si>
    <t>Gain In Disposal Of Subsidiary</t>
  </si>
  <si>
    <t>At 30 September 2004</t>
  </si>
  <si>
    <t>30 Sep 2004</t>
  </si>
  <si>
    <t>Net profit for the 9 months period</t>
  </si>
  <si>
    <t xml:space="preserve">      9 months ended</t>
  </si>
  <si>
    <t>At 1 January 2004</t>
  </si>
  <si>
    <t>Operating profit</t>
  </si>
  <si>
    <t>Profit before taxation</t>
  </si>
  <si>
    <t>Profit after taxation</t>
  </si>
  <si>
    <t>Net profit for the period</t>
  </si>
  <si>
    <t>Gain on disposal of subsidiary</t>
  </si>
  <si>
    <t>Interest received</t>
  </si>
  <si>
    <t>Property development cost</t>
  </si>
  <si>
    <t>Net Profit before tax</t>
  </si>
  <si>
    <t>Depreciation</t>
  </si>
  <si>
    <t xml:space="preserve">   Decrease/(Increase) in:</t>
  </si>
  <si>
    <t xml:space="preserve">       Inventories</t>
  </si>
  <si>
    <t xml:space="preserve">       Receivables</t>
  </si>
  <si>
    <t>Net cash generated from operating activities</t>
  </si>
  <si>
    <t>Cash generated from operating activities</t>
  </si>
  <si>
    <t>CASH FLOW FROM INVESTING ACTIVITIES</t>
  </si>
  <si>
    <t>Gain on disposal of property, plant &amp; equipment</t>
  </si>
  <si>
    <t>-</t>
  </si>
  <si>
    <t>31Dec 2004</t>
  </si>
  <si>
    <t>of the Group for the financial year ended 31 December 2004</t>
  </si>
  <si>
    <t>2005</t>
  </si>
  <si>
    <t>At 1 January 2005</t>
  </si>
  <si>
    <t>Net cash generated used in investing activities</t>
  </si>
  <si>
    <t>Dividend paid</t>
  </si>
  <si>
    <t>at 30 September  2005</t>
  </si>
  <si>
    <t>30 Sep 2005</t>
  </si>
  <si>
    <t>for the third quarter ended 30 September 2005</t>
  </si>
  <si>
    <t xml:space="preserve">      30 September</t>
  </si>
  <si>
    <t xml:space="preserve">       30 September</t>
  </si>
  <si>
    <t>for the 9 months ended 30 September 2005</t>
  </si>
  <si>
    <t>At 30 September 2005</t>
  </si>
  <si>
    <t>for the period ended 30 September 2005</t>
  </si>
  <si>
    <t xml:space="preserve">       Payables</t>
  </si>
  <si>
    <t xml:space="preserve">       Tax paid</t>
  </si>
  <si>
    <t xml:space="preserve">       Interest paid</t>
  </si>
  <si>
    <t>Cash and cash equivalents at 1 January 2005</t>
  </si>
  <si>
    <t>Cash and cash equivalents at 30 September 2005</t>
  </si>
  <si>
    <t>Proceeds from disposal of subsidiary, property, plant &amp; equipment</t>
  </si>
  <si>
    <t xml:space="preserve">       Others</t>
  </si>
  <si>
    <t xml:space="preserve">       Development expenditure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</si>
</sst>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  <numFmt numFmtId="178" formatCode="_(* #,##0.0_);_(* \(#,##0.0\);_(* &quot;-&quot;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2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1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3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workbookViewId="0" topLeftCell="A122">
      <selection activeCell="E101" sqref="E100:E101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10.2812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ht="12.75">
      <c r="A5" t="s">
        <v>50</v>
      </c>
    </row>
    <row r="6" ht="12.75">
      <c r="A6" s="4" t="s">
        <v>94</v>
      </c>
    </row>
    <row r="7" spans="1:4" ht="12.75">
      <c r="A7" s="4" t="s">
        <v>45</v>
      </c>
      <c r="B7" s="6"/>
      <c r="C7" s="6"/>
      <c r="D7" s="6"/>
    </row>
    <row r="8" spans="1:4" ht="12.75">
      <c r="A8" s="4"/>
      <c r="B8" s="6"/>
      <c r="C8" s="6"/>
      <c r="D8" s="6"/>
    </row>
    <row r="9" spans="1:10" ht="12.75">
      <c r="A9" s="4"/>
      <c r="B9" s="6"/>
      <c r="C9" s="6"/>
      <c r="D9" s="6"/>
      <c r="J9" s="1"/>
    </row>
    <row r="10" spans="1:10" ht="12.75">
      <c r="A10" s="4"/>
      <c r="B10" s="6"/>
      <c r="C10" s="6"/>
      <c r="D10" s="6"/>
      <c r="J10" s="1" t="s">
        <v>54</v>
      </c>
    </row>
    <row r="11" spans="6:10" ht="12.75">
      <c r="F11" s="7"/>
      <c r="H11" s="10" t="s">
        <v>95</v>
      </c>
      <c r="I11" s="10"/>
      <c r="J11" s="10" t="s">
        <v>88</v>
      </c>
    </row>
    <row r="12" spans="6:10" ht="12.75">
      <c r="F12" s="3"/>
      <c r="G12" s="2"/>
      <c r="H12" s="2" t="s">
        <v>17</v>
      </c>
      <c r="I12" s="2"/>
      <c r="J12" s="2" t="s">
        <v>17</v>
      </c>
    </row>
    <row r="13" ht="12.75">
      <c r="F13" s="3"/>
    </row>
    <row r="14" spans="1:10" ht="12.75">
      <c r="A14" t="s">
        <v>2</v>
      </c>
      <c r="F14" s="7"/>
      <c r="H14" s="15">
        <v>15894</v>
      </c>
      <c r="I14" s="15"/>
      <c r="J14" s="15">
        <v>15513</v>
      </c>
    </row>
    <row r="15" spans="1:10" ht="12.75">
      <c r="A15" t="s">
        <v>18</v>
      </c>
      <c r="F15" s="3"/>
      <c r="H15" s="15">
        <v>15554</v>
      </c>
      <c r="I15" s="15"/>
      <c r="J15" s="15">
        <v>15208</v>
      </c>
    </row>
    <row r="16" spans="1:10" ht="12.75">
      <c r="A16" t="s">
        <v>3</v>
      </c>
      <c r="F16" s="3"/>
      <c r="H16" s="15">
        <v>285</v>
      </c>
      <c r="I16" s="15"/>
      <c r="J16" s="15">
        <v>285</v>
      </c>
    </row>
    <row r="17" spans="1:10" ht="12.75">
      <c r="A17" t="s">
        <v>4</v>
      </c>
      <c r="F17" s="3"/>
      <c r="H17" s="15"/>
      <c r="I17" s="15"/>
      <c r="J17" s="15"/>
    </row>
    <row r="18" spans="2:10" ht="12.75">
      <c r="B18" t="s">
        <v>0</v>
      </c>
      <c r="F18" s="3"/>
      <c r="H18" s="30">
        <v>3275</v>
      </c>
      <c r="I18" s="15"/>
      <c r="J18" s="30">
        <v>3322</v>
      </c>
    </row>
    <row r="19" spans="2:10" ht="12.75">
      <c r="B19" s="4" t="s">
        <v>77</v>
      </c>
      <c r="F19" s="3"/>
      <c r="H19" s="31">
        <v>2027</v>
      </c>
      <c r="I19" s="15"/>
      <c r="J19" s="31">
        <v>2955</v>
      </c>
    </row>
    <row r="20" spans="2:10" ht="12.75">
      <c r="B20" s="4" t="s">
        <v>19</v>
      </c>
      <c r="F20" s="3"/>
      <c r="H20" s="31">
        <v>11275</v>
      </c>
      <c r="I20" s="15"/>
      <c r="J20" s="31">
        <v>9888</v>
      </c>
    </row>
    <row r="21" spans="2:10" ht="12.75">
      <c r="B21" s="8" t="s">
        <v>20</v>
      </c>
      <c r="F21" s="3"/>
      <c r="H21" s="31">
        <v>613</v>
      </c>
      <c r="I21" s="15"/>
      <c r="J21" s="31">
        <v>91</v>
      </c>
    </row>
    <row r="22" spans="2:10" ht="12.75">
      <c r="B22" s="4" t="s">
        <v>38</v>
      </c>
      <c r="F22" s="3"/>
      <c r="H22" s="32">
        <v>24363</v>
      </c>
      <c r="I22" s="16"/>
      <c r="J22" s="32">
        <v>23904</v>
      </c>
    </row>
    <row r="23" spans="6:10" ht="12.75">
      <c r="F23" s="3"/>
      <c r="H23" s="33">
        <f>SUM(H18:H22)</f>
        <v>41553</v>
      </c>
      <c r="I23" s="16"/>
      <c r="J23" s="33">
        <f>SUM(J18:J22)</f>
        <v>40160</v>
      </c>
    </row>
    <row r="24" spans="1:10" ht="12.75">
      <c r="A24" t="s">
        <v>5</v>
      </c>
      <c r="F24" s="3"/>
      <c r="H24" s="15"/>
      <c r="I24" s="16"/>
      <c r="J24" s="15"/>
    </row>
    <row r="25" spans="2:10" ht="12.75">
      <c r="B25" s="4" t="s">
        <v>53</v>
      </c>
      <c r="F25" s="3"/>
      <c r="H25" s="30">
        <v>5703</v>
      </c>
      <c r="I25" s="16"/>
      <c r="J25" s="30">
        <v>3574</v>
      </c>
    </row>
    <row r="26" spans="2:10" ht="12.75">
      <c r="B26" s="8" t="s">
        <v>64</v>
      </c>
      <c r="F26" s="3"/>
      <c r="H26" s="31">
        <v>0</v>
      </c>
      <c r="I26" s="16"/>
      <c r="J26" s="31">
        <v>43</v>
      </c>
    </row>
    <row r="27" spans="2:10" ht="12.75">
      <c r="B27" t="s">
        <v>11</v>
      </c>
      <c r="F27" s="3"/>
      <c r="H27" s="31">
        <v>1184</v>
      </c>
      <c r="I27" s="16"/>
      <c r="J27" s="31">
        <v>1338</v>
      </c>
    </row>
    <row r="28" spans="6:10" ht="12.75">
      <c r="F28" s="3"/>
      <c r="H28" s="33">
        <f>SUM(H25:H27)</f>
        <v>6887</v>
      </c>
      <c r="I28" s="16"/>
      <c r="J28" s="33">
        <f>SUM(J25:J27)</f>
        <v>4955</v>
      </c>
    </row>
    <row r="29" spans="6:10" ht="12.75">
      <c r="F29" s="3"/>
      <c r="H29" s="16"/>
      <c r="I29" s="16"/>
      <c r="J29" s="16"/>
    </row>
    <row r="30" spans="1:10" ht="12.75">
      <c r="A30" t="s">
        <v>6</v>
      </c>
      <c r="F30" s="3"/>
      <c r="H30" s="15">
        <f>+H23-H28</f>
        <v>34666</v>
      </c>
      <c r="I30" s="16"/>
      <c r="J30" s="15">
        <f>+J23-J28</f>
        <v>35205</v>
      </c>
    </row>
    <row r="31" spans="6:10" ht="13.5" thickBot="1">
      <c r="F31" s="3"/>
      <c r="H31" s="17">
        <f>+H14+H15+H16+H30</f>
        <v>66399</v>
      </c>
      <c r="I31" s="16"/>
      <c r="J31" s="17">
        <f>+J14+J15+J16+J30</f>
        <v>66211</v>
      </c>
    </row>
    <row r="32" spans="1:10" ht="13.5" thickTop="1">
      <c r="A32" s="4" t="s">
        <v>41</v>
      </c>
      <c r="F32" s="3"/>
      <c r="H32" s="15"/>
      <c r="I32" s="16"/>
      <c r="J32" s="15"/>
    </row>
    <row r="33" spans="1:10" ht="12.75">
      <c r="A33" t="s">
        <v>42</v>
      </c>
      <c r="F33" s="3"/>
      <c r="H33" s="15"/>
      <c r="I33" s="16"/>
      <c r="J33" s="15"/>
    </row>
    <row r="34" spans="2:10" ht="12.75">
      <c r="B34" t="s">
        <v>7</v>
      </c>
      <c r="F34" s="3"/>
      <c r="H34" s="30">
        <v>41998</v>
      </c>
      <c r="I34" s="16"/>
      <c r="J34" s="30">
        <v>41998</v>
      </c>
    </row>
    <row r="35" spans="2:10" ht="12.75">
      <c r="B35" t="s">
        <v>8</v>
      </c>
      <c r="F35" s="3"/>
      <c r="H35" s="32">
        <v>20568</v>
      </c>
      <c r="I35" s="16"/>
      <c r="J35" s="32">
        <v>19169</v>
      </c>
    </row>
    <row r="36" spans="1:10" ht="12.75">
      <c r="A36" t="s">
        <v>9</v>
      </c>
      <c r="F36" s="3"/>
      <c r="H36" s="29">
        <f>+H34+H35</f>
        <v>62566</v>
      </c>
      <c r="I36" s="16"/>
      <c r="J36" s="29">
        <f>+J34+J35</f>
        <v>61167</v>
      </c>
    </row>
    <row r="37" spans="1:10" ht="12.75">
      <c r="A37" s="4" t="s">
        <v>37</v>
      </c>
      <c r="F37" s="3"/>
      <c r="H37" s="15"/>
      <c r="I37" s="16"/>
      <c r="J37" s="15"/>
    </row>
    <row r="38" spans="2:10" ht="12.75">
      <c r="B38" t="s">
        <v>11</v>
      </c>
      <c r="F38" s="3"/>
      <c r="H38" s="15">
        <v>1858</v>
      </c>
      <c r="I38" s="16"/>
      <c r="J38" s="15">
        <v>2731</v>
      </c>
    </row>
    <row r="39" spans="2:10" ht="12.75">
      <c r="B39" s="4" t="s">
        <v>43</v>
      </c>
      <c r="F39" s="3"/>
      <c r="H39" s="15">
        <v>1975</v>
      </c>
      <c r="I39" s="16"/>
      <c r="J39" s="15">
        <v>2313</v>
      </c>
    </row>
    <row r="40" spans="6:10" ht="13.5" thickBot="1">
      <c r="F40" s="3"/>
      <c r="H40" s="17">
        <f>SUM(H36:H39)</f>
        <v>66399</v>
      </c>
      <c r="I40" s="16"/>
      <c r="J40" s="17">
        <f>SUM(J36:J39)</f>
        <v>66211</v>
      </c>
    </row>
    <row r="41" spans="6:10" ht="13.5" thickTop="1">
      <c r="F41" s="3"/>
      <c r="H41" s="16"/>
      <c r="I41" s="16"/>
      <c r="J41" s="16"/>
    </row>
    <row r="42" spans="1:10" ht="12.75">
      <c r="A42" t="s">
        <v>47</v>
      </c>
      <c r="F42" s="3"/>
      <c r="H42" s="28">
        <f>+H36/H34</f>
        <v>1.489737606552693</v>
      </c>
      <c r="J42" s="28">
        <f>+J36/J34</f>
        <v>1.4564264964998332</v>
      </c>
    </row>
    <row r="43" spans="6:8" ht="12.75">
      <c r="F43" s="3"/>
      <c r="H43" s="3"/>
    </row>
    <row r="44" spans="1:11" ht="12.75">
      <c r="A44" s="40" t="s">
        <v>58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.75">
      <c r="A45" s="40" t="s">
        <v>89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8" spans="1:11" ht="12.75">
      <c r="A48" s="43" t="s">
        <v>15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2.75">
      <c r="A49" s="42" t="s">
        <v>16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4" t="s">
        <v>51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4" t="s">
        <v>96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4" t="s">
        <v>45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0" ht="12.75">
      <c r="A54" s="4"/>
      <c r="G54" t="s">
        <v>55</v>
      </c>
      <c r="J54" t="s">
        <v>56</v>
      </c>
    </row>
    <row r="55" spans="6:11" ht="12.75">
      <c r="F55" s="7"/>
      <c r="G55" s="4" t="s">
        <v>21</v>
      </c>
      <c r="H55" s="1"/>
      <c r="I55" s="1"/>
      <c r="J55" s="4" t="s">
        <v>69</v>
      </c>
      <c r="K55" s="2"/>
    </row>
    <row r="56" spans="6:11" ht="12.75">
      <c r="F56" s="9"/>
      <c r="G56" s="4" t="s">
        <v>97</v>
      </c>
      <c r="H56" s="4"/>
      <c r="I56" s="4"/>
      <c r="J56" s="4" t="s">
        <v>98</v>
      </c>
      <c r="K56" s="4"/>
    </row>
    <row r="57" spans="6:11" ht="12.75">
      <c r="F57" s="7"/>
      <c r="G57" s="2" t="s">
        <v>90</v>
      </c>
      <c r="H57" s="2" t="s">
        <v>62</v>
      </c>
      <c r="I57" s="1"/>
      <c r="J57" s="2" t="s">
        <v>90</v>
      </c>
      <c r="K57" s="2" t="s">
        <v>62</v>
      </c>
    </row>
    <row r="58" spans="6:11" ht="12.75">
      <c r="F58" s="7"/>
      <c r="G58" s="2" t="s">
        <v>17</v>
      </c>
      <c r="H58" s="2" t="s">
        <v>17</v>
      </c>
      <c r="I58" s="1"/>
      <c r="J58" s="2" t="s">
        <v>17</v>
      </c>
      <c r="K58" s="2" t="s">
        <v>17</v>
      </c>
    </row>
    <row r="59" spans="6:11" ht="12.75">
      <c r="F59" s="7"/>
      <c r="G59" s="2"/>
      <c r="H59" s="1"/>
      <c r="I59" s="1"/>
      <c r="J59" s="2"/>
      <c r="K59" s="1"/>
    </row>
    <row r="60" ht="12.75">
      <c r="F60" s="3"/>
    </row>
    <row r="61" spans="1:11" ht="13.5" thickBot="1">
      <c r="A61" t="s">
        <v>1</v>
      </c>
      <c r="F61" s="3"/>
      <c r="G61" s="18">
        <v>5571</v>
      </c>
      <c r="H61" s="18">
        <v>5812</v>
      </c>
      <c r="I61" s="19"/>
      <c r="J61" s="18">
        <v>15071</v>
      </c>
      <c r="K61" s="18">
        <v>13927</v>
      </c>
    </row>
    <row r="62" spans="6:11" ht="13.5" thickTop="1">
      <c r="F62" s="3"/>
      <c r="G62" s="20"/>
      <c r="H62" s="19"/>
      <c r="I62" s="19"/>
      <c r="J62" s="19"/>
      <c r="K62" s="19"/>
    </row>
    <row r="63" spans="1:11" ht="12.75">
      <c r="A63" s="4" t="s">
        <v>71</v>
      </c>
      <c r="F63" s="3"/>
      <c r="G63" s="20">
        <v>1308</v>
      </c>
      <c r="H63" s="20">
        <v>1244</v>
      </c>
      <c r="I63" s="19"/>
      <c r="J63" s="22">
        <v>2419</v>
      </c>
      <c r="K63" s="22">
        <v>2917</v>
      </c>
    </row>
    <row r="64" spans="6:11" ht="12.75">
      <c r="F64" s="3"/>
      <c r="G64" s="20"/>
      <c r="H64" s="19"/>
      <c r="I64" s="19"/>
      <c r="J64" s="19"/>
      <c r="K64" s="19"/>
    </row>
    <row r="65" spans="1:11" ht="12.75">
      <c r="A65" t="s">
        <v>65</v>
      </c>
      <c r="F65" s="3"/>
      <c r="G65" s="20">
        <v>0</v>
      </c>
      <c r="H65" s="19">
        <v>0</v>
      </c>
      <c r="I65" s="19"/>
      <c r="J65" s="39" t="s">
        <v>87</v>
      </c>
      <c r="K65" s="22">
        <v>1811</v>
      </c>
    </row>
    <row r="66" spans="6:11" ht="12.75">
      <c r="F66" s="3"/>
      <c r="G66" s="20"/>
      <c r="H66" s="19"/>
      <c r="I66" s="19"/>
      <c r="J66" s="19"/>
      <c r="K66" s="19"/>
    </row>
    <row r="67" spans="1:11" ht="12.75">
      <c r="A67" t="s">
        <v>30</v>
      </c>
      <c r="F67" s="3"/>
      <c r="G67" s="20">
        <v>125</v>
      </c>
      <c r="H67" s="34">
        <v>190</v>
      </c>
      <c r="I67" s="19"/>
      <c r="J67" s="22">
        <v>376</v>
      </c>
      <c r="K67" s="22">
        <v>425</v>
      </c>
    </row>
    <row r="68" spans="6:11" ht="12.75">
      <c r="F68" s="3"/>
      <c r="G68" s="20"/>
      <c r="H68" s="19"/>
      <c r="I68" s="19"/>
      <c r="J68" s="19"/>
      <c r="K68" s="19"/>
    </row>
    <row r="69" spans="1:11" ht="12.75">
      <c r="A69" s="4" t="s">
        <v>29</v>
      </c>
      <c r="F69" s="3"/>
      <c r="G69" s="21">
        <v>62</v>
      </c>
      <c r="H69" s="21">
        <v>81</v>
      </c>
      <c r="I69" s="19"/>
      <c r="J69" s="21">
        <v>207</v>
      </c>
      <c r="K69" s="21">
        <v>278</v>
      </c>
    </row>
    <row r="70" spans="6:11" ht="12.75">
      <c r="F70" s="3"/>
      <c r="G70" s="22"/>
      <c r="H70" s="22"/>
      <c r="I70" s="19"/>
      <c r="J70" s="22"/>
      <c r="K70" s="22"/>
    </row>
    <row r="71" spans="1:11" ht="12.75">
      <c r="A71" s="4" t="s">
        <v>72</v>
      </c>
      <c r="F71" s="3"/>
      <c r="G71" s="23">
        <f>+G63+G67-G69+G65</f>
        <v>1371</v>
      </c>
      <c r="H71" s="23">
        <f>+H63+H67-H69+H65</f>
        <v>1353</v>
      </c>
      <c r="I71" s="20"/>
      <c r="J71" s="23">
        <v>2588</v>
      </c>
      <c r="K71" s="23">
        <f>+K63+K67-K69+K65</f>
        <v>4875</v>
      </c>
    </row>
    <row r="72" spans="6:11" ht="12.75">
      <c r="F72" s="3"/>
      <c r="G72" s="20"/>
      <c r="H72" s="20"/>
      <c r="I72" s="20"/>
      <c r="J72" s="20"/>
      <c r="K72" s="20"/>
    </row>
    <row r="73" spans="1:11" ht="12.75">
      <c r="A73" s="4" t="s">
        <v>33</v>
      </c>
      <c r="F73" s="3"/>
      <c r="G73" s="21">
        <v>331</v>
      </c>
      <c r="H73" s="21">
        <v>334</v>
      </c>
      <c r="I73" s="20"/>
      <c r="J73" s="21">
        <v>349</v>
      </c>
      <c r="K73" s="21">
        <v>869</v>
      </c>
    </row>
    <row r="74" spans="6:11" ht="12.75">
      <c r="F74" s="3"/>
      <c r="G74" s="20"/>
      <c r="H74" s="20"/>
      <c r="I74" s="20"/>
      <c r="J74" s="20"/>
      <c r="K74" s="20"/>
    </row>
    <row r="75" spans="1:11" ht="12.75">
      <c r="A75" s="4" t="s">
        <v>73</v>
      </c>
      <c r="F75" s="3"/>
      <c r="G75" s="20">
        <f>+G71-G73</f>
        <v>1040</v>
      </c>
      <c r="H75" s="20">
        <f>+H71-H73</f>
        <v>1019</v>
      </c>
      <c r="I75" s="20"/>
      <c r="J75" s="20">
        <f>+J71-J73</f>
        <v>2239</v>
      </c>
      <c r="K75" s="20">
        <f>+K71-K73</f>
        <v>4006</v>
      </c>
    </row>
    <row r="76" spans="6:11" ht="12.75">
      <c r="F76" s="3"/>
      <c r="G76" s="20"/>
      <c r="H76" s="20"/>
      <c r="I76" s="20"/>
      <c r="J76" s="20"/>
      <c r="K76" s="20"/>
    </row>
    <row r="77" spans="1:11" ht="12.75">
      <c r="A77" t="s">
        <v>10</v>
      </c>
      <c r="F77" s="3"/>
      <c r="G77" s="21">
        <v>0</v>
      </c>
      <c r="H77" s="21">
        <v>0</v>
      </c>
      <c r="I77" s="20"/>
      <c r="J77" s="21">
        <v>0</v>
      </c>
      <c r="K77" s="21">
        <v>0</v>
      </c>
    </row>
    <row r="78" spans="6:11" ht="12.75">
      <c r="F78" s="3"/>
      <c r="G78" s="20"/>
      <c r="H78" s="20"/>
      <c r="I78" s="20"/>
      <c r="J78" s="20"/>
      <c r="K78" s="20"/>
    </row>
    <row r="79" spans="1:11" ht="13.5" thickBot="1">
      <c r="A79" s="4" t="s">
        <v>74</v>
      </c>
      <c r="F79" s="3"/>
      <c r="G79" s="18">
        <f>+G75+G77</f>
        <v>1040</v>
      </c>
      <c r="H79" s="18">
        <f>+H75+H77</f>
        <v>1019</v>
      </c>
      <c r="I79" s="20"/>
      <c r="J79" s="18">
        <f>+J75+J77</f>
        <v>2239</v>
      </c>
      <c r="K79" s="18">
        <f>+K75+K77</f>
        <v>4006</v>
      </c>
    </row>
    <row r="80" spans="6:11" ht="13.5" thickTop="1">
      <c r="F80" s="3"/>
      <c r="G80" s="20"/>
      <c r="H80" s="20"/>
      <c r="I80" s="20"/>
      <c r="J80" s="20"/>
      <c r="K80" s="20"/>
    </row>
    <row r="81" spans="6:11" ht="12.75">
      <c r="F81" s="3"/>
      <c r="G81" s="20"/>
      <c r="H81" s="20"/>
      <c r="I81" s="20"/>
      <c r="J81" s="20"/>
      <c r="K81" s="20"/>
    </row>
    <row r="82" spans="1:11" ht="13.5" thickBot="1">
      <c r="A82" t="s">
        <v>22</v>
      </c>
      <c r="F82" s="3"/>
      <c r="G82" s="24">
        <f>+G79/41998*100</f>
        <v>2.4763083956378873</v>
      </c>
      <c r="H82" s="24">
        <f>+H79/41998*100</f>
        <v>2.4263060145721225</v>
      </c>
      <c r="I82" s="20"/>
      <c r="J82" s="24">
        <f>+J79/41998*100</f>
        <v>5.331206247916567</v>
      </c>
      <c r="K82" s="24">
        <f>+K79/41998*100</f>
        <v>9.53854945473594</v>
      </c>
    </row>
    <row r="83" spans="6:11" ht="13.5" thickTop="1">
      <c r="F83" s="3"/>
      <c r="G83" s="20"/>
      <c r="H83" s="20"/>
      <c r="I83" s="20"/>
      <c r="J83" s="20"/>
      <c r="K83" s="20"/>
    </row>
    <row r="84" spans="1:11" ht="13.5" thickBot="1">
      <c r="A84" t="s">
        <v>23</v>
      </c>
      <c r="F84" s="3"/>
      <c r="G84" s="24">
        <f>+G79/41998*100</f>
        <v>2.4763083956378873</v>
      </c>
      <c r="H84" s="24">
        <f>+H79/41998*100</f>
        <v>2.4263060145721225</v>
      </c>
      <c r="I84" s="20"/>
      <c r="J84" s="24">
        <f>+J79/41998*100</f>
        <v>5.331206247916567</v>
      </c>
      <c r="K84" s="24">
        <f>+K79/41998*100</f>
        <v>9.53854945473594</v>
      </c>
    </row>
    <row r="85" spans="6:11" ht="13.5" thickTop="1">
      <c r="F85" s="3"/>
      <c r="G85" s="20"/>
      <c r="H85" s="20"/>
      <c r="I85" s="20"/>
      <c r="J85" s="20"/>
      <c r="K85" s="20"/>
    </row>
    <row r="86" spans="1:11" ht="12.75">
      <c r="A86" s="40" t="s">
        <v>59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2.75">
      <c r="A87" s="40" t="s">
        <v>89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ht="12.75">
      <c r="F88" s="3"/>
    </row>
    <row r="89" ht="12.75">
      <c r="F89" s="3"/>
    </row>
    <row r="90" spans="1:11" ht="12.75">
      <c r="A90" s="43" t="s">
        <v>15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2.75">
      <c r="A91" s="42" t="s">
        <v>16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6" ht="12.75">
      <c r="A93" t="s">
        <v>24</v>
      </c>
      <c r="F93" s="3"/>
    </row>
    <row r="94" spans="1:6" ht="12.75">
      <c r="A94" s="4" t="s">
        <v>99</v>
      </c>
      <c r="F94" s="3"/>
    </row>
    <row r="95" spans="1:6" ht="12.75">
      <c r="A95" s="4" t="s">
        <v>45</v>
      </c>
      <c r="B95" s="6"/>
      <c r="C95" s="6"/>
      <c r="D95" s="6"/>
      <c r="F95" s="3"/>
    </row>
    <row r="96" spans="1:6" ht="12.75">
      <c r="A96" s="4"/>
      <c r="B96" s="6"/>
      <c r="C96" s="6"/>
      <c r="D96" s="6"/>
      <c r="F96" s="3"/>
    </row>
    <row r="97" spans="6:10" ht="12.75">
      <c r="F97" s="4"/>
      <c r="G97" s="41" t="s">
        <v>40</v>
      </c>
      <c r="H97" s="41"/>
      <c r="I97" s="8" t="s">
        <v>46</v>
      </c>
      <c r="J97" s="4"/>
    </row>
    <row r="98" spans="6:10" ht="12.75">
      <c r="F98" s="2"/>
      <c r="G98" s="2"/>
      <c r="H98" s="1" t="s">
        <v>34</v>
      </c>
      <c r="J98" s="4"/>
    </row>
    <row r="99" spans="6:9" ht="12.75">
      <c r="F99" s="2" t="s">
        <v>12</v>
      </c>
      <c r="G99" s="2" t="s">
        <v>12</v>
      </c>
      <c r="H99" s="1" t="s">
        <v>35</v>
      </c>
      <c r="I99" s="2" t="s">
        <v>26</v>
      </c>
    </row>
    <row r="100" spans="6:11" ht="12.75">
      <c r="F100" s="2" t="s">
        <v>13</v>
      </c>
      <c r="G100" s="2" t="s">
        <v>25</v>
      </c>
      <c r="H100" s="1" t="s">
        <v>36</v>
      </c>
      <c r="I100" s="2" t="s">
        <v>14</v>
      </c>
      <c r="J100" s="5" t="s">
        <v>44</v>
      </c>
      <c r="K100" s="14"/>
    </row>
    <row r="101" spans="6:11" ht="12.75">
      <c r="F101" s="2" t="s">
        <v>17</v>
      </c>
      <c r="G101" s="2" t="s">
        <v>17</v>
      </c>
      <c r="H101" s="2" t="s">
        <v>17</v>
      </c>
      <c r="I101" s="2" t="s">
        <v>17</v>
      </c>
      <c r="J101" s="2" t="s">
        <v>17</v>
      </c>
      <c r="K101" s="9"/>
    </row>
    <row r="102" spans="6:11" ht="12.75">
      <c r="F102" s="3"/>
      <c r="K102" s="3"/>
    </row>
    <row r="103" spans="1:11" ht="12.75">
      <c r="A103" t="s">
        <v>70</v>
      </c>
      <c r="F103" s="36">
        <v>41998</v>
      </c>
      <c r="G103" s="36">
        <v>1511</v>
      </c>
      <c r="H103" s="36">
        <v>583</v>
      </c>
      <c r="I103" s="36">
        <v>12865</v>
      </c>
      <c r="J103" s="36">
        <f>SUM(F103:I103)</f>
        <v>56957</v>
      </c>
      <c r="K103" s="3"/>
    </row>
    <row r="104" spans="6:11" ht="12.75">
      <c r="F104" s="3"/>
      <c r="K104" s="3"/>
    </row>
    <row r="105" spans="1:11" ht="12.75">
      <c r="A105" t="s">
        <v>63</v>
      </c>
      <c r="F105" s="16">
        <v>0</v>
      </c>
      <c r="G105" s="15">
        <v>-11</v>
      </c>
      <c r="H105" s="15">
        <v>0</v>
      </c>
      <c r="I105" s="15">
        <v>0</v>
      </c>
      <c r="J105" s="15">
        <f>SUM(F105:I105)</f>
        <v>-11</v>
      </c>
      <c r="K105" s="3"/>
    </row>
    <row r="106" spans="6:11" ht="12.75">
      <c r="F106" s="3"/>
      <c r="K106" s="3"/>
    </row>
    <row r="107" spans="1:11" ht="12.75">
      <c r="A107" s="4" t="s">
        <v>68</v>
      </c>
      <c r="F107" s="16">
        <v>0</v>
      </c>
      <c r="G107" s="15">
        <v>0</v>
      </c>
      <c r="H107" s="15">
        <v>0</v>
      </c>
      <c r="I107" s="15">
        <v>4006</v>
      </c>
      <c r="J107" s="15">
        <f>SUM(F107:I107)</f>
        <v>4006</v>
      </c>
      <c r="K107" s="3"/>
    </row>
    <row r="108" spans="1:11" ht="12.75">
      <c r="A108" s="4"/>
      <c r="F108" s="16"/>
      <c r="G108" s="15"/>
      <c r="H108" s="15"/>
      <c r="I108" s="15"/>
      <c r="J108" s="15"/>
      <c r="K108" s="3"/>
    </row>
    <row r="109" spans="1:11" ht="12.75">
      <c r="A109" s="8" t="s">
        <v>49</v>
      </c>
      <c r="F109" s="16">
        <v>0</v>
      </c>
      <c r="G109" s="15">
        <v>0</v>
      </c>
      <c r="H109" s="15">
        <v>0</v>
      </c>
      <c r="I109" s="15">
        <v>-420</v>
      </c>
      <c r="J109" s="15">
        <f>SUM(F109:I109)</f>
        <v>-420</v>
      </c>
      <c r="K109" s="3"/>
    </row>
    <row r="110" spans="6:11" ht="12.75">
      <c r="F110" s="3"/>
      <c r="K110" s="3"/>
    </row>
    <row r="111" spans="1:11" ht="13.5" thickBot="1">
      <c r="A111" s="4" t="s">
        <v>66</v>
      </c>
      <c r="F111" s="35">
        <f>SUM(F103:F109)</f>
        <v>41998</v>
      </c>
      <c r="G111" s="35">
        <f>SUM(G103:G109)</f>
        <v>1500</v>
      </c>
      <c r="H111" s="35">
        <f>SUM(H103:H109)</f>
        <v>583</v>
      </c>
      <c r="I111" s="35">
        <f>SUM(I103:I109)</f>
        <v>16451</v>
      </c>
      <c r="J111" s="35">
        <f>SUM(J103:J109)</f>
        <v>60532</v>
      </c>
      <c r="K111" s="3"/>
    </row>
    <row r="112" spans="6:11" ht="13.5" thickTop="1">
      <c r="F112" s="3"/>
      <c r="K112" s="3"/>
    </row>
    <row r="113" spans="6:11" ht="12.75">
      <c r="F113" s="3"/>
      <c r="K113" s="3"/>
    </row>
    <row r="114" spans="1:11" ht="12.75">
      <c r="A114" t="s">
        <v>91</v>
      </c>
      <c r="F114" s="13">
        <v>41998</v>
      </c>
      <c r="G114" s="12">
        <v>1511</v>
      </c>
      <c r="H114" s="12">
        <v>583</v>
      </c>
      <c r="I114" s="12">
        <v>17075</v>
      </c>
      <c r="J114" s="12">
        <f>SUM(F114:I114)</f>
        <v>61167</v>
      </c>
      <c r="K114" s="3"/>
    </row>
    <row r="115" spans="6:11" ht="12.75">
      <c r="F115" s="13"/>
      <c r="G115" s="12"/>
      <c r="H115" s="12"/>
      <c r="I115" s="12"/>
      <c r="J115" s="12"/>
      <c r="K115" s="3"/>
    </row>
    <row r="116" spans="1:11" ht="12.75">
      <c r="A116" t="s">
        <v>68</v>
      </c>
      <c r="F116" s="13">
        <v>0</v>
      </c>
      <c r="G116" s="12">
        <v>0</v>
      </c>
      <c r="H116" s="12">
        <v>0</v>
      </c>
      <c r="I116" s="12">
        <v>2239</v>
      </c>
      <c r="J116" s="12">
        <f>SUM(F116:I116)</f>
        <v>2239</v>
      </c>
      <c r="K116" s="3"/>
    </row>
    <row r="117" spans="6:11" ht="12.75">
      <c r="F117" s="13"/>
      <c r="G117" s="12"/>
      <c r="H117" s="12"/>
      <c r="I117" s="12"/>
      <c r="J117" s="12"/>
      <c r="K117" s="3"/>
    </row>
    <row r="118" spans="1:11" ht="12.75">
      <c r="A118" t="s">
        <v>49</v>
      </c>
      <c r="F118" s="13">
        <v>0</v>
      </c>
      <c r="G118" s="12">
        <v>0</v>
      </c>
      <c r="H118" s="12">
        <v>0</v>
      </c>
      <c r="I118" s="12">
        <v>-840</v>
      </c>
      <c r="J118" s="12">
        <f>SUM(F118:I118)</f>
        <v>-840</v>
      </c>
      <c r="K118" s="3"/>
    </row>
    <row r="119" spans="6:11" ht="12.75">
      <c r="F119" s="13"/>
      <c r="G119" s="12"/>
      <c r="H119" s="12"/>
      <c r="I119" s="12"/>
      <c r="J119" s="12"/>
      <c r="K119" s="3"/>
    </row>
    <row r="120" spans="1:11" ht="13.5" thickBot="1">
      <c r="A120" t="s">
        <v>100</v>
      </c>
      <c r="F120" s="37">
        <f>SUM(F114:F118)</f>
        <v>41998</v>
      </c>
      <c r="G120" s="37">
        <f>SUM(G114:G118)</f>
        <v>1511</v>
      </c>
      <c r="H120" s="37">
        <f>SUM(H114:H118)</f>
        <v>583</v>
      </c>
      <c r="I120" s="37">
        <f>SUM(I114:I118)</f>
        <v>18474</v>
      </c>
      <c r="J120" s="37">
        <f>SUM(J114:J118)</f>
        <v>62566</v>
      </c>
      <c r="K120" s="3"/>
    </row>
    <row r="121" spans="6:11" ht="13.5" thickTop="1">
      <c r="F121" s="3"/>
      <c r="K121" s="3"/>
    </row>
    <row r="122" spans="6:11" ht="12.75">
      <c r="F122" s="3"/>
      <c r="K122" s="3"/>
    </row>
    <row r="123" spans="6:11" ht="12.75">
      <c r="F123" s="3"/>
      <c r="K123" s="3"/>
    </row>
    <row r="124" spans="1:11" ht="12.75">
      <c r="A124" s="40" t="s">
        <v>60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ht="12.75">
      <c r="A125" s="40" t="s">
        <v>89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ht="12.75">
      <c r="F126" s="3"/>
    </row>
    <row r="127" ht="12.75">
      <c r="F127" s="3"/>
    </row>
    <row r="128" spans="1:11" ht="12.75">
      <c r="A128" s="42" t="s">
        <v>15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ht="12.75">
      <c r="A129" s="42" t="s">
        <v>16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6" ht="12.75">
      <c r="A131" t="s">
        <v>27</v>
      </c>
      <c r="F131" s="3"/>
    </row>
    <row r="132" spans="1:6" ht="12.75">
      <c r="A132" s="4" t="s">
        <v>101</v>
      </c>
      <c r="F132" s="3"/>
    </row>
    <row r="133" spans="1:6" ht="12.75">
      <c r="A133" s="4" t="s">
        <v>45</v>
      </c>
      <c r="F133" s="3"/>
    </row>
    <row r="134" ht="12.75">
      <c r="F134" s="3"/>
    </row>
    <row r="135" spans="6:10" ht="12.75">
      <c r="F135" s="3"/>
      <c r="H135" s="4" t="s">
        <v>95</v>
      </c>
      <c r="J135" s="4" t="s">
        <v>67</v>
      </c>
    </row>
    <row r="136" spans="6:10" ht="12.75">
      <c r="F136" s="3"/>
      <c r="H136" s="2" t="s">
        <v>17</v>
      </c>
      <c r="J136" s="2" t="s">
        <v>17</v>
      </c>
    </row>
    <row r="137" spans="1:6" ht="12.75">
      <c r="A137" s="3" t="s">
        <v>28</v>
      </c>
      <c r="B137" s="3"/>
      <c r="C137" s="3"/>
      <c r="D137" s="3"/>
      <c r="E137" s="3"/>
      <c r="F137" s="3"/>
    </row>
    <row r="138" spans="1:10" ht="12.75">
      <c r="A138" s="4" t="s">
        <v>78</v>
      </c>
      <c r="F138" s="3"/>
      <c r="H138" s="27">
        <v>2588</v>
      </c>
      <c r="J138" s="27">
        <v>4875</v>
      </c>
    </row>
    <row r="139" spans="1:6" ht="12.75">
      <c r="A139" t="s">
        <v>48</v>
      </c>
      <c r="F139" s="3"/>
    </row>
    <row r="140" spans="2:10" ht="12.75">
      <c r="B140" t="s">
        <v>79</v>
      </c>
      <c r="F140" s="3"/>
      <c r="H140" s="15">
        <v>940</v>
      </c>
      <c r="J140" s="15">
        <v>833</v>
      </c>
    </row>
    <row r="141" spans="2:10" ht="12.75">
      <c r="B141" t="s">
        <v>75</v>
      </c>
      <c r="F141" s="3"/>
      <c r="H141" s="15">
        <v>0</v>
      </c>
      <c r="J141" s="15">
        <v>-1811</v>
      </c>
    </row>
    <row r="142" spans="2:10" ht="12.75">
      <c r="B142" t="s">
        <v>29</v>
      </c>
      <c r="F142" s="3"/>
      <c r="H142" s="15">
        <v>207</v>
      </c>
      <c r="J142" s="15">
        <v>278</v>
      </c>
    </row>
    <row r="143" spans="2:10" ht="12.75">
      <c r="B143" t="s">
        <v>30</v>
      </c>
      <c r="F143" s="3"/>
      <c r="H143" s="15">
        <v>-376</v>
      </c>
      <c r="J143" s="15">
        <v>-425</v>
      </c>
    </row>
    <row r="144" spans="2:10" ht="12.75">
      <c r="B144" t="s">
        <v>86</v>
      </c>
      <c r="F144" s="3"/>
      <c r="H144" s="26">
        <v>0</v>
      </c>
      <c r="J144" s="26">
        <v>-23</v>
      </c>
    </row>
    <row r="145" spans="2:10" ht="12.75">
      <c r="B145" t="s">
        <v>31</v>
      </c>
      <c r="F145" s="3"/>
      <c r="H145" s="15">
        <f>SUM(H138:H144)</f>
        <v>3359</v>
      </c>
      <c r="J145" s="15">
        <f>SUM(J138:J144)</f>
        <v>3727</v>
      </c>
    </row>
    <row r="146" spans="2:10" ht="12.75">
      <c r="B146" s="8" t="s">
        <v>80</v>
      </c>
      <c r="F146" s="3"/>
      <c r="H146" s="15"/>
      <c r="J146" s="15"/>
    </row>
    <row r="147" spans="2:10" ht="12.75">
      <c r="B147" s="8" t="s">
        <v>81</v>
      </c>
      <c r="F147" s="3"/>
      <c r="H147" s="15">
        <v>47</v>
      </c>
      <c r="J147" s="15">
        <v>-459</v>
      </c>
    </row>
    <row r="148" spans="2:10" ht="12.75">
      <c r="B148" s="8" t="s">
        <v>82</v>
      </c>
      <c r="F148" s="3"/>
      <c r="H148" s="16">
        <v>-1387</v>
      </c>
      <c r="I148" s="3"/>
      <c r="J148" s="16">
        <v>-589</v>
      </c>
    </row>
    <row r="149" spans="2:10" ht="12.75">
      <c r="B149" s="8" t="s">
        <v>102</v>
      </c>
      <c r="F149" s="3"/>
      <c r="H149" s="15">
        <v>2129</v>
      </c>
      <c r="J149" s="15">
        <v>1062</v>
      </c>
    </row>
    <row r="150" spans="2:10" ht="12.75">
      <c r="B150" s="8" t="s">
        <v>109</v>
      </c>
      <c r="F150" s="3"/>
      <c r="H150" s="26">
        <v>928</v>
      </c>
      <c r="J150" s="38">
        <v>0</v>
      </c>
    </row>
    <row r="151" spans="2:10" ht="12.75">
      <c r="B151" s="8" t="s">
        <v>84</v>
      </c>
      <c r="F151" s="3"/>
      <c r="H151" s="15">
        <f>SUM(H145:H150)</f>
        <v>5076</v>
      </c>
      <c r="J151" s="15">
        <f>SUM(J145:J149)</f>
        <v>3741</v>
      </c>
    </row>
    <row r="152" spans="2:10" ht="12.75">
      <c r="B152" s="8" t="s">
        <v>103</v>
      </c>
      <c r="F152" s="3"/>
      <c r="H152" s="15">
        <v>-1252</v>
      </c>
      <c r="J152" s="15">
        <v>173</v>
      </c>
    </row>
    <row r="153" spans="2:10" ht="12.75">
      <c r="B153" s="8" t="s">
        <v>104</v>
      </c>
      <c r="F153" s="3"/>
      <c r="H153" s="16">
        <v>-207</v>
      </c>
      <c r="I153" s="3"/>
      <c r="J153" s="16">
        <v>-278</v>
      </c>
    </row>
    <row r="154" spans="2:10" ht="12.75">
      <c r="B154" s="8" t="s">
        <v>108</v>
      </c>
      <c r="F154" s="3"/>
      <c r="H154" s="16">
        <v>0</v>
      </c>
      <c r="I154" s="3"/>
      <c r="J154" s="16">
        <v>-11</v>
      </c>
    </row>
    <row r="155" spans="2:10" ht="12.75">
      <c r="B155" s="8"/>
      <c r="F155" s="3"/>
      <c r="H155" s="26"/>
      <c r="I155" s="3"/>
      <c r="J155" s="26"/>
    </row>
    <row r="156" spans="1:10" ht="12.75">
      <c r="A156" s="8" t="s">
        <v>83</v>
      </c>
      <c r="F156" s="3"/>
      <c r="H156" s="16">
        <f>SUM(H151:H154)</f>
        <v>3617</v>
      </c>
      <c r="J156" s="16">
        <f>SUM(J151:J154)</f>
        <v>3625</v>
      </c>
    </row>
    <row r="157" spans="6:10" ht="12.75">
      <c r="F157" s="3"/>
      <c r="H157" s="15"/>
      <c r="J157" s="15"/>
    </row>
    <row r="158" spans="1:10" ht="12.75" customHeight="1">
      <c r="A158" s="4" t="s">
        <v>85</v>
      </c>
      <c r="F158" s="3"/>
      <c r="H158" s="15"/>
      <c r="J158" s="15"/>
    </row>
    <row r="159" spans="1:10" ht="12.75" customHeight="1">
      <c r="A159" s="4"/>
      <c r="B159" t="s">
        <v>76</v>
      </c>
      <c r="F159" s="3"/>
      <c r="H159" s="15">
        <v>376</v>
      </c>
      <c r="J159" s="15">
        <v>425</v>
      </c>
    </row>
    <row r="160" spans="2:10" ht="12.75">
      <c r="B160" s="4" t="s">
        <v>52</v>
      </c>
      <c r="F160" s="3"/>
      <c r="H160" s="16">
        <v>-1667</v>
      </c>
      <c r="J160" s="16">
        <v>-7285</v>
      </c>
    </row>
    <row r="161" spans="2:10" ht="12.75">
      <c r="B161" s="8" t="s">
        <v>107</v>
      </c>
      <c r="F161" s="3"/>
      <c r="H161" s="16">
        <v>0</v>
      </c>
      <c r="J161" s="16">
        <v>9118</v>
      </c>
    </row>
    <row r="162" spans="2:10" ht="12.75">
      <c r="B162" s="4"/>
      <c r="F162" s="3"/>
      <c r="H162" s="26"/>
      <c r="J162" s="26"/>
    </row>
    <row r="163" spans="1:10" ht="12.75">
      <c r="A163" t="s">
        <v>92</v>
      </c>
      <c r="B163" s="4"/>
      <c r="F163" s="3"/>
      <c r="H163" s="16">
        <f>SUM(H156:H161)</f>
        <v>2326</v>
      </c>
      <c r="J163" s="16">
        <f>SUM(J156:J161)</f>
        <v>5883</v>
      </c>
    </row>
    <row r="164" spans="2:10" ht="12.75">
      <c r="B164" s="8"/>
      <c r="F164" s="3"/>
      <c r="H164" s="15"/>
      <c r="J164" s="15"/>
    </row>
    <row r="165" spans="1:10" ht="12.75">
      <c r="A165" t="s">
        <v>57</v>
      </c>
      <c r="F165" s="3"/>
      <c r="H165" s="15"/>
      <c r="J165" s="15"/>
    </row>
    <row r="166" spans="2:10" ht="12.75">
      <c r="B166" t="s">
        <v>93</v>
      </c>
      <c r="F166" s="3"/>
      <c r="H166" s="15">
        <v>-840</v>
      </c>
      <c r="J166" s="15">
        <v>-420</v>
      </c>
    </row>
    <row r="167" spans="2:10" ht="12.75">
      <c r="B167" t="s">
        <v>39</v>
      </c>
      <c r="F167" s="3"/>
      <c r="H167" s="16">
        <v>-1027</v>
      </c>
      <c r="J167" s="16">
        <v>-1190</v>
      </c>
    </row>
    <row r="168" spans="6:10" ht="12.75">
      <c r="F168" s="3"/>
      <c r="H168" s="26"/>
      <c r="J168" s="26"/>
    </row>
    <row r="169" spans="6:10" ht="12.75">
      <c r="F169" s="3"/>
      <c r="H169" s="16">
        <f>SUM(H163:H167)</f>
        <v>459</v>
      </c>
      <c r="J169" s="16">
        <f>SUM(J163:J167)</f>
        <v>4273</v>
      </c>
    </row>
    <row r="170" spans="6:10" ht="12.75">
      <c r="F170" s="3"/>
      <c r="H170" s="15"/>
      <c r="J170" s="15"/>
    </row>
    <row r="171" spans="1:10" ht="12.75">
      <c r="A171" s="4" t="s">
        <v>105</v>
      </c>
      <c r="F171" s="3"/>
      <c r="H171" s="26">
        <v>23904</v>
      </c>
      <c r="J171" s="26">
        <v>20596</v>
      </c>
    </row>
    <row r="172" spans="6:10" ht="12.75">
      <c r="F172" s="3"/>
      <c r="H172" s="15"/>
      <c r="J172" s="15"/>
    </row>
    <row r="173" spans="1:10" ht="13.5" thickBot="1">
      <c r="A173" s="4" t="s">
        <v>106</v>
      </c>
      <c r="F173" s="3"/>
      <c r="G173" s="12"/>
      <c r="H173" s="25">
        <f>+H169+H171</f>
        <v>24363</v>
      </c>
      <c r="J173" s="25">
        <f>+J169+J171</f>
        <v>24869</v>
      </c>
    </row>
    <row r="174" spans="6:8" ht="13.5" thickTop="1">
      <c r="F174" s="3"/>
      <c r="H174" s="27"/>
    </row>
    <row r="175" spans="1:11" ht="12.75">
      <c r="A175" s="40" t="s">
        <v>61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 ht="12.75">
      <c r="A176" s="40" t="s">
        <v>89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</row>
    <row r="177" ht="12.75">
      <c r="F177" s="3"/>
    </row>
    <row r="178" ht="12.75">
      <c r="F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/>
      <c r="C229" s="3"/>
      <c r="D229" s="3"/>
      <c r="E229" s="3"/>
      <c r="F229" s="3"/>
      <c r="G229" s="3"/>
      <c r="H229" s="3"/>
      <c r="I229" s="3"/>
      <c r="J229" s="3"/>
      <c r="K229" s="3"/>
    </row>
  </sheetData>
  <mergeCells count="18">
    <mergeCell ref="A1:K1"/>
    <mergeCell ref="A2:K2"/>
    <mergeCell ref="A3:K3"/>
    <mergeCell ref="A48:K48"/>
    <mergeCell ref="A44:K44"/>
    <mergeCell ref="A45:K45"/>
    <mergeCell ref="A49:K49"/>
    <mergeCell ref="A90:K90"/>
    <mergeCell ref="A91:K91"/>
    <mergeCell ref="A86:K86"/>
    <mergeCell ref="A87:K87"/>
    <mergeCell ref="A125:K125"/>
    <mergeCell ref="G97:H97"/>
    <mergeCell ref="A175:K175"/>
    <mergeCell ref="A176:K176"/>
    <mergeCell ref="A128:K128"/>
    <mergeCell ref="A129:K129"/>
    <mergeCell ref="A124:K124"/>
  </mergeCells>
  <printOptions horizontalCentered="1"/>
  <pageMargins left="0.25" right="0.25" top="0.5" bottom="0.25" header="1" footer="0.5"/>
  <pageSetup fitToHeight="2" horizontalDpi="180" verticalDpi="180" orientation="portrait" paperSize="9" scale="90" r:id="rId1"/>
  <rowBreaks count="3" manualBreakCount="3">
    <brk id="46" max="11" man="1"/>
    <brk id="88" max="11" man="1"/>
    <brk id="1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SHUBA</cp:lastModifiedBy>
  <cp:lastPrinted>2005-11-16T06:44:22Z</cp:lastPrinted>
  <dcterms:created xsi:type="dcterms:W3CDTF">2002-09-24T02:05:49Z</dcterms:created>
  <dcterms:modified xsi:type="dcterms:W3CDTF">2005-11-16T09:28:04Z</dcterms:modified>
  <cp:category/>
  <cp:version/>
  <cp:contentType/>
  <cp:contentStatus/>
</cp:coreProperties>
</file>