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0"/>
  </bookViews>
  <sheets>
    <sheet name="income" sheetId="1" r:id="rId1"/>
    <sheet name="bsheet" sheetId="2" r:id="rId2"/>
    <sheet name="equity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<sst xmlns="http://schemas.openxmlformats.org/spreadsheetml/2006/main" count="419" uniqueCount="303">
  <si>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</si>
  <si>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</si>
  <si>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</si>
  <si>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</si>
  <si>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</si>
  <si>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</si>
  <si>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</si>
  <si>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</si>
  <si>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</si>
  <si>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</si>
  <si>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</si>
  <si>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</si>
  <si>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</si>
  <si>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</si>
  <si>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</si>
  <si>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</si>
  <si>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</si>
  <si>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</si>
  <si>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</si>
  <si>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Investment in associates</t>
  </si>
  <si>
    <t>Current assets</t>
  </si>
  <si>
    <t>Cash and cash equivalents</t>
  </si>
  <si>
    <t>Current liabilities</t>
  </si>
  <si>
    <t>Share capital</t>
  </si>
  <si>
    <t xml:space="preserve">Long term and deferred liabilities </t>
  </si>
  <si>
    <t>Tax expense</t>
  </si>
  <si>
    <t>Profit after tax</t>
  </si>
  <si>
    <t>Net profit for the period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</si>
  <si>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</si>
  <si>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</si>
  <si>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</si>
  <si>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</si>
  <si>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</si>
  <si>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</si>
  <si>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</si>
  <si>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</si>
  <si>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</si>
  <si>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</si>
  <si>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</si>
  <si>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</si>
  <si>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</si>
  <si>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</si>
  <si>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</si>
  <si>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</si>
  <si>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</si>
  <si>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</si>
  <si>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affect the results of the operations of the Group.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</si>
  <si>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</si>
  <si>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</si>
  <si>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</si>
  <si>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</si>
  <si>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</si>
  <si>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</si>
  <si>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</si>
  <si>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</si>
  <si>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</si>
  <si>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</si>
  <si>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 interim financial report is unaudited and has been prepared in compliance with</t>
  </si>
  <si>
    <t xml:space="preserve">The interim financial report should be read in conjunction with the audited financial 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</si>
  <si>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</si>
  <si>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</si>
  <si>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</si>
  <si>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</si>
  <si>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</si>
  <si>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</si>
  <si>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Rate</t>
  </si>
  <si>
    <t>Weighted average number of ordinary shares</t>
  </si>
  <si>
    <t>3 months ended</t>
  </si>
  <si>
    <t xml:space="preserve">RM 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</si>
  <si>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</si>
  <si>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</si>
  <si>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</si>
  <si>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</si>
  <si>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</si>
  <si>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</si>
  <si>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</si>
  <si>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</si>
  <si>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</si>
  <si>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</si>
  <si>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</si>
  <si>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</si>
  <si>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</si>
  <si>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</si>
  <si>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</si>
  <si>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</si>
  <si>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FRS 134, Interim Financial Reporting and paragraph 9.22 of the Listing Requirements</t>
  </si>
  <si>
    <t>of Bursa Malaysia Securities Berhad.</t>
  </si>
  <si>
    <t xml:space="preserve">explanation of events and transactions that are significant to an understanding of the </t>
  </si>
  <si>
    <t xml:space="preserve">Notes to the interim financial report </t>
  </si>
  <si>
    <t>Minority interest</t>
  </si>
  <si>
    <t>Total equity</t>
  </si>
  <si>
    <t>Equity attributable to equity holders</t>
  </si>
  <si>
    <t>of the parent :</t>
  </si>
  <si>
    <t>Retained profit</t>
  </si>
  <si>
    <t>Minority</t>
  </si>
  <si>
    <t>Interest</t>
  </si>
  <si>
    <t>Equity</t>
  </si>
  <si>
    <t>Attributable to equity holders of the parent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</si>
  <si>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</si>
  <si>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</si>
  <si>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</si>
  <si>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</si>
  <si>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</si>
  <si>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</si>
  <si>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</si>
  <si>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</si>
  <si>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</si>
  <si>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</si>
  <si>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</si>
  <si>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</si>
  <si>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</si>
  <si>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</si>
  <si>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</si>
  <si>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</si>
  <si>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</si>
  <si>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</si>
  <si>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</si>
  <si>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</si>
  <si>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Other operating expenses</t>
  </si>
  <si>
    <t>Profit/(loss) before tax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</si>
  <si>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</si>
  <si>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</si>
  <si>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</si>
  <si>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</si>
  <si>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</si>
  <si>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Provisions</t>
  </si>
  <si>
    <t>NIL</t>
  </si>
  <si>
    <t>Trust receipts-secured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</si>
  <si>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</si>
  <si>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</si>
  <si>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</si>
  <si>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</si>
  <si>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</si>
  <si>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</si>
  <si>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</si>
  <si>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</si>
  <si>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</si>
  <si>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</si>
  <si>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Accumulated</t>
  </si>
  <si>
    <t>Included in short-term borrowings are trust receipt denominated in the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</si>
  <si>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</si>
  <si>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</si>
  <si>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</si>
  <si>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</si>
  <si>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</si>
  <si>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Depreciation</t>
  </si>
  <si>
    <t>Capital commitments outstanding not provided for in the interim financial report</t>
  </si>
  <si>
    <t>In addition, a subsidiary of the company had issued financial guarantees to certain</t>
  </si>
  <si>
    <t xml:space="preserve">financial institutions in the normal course of business. These guarantees amount to </t>
  </si>
  <si>
    <t>Acquisition of treasury shares</t>
  </si>
  <si>
    <t>Current tax assets</t>
  </si>
  <si>
    <t>Current tax liabilities</t>
  </si>
  <si>
    <t>Investment properties</t>
  </si>
  <si>
    <t>Deferred tax assets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</si>
  <si>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</si>
  <si>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</si>
  <si>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</si>
  <si>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</si>
  <si>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</si>
  <si>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 xml:space="preserve">Current </t>
  </si>
  <si>
    <t>quarter</t>
  </si>
  <si>
    <t>Financial</t>
  </si>
  <si>
    <t>year to date</t>
  </si>
  <si>
    <t>At cost</t>
  </si>
  <si>
    <t>At carrying value/book value</t>
  </si>
  <si>
    <t>At market value</t>
  </si>
  <si>
    <t>Acquisition of minority interest</t>
  </si>
  <si>
    <t>Page 11</t>
  </si>
  <si>
    <t>Foreign</t>
  </si>
  <si>
    <t>translation</t>
  </si>
  <si>
    <t>reserve</t>
  </si>
  <si>
    <t>Foreign translation reserve</t>
  </si>
  <si>
    <t>Deferred tax liabilities</t>
  </si>
  <si>
    <t>At 1 January 2010</t>
  </si>
  <si>
    <t>Foreign exchange contracts</t>
  </si>
  <si>
    <t>Unaudited Condensed Consolidated Statement of Financial Position</t>
  </si>
  <si>
    <t>Unaudited Condensed consolidated statement of Comprehensive Income</t>
  </si>
  <si>
    <t>Unaudited Condensed Consolidated Cash Flow Statement</t>
  </si>
  <si>
    <t>Other comprehensive income, net of tax</t>
  </si>
  <si>
    <t>Total comprehensive income for the period</t>
  </si>
  <si>
    <t xml:space="preserve">The Condensed Consolidated statement of Comprehensive Income should be read in conjunction with the </t>
  </si>
  <si>
    <t xml:space="preserve">The Condensed Consolidated statement of Financial Position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</si>
  <si>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</si>
  <si>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</si>
  <si>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The accounting policies and methods of computation adopted by the Group are consistent</t>
  </si>
  <si>
    <t>with those used in the preparation of the most recent audited financial statements except</t>
  </si>
  <si>
    <t xml:space="preserve">that the Group has adopted the Malaysian Financial Reporting Standards (FRSs) and </t>
  </si>
  <si>
    <t>The adoption of these standards, amendments  and interpretations have no material</t>
  </si>
  <si>
    <t>The explanatory notes attached to the interim financial statements provide an</t>
  </si>
  <si>
    <t>report. These facilities include letters of credit, trust receipt, overdraft, finance leases</t>
  </si>
  <si>
    <t>and term loans.</t>
  </si>
  <si>
    <t>Segmental Reporting</t>
  </si>
  <si>
    <t>Segment assets</t>
  </si>
  <si>
    <t>There are no changes in the composition of the Group for the current financial quarter.</t>
  </si>
  <si>
    <t>Foreign currency translation difference for</t>
  </si>
  <si>
    <t>foreign operations</t>
  </si>
  <si>
    <t>Attributable to :</t>
  </si>
  <si>
    <t>Equity shareholders of the parent</t>
  </si>
  <si>
    <t>Effect of bonus issue</t>
  </si>
  <si>
    <t>31 Dec 2010</t>
  </si>
  <si>
    <t>The company did not pay any dividends during the quarter.</t>
  </si>
  <si>
    <t>31.12.2010</t>
  </si>
  <si>
    <t>Share of profit/(loss) of associates net of tax</t>
  </si>
  <si>
    <t>Quoted in Malaysia</t>
  </si>
  <si>
    <t>Page 12</t>
  </si>
  <si>
    <t>Realised and Unrealised Profits</t>
  </si>
  <si>
    <t>Total retained profits of UPA Corp Bhd</t>
  </si>
  <si>
    <t>and its subsidiaries :</t>
  </si>
  <si>
    <t>-Unrealised</t>
  </si>
  <si>
    <t>Total share of profits from associated</t>
  </si>
  <si>
    <t>companies :</t>
  </si>
  <si>
    <t>Less : Consolidation adjustments</t>
  </si>
  <si>
    <t>Total group retained profits as per</t>
  </si>
  <si>
    <t>consolidated accounts</t>
  </si>
  <si>
    <t>-Realised</t>
  </si>
  <si>
    <t>There were no issuance of shares during the quarter.</t>
  </si>
  <si>
    <t>facilities granted to subsidiaries amounted to RM 114.5 million as at the date of this</t>
  </si>
  <si>
    <t>RM 4.1 million.</t>
  </si>
  <si>
    <t>Sale of Unquoted Investments and/or Properties</t>
  </si>
  <si>
    <t xml:space="preserve">There were no material disposals of unquoted investments or properties for the current </t>
  </si>
  <si>
    <t>financial quarter.</t>
  </si>
  <si>
    <t>AUD</t>
  </si>
  <si>
    <t>GBP</t>
  </si>
  <si>
    <t xml:space="preserve">Commentary on Prospects </t>
  </si>
  <si>
    <t xml:space="preserve">Dividends proposed </t>
  </si>
  <si>
    <t xml:space="preserve">changes in the financial position and performance of the Group since the financial year </t>
  </si>
  <si>
    <t>impact to these interim financial statements.</t>
  </si>
  <si>
    <t>Net losses recognised</t>
  </si>
  <si>
    <t>directly in equity</t>
  </si>
  <si>
    <t>For the period ended 31 March 2011</t>
  </si>
  <si>
    <t>Period ended 31 March</t>
  </si>
  <si>
    <t>Annual Financial Statements for the year ended 31 December 2010.</t>
  </si>
  <si>
    <t>on 19 May 2011.</t>
  </si>
  <si>
    <t>statements of the Group for the year ended 31 December 2010.</t>
  </si>
  <si>
    <t>ended 31 December 2010.</t>
  </si>
  <si>
    <t>other intepretations that are effective for financial statements commencing 1 January 2011.</t>
  </si>
  <si>
    <t>Finance income</t>
  </si>
  <si>
    <t>Other income</t>
  </si>
  <si>
    <t>Basic earnings/(loss) per ordinary share (sen)</t>
  </si>
  <si>
    <t>At 31 March 2011</t>
  </si>
  <si>
    <t>31 Mar 2011</t>
  </si>
  <si>
    <t>Other investments</t>
  </si>
  <si>
    <t>Trade and other receivables</t>
  </si>
  <si>
    <t>Borrowings</t>
  </si>
  <si>
    <t>Trade and other payables</t>
  </si>
  <si>
    <t>31 Mar 2010</t>
  </si>
  <si>
    <t>Cash and Cash Equivalents at 31 March</t>
  </si>
  <si>
    <t>None.</t>
  </si>
  <si>
    <t>31 December 2010.</t>
  </si>
  <si>
    <t>3 months period ended</t>
  </si>
  <si>
    <t>31 March 2011</t>
  </si>
  <si>
    <t>31 March 2010</t>
  </si>
  <si>
    <t>The Group's turnover for quarter under review was RM 22.4 million compared to</t>
  </si>
  <si>
    <t>RM 24.7 million in the corresponding quarter of the previous year.</t>
  </si>
  <si>
    <t>compared to profit before tax of RM 4.6 million in the corresponding quarter of the previous year.</t>
  </si>
  <si>
    <t>interest in an associate which amounted to RM 1.9 million.</t>
  </si>
  <si>
    <t>31.03.2011</t>
  </si>
  <si>
    <t>The company did not purchase any of its own shares during the quarter under review.</t>
  </si>
  <si>
    <t>FY2011</t>
  </si>
  <si>
    <t>Summary of outstanding derivatives at 31 March 2011 :</t>
  </si>
  <si>
    <t>Nominal</t>
  </si>
  <si>
    <t>value</t>
  </si>
  <si>
    <t>Gain/(loss)</t>
  </si>
  <si>
    <t>JPY</t>
  </si>
  <si>
    <t>The investments in quoted securities as at 31 March 2011 were as follows :</t>
  </si>
  <si>
    <t>Machine</t>
  </si>
  <si>
    <t>Profit(loss) before tax</t>
  </si>
  <si>
    <t>At 31 March 2010</t>
  </si>
  <si>
    <t>At 1 January 2011</t>
  </si>
  <si>
    <t>Total comprehensive income</t>
  </si>
  <si>
    <t>for the period</t>
  </si>
  <si>
    <t>31 March 2011 up to the date of this report, which is likely to substantially</t>
  </si>
  <si>
    <t xml:space="preserve">All the foreign exchange contracts mature within 12 months. There is minimal credit </t>
  </si>
  <si>
    <t>risk as the contracts were entered into with reputable banks.</t>
  </si>
  <si>
    <t>Fair value</t>
  </si>
  <si>
    <t xml:space="preserve">Bursa Malaysia Securities Berhad ("Bursa") has on 25 March 2010 issued a directive which </t>
  </si>
  <si>
    <t xml:space="preserve">requires all listed companies to disclose a breakdown of the unappropriated profits or </t>
  </si>
  <si>
    <t>accumulated losses as at the end of the reporting period, into realised and unrealised</t>
  </si>
  <si>
    <t xml:space="preserve">profits or losses, for the purpose of greater transparency. </t>
  </si>
  <si>
    <t>format prescribed by Bursa, is as follows :</t>
  </si>
  <si>
    <t xml:space="preserve">The breakdown of retained profits of the Group as at 31 March 2011, pursuant to the </t>
  </si>
  <si>
    <t>Derivative Financial instruments</t>
  </si>
  <si>
    <t>Purchases and disposals of quoted securities during the financial period ended 31 March 2011</t>
  </si>
  <si>
    <t>are as follows :</t>
  </si>
  <si>
    <t>Total purchases</t>
  </si>
  <si>
    <t>Total sale proceeds</t>
  </si>
  <si>
    <t>Total gain/(loss) on disposal</t>
  </si>
  <si>
    <t xml:space="preserve">Quoted Securities </t>
  </si>
  <si>
    <t>compared to profit before tax of RM 8.1 million in Q4FY2010.</t>
  </si>
  <si>
    <t xml:space="preserve">The decrease in profit before taxation is mainly due to lower profit margin in the </t>
  </si>
  <si>
    <t>Also, included in the results for 1QFY2010 was the gain on disposal of equity</t>
  </si>
  <si>
    <t>The decrease in profit before taxation is mainly due to lower revenue recorded in 1QFY2011,</t>
  </si>
  <si>
    <t>lower profit margin in the manufacturing segment and losses recorded in the machine</t>
  </si>
  <si>
    <t>trading segment.</t>
  </si>
  <si>
    <t>manufacturing segment and losses recorded in the machine trading segment.</t>
  </si>
  <si>
    <t>The effective tax rate for the Group is higher than the statutory rate due to losses incurred</t>
  </si>
  <si>
    <t>by a certain subsidiary.</t>
  </si>
  <si>
    <t>The Group's profit before taxation for the quarter under review was RM 696,000</t>
  </si>
  <si>
    <t>For the quarter under review, the Group recorded profit before taxation of RM 696,000</t>
  </si>
  <si>
    <t>The directors expect the Group to remain profitable in the current financial year.</t>
  </si>
  <si>
    <t>The manufacturing segment's profit margin is expected to be squeezed by currency</t>
  </si>
  <si>
    <t>fluctuations while the trading segment is expected to be affected by global market</t>
  </si>
  <si>
    <t>sentiments and weak demand for printing machines.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</si>
</sst>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center"/>
    </xf>
    <xf numFmtId="182" fontId="1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182" fontId="6" fillId="0" borderId="0" xfId="42" applyNumberFormat="1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7" fontId="0" fillId="0" borderId="0" xfId="0" applyNumberFormat="1" applyAlignment="1">
      <alignment horizontal="left"/>
    </xf>
    <xf numFmtId="3" fontId="0" fillId="0" borderId="0" xfId="42" applyNumberFormat="1" applyFont="1" applyAlignment="1">
      <alignment horizontal="lef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0" borderId="14" xfId="0" applyNumberFormat="1" applyBorder="1" applyAlignment="1">
      <alignment/>
    </xf>
    <xf numFmtId="37" fontId="0" fillId="33" borderId="0" xfId="0" applyNumberFormat="1" applyFill="1" applyAlignment="1">
      <alignment/>
    </xf>
    <xf numFmtId="37" fontId="0" fillId="0" borderId="16" xfId="0" applyNumberFormat="1" applyFont="1" applyBorder="1" applyAlignment="1" quotePrefix="1">
      <alignment/>
    </xf>
    <xf numFmtId="37" fontId="0" fillId="0" borderId="17" xfId="0" applyNumberFormat="1" applyFont="1" applyBorder="1" applyAlignment="1" quotePrefix="1">
      <alignment/>
    </xf>
    <xf numFmtId="37" fontId="0" fillId="0" borderId="0" xfId="0" applyNumberFormat="1" applyFont="1" applyAlignment="1">
      <alignment/>
    </xf>
    <xf numFmtId="37" fontId="0" fillId="0" borderId="18" xfId="0" applyNumberFormat="1" applyFont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15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/>
    </xf>
    <xf numFmtId="3" fontId="1" fillId="33" borderId="21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33" borderId="23" xfId="0" applyNumberFormat="1" applyFill="1" applyBorder="1" applyAlignment="1">
      <alignment horizontal="right"/>
    </xf>
    <xf numFmtId="3" fontId="0" fillId="33" borderId="24" xfId="0" applyNumberForma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Font="1" applyBorder="1" applyAlignment="1" quotePrefix="1">
      <alignment/>
    </xf>
    <xf numFmtId="37" fontId="1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182" fontId="4" fillId="0" borderId="11" xfId="42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0" fillId="0" borderId="0" xfId="42" applyFont="1" applyAlignment="1">
      <alignment/>
    </xf>
    <xf numFmtId="15" fontId="5" fillId="0" borderId="0" xfId="0" applyNumberFormat="1" applyFont="1" applyBorder="1" applyAlignment="1" quotePrefix="1">
      <alignment horizontal="right"/>
    </xf>
    <xf numFmtId="37" fontId="0" fillId="33" borderId="0" xfId="0" applyNumberFormat="1" applyFill="1" applyBorder="1" applyAlignment="1">
      <alignment/>
    </xf>
    <xf numFmtId="3" fontId="0" fillId="0" borderId="0" xfId="0" applyNumberFormat="1" applyAlignment="1">
      <alignment horizontal="left"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43.140625" style="0" customWidth="1"/>
    <col min="2" max="2" width="11.00390625" style="0" customWidth="1"/>
    <col min="3" max="3" width="10.7109375" style="0" customWidth="1"/>
    <col min="4" max="4" width="2.7109375" style="0" customWidth="1"/>
    <col min="5" max="5" width="10.28125" style="0" bestFit="1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176</v>
      </c>
      <c r="G3" t="s">
        <v>73</v>
      </c>
    </row>
    <row r="4" spans="1:6" ht="12.75">
      <c r="A4" s="3" t="s">
        <v>229</v>
      </c>
      <c r="F4" s="8" t="s">
        <v>107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142" t="s">
        <v>56</v>
      </c>
      <c r="C7" s="142"/>
      <c r="D7" s="21"/>
      <c r="E7" s="143" t="s">
        <v>124</v>
      </c>
      <c r="F7" s="144"/>
    </row>
    <row r="8" spans="1:6" ht="12.75">
      <c r="A8" s="3" t="s">
        <v>230</v>
      </c>
      <c r="B8" s="3">
        <v>2011</v>
      </c>
      <c r="C8" s="3">
        <v>2010</v>
      </c>
      <c r="D8" s="22"/>
      <c r="E8" s="3">
        <v>2011</v>
      </c>
      <c r="F8" s="3">
        <v>2010</v>
      </c>
    </row>
    <row r="9" spans="2:8" ht="12.75">
      <c r="B9" s="8" t="s">
        <v>8</v>
      </c>
      <c r="C9" s="8" t="s">
        <v>8</v>
      </c>
      <c r="D9" s="23"/>
      <c r="E9" s="8" t="s">
        <v>8</v>
      </c>
      <c r="F9" s="8" t="s">
        <v>8</v>
      </c>
      <c r="H9" s="69"/>
    </row>
    <row r="10" ht="12.75">
      <c r="D10" s="24"/>
    </row>
    <row r="11" spans="1:6" ht="12.75">
      <c r="A11" t="s">
        <v>11</v>
      </c>
      <c r="B11" s="80">
        <v>22401</v>
      </c>
      <c r="C11" s="80">
        <v>24667</v>
      </c>
      <c r="D11" s="81"/>
      <c r="E11" s="80">
        <v>22401</v>
      </c>
      <c r="F11" s="80">
        <v>24667</v>
      </c>
    </row>
    <row r="12" spans="1:6" ht="12.75">
      <c r="A12" t="s">
        <v>108</v>
      </c>
      <c r="B12" s="82">
        <v>-21003</v>
      </c>
      <c r="C12" s="82">
        <v>-20409</v>
      </c>
      <c r="D12" s="83"/>
      <c r="E12" s="82">
        <v>-21003</v>
      </c>
      <c r="F12" s="82">
        <v>-20409</v>
      </c>
    </row>
    <row r="13" spans="1:6" ht="12.75">
      <c r="A13" t="s">
        <v>109</v>
      </c>
      <c r="B13" s="80">
        <f>+B11+B12</f>
        <v>1398</v>
      </c>
      <c r="C13" s="80">
        <f>+C11+C12</f>
        <v>4258</v>
      </c>
      <c r="D13" s="81"/>
      <c r="E13" s="80">
        <f>+E11+E12</f>
        <v>1398</v>
      </c>
      <c r="F13" s="80">
        <f>+F11+F12</f>
        <v>4258</v>
      </c>
    </row>
    <row r="14" spans="2:6" ht="12.75">
      <c r="B14" s="80"/>
      <c r="C14" s="80"/>
      <c r="D14" s="81"/>
      <c r="E14" s="80"/>
      <c r="F14" s="80"/>
    </row>
    <row r="15" spans="1:6" ht="12.75">
      <c r="A15" t="s">
        <v>237</v>
      </c>
      <c r="B15" s="70">
        <v>896</v>
      </c>
      <c r="C15" s="70">
        <v>2096</v>
      </c>
      <c r="D15" s="81"/>
      <c r="E15" s="70">
        <v>896</v>
      </c>
      <c r="F15" s="70">
        <v>2096</v>
      </c>
    </row>
    <row r="16" spans="1:6" ht="12.75">
      <c r="A16" t="s">
        <v>115</v>
      </c>
      <c r="B16" s="80">
        <v>-804</v>
      </c>
      <c r="C16" s="80">
        <v>-936</v>
      </c>
      <c r="D16" s="81"/>
      <c r="E16" s="80">
        <v>-804</v>
      </c>
      <c r="F16" s="80">
        <v>-936</v>
      </c>
    </row>
    <row r="17" spans="1:6" ht="12.75">
      <c r="A17" t="s">
        <v>116</v>
      </c>
      <c r="B17" s="80">
        <v>-638</v>
      </c>
      <c r="C17" s="80">
        <v>-612</v>
      </c>
      <c r="D17" s="81"/>
      <c r="E17" s="80">
        <v>-638</v>
      </c>
      <c r="F17" s="80">
        <v>-612</v>
      </c>
    </row>
    <row r="18" spans="1:6" ht="12.75">
      <c r="A18" t="s">
        <v>118</v>
      </c>
      <c r="B18" s="82">
        <v>-20</v>
      </c>
      <c r="C18" s="82">
        <v>0</v>
      </c>
      <c r="D18" s="83"/>
      <c r="E18" s="82">
        <v>-20</v>
      </c>
      <c r="F18" s="82">
        <v>0</v>
      </c>
    </row>
    <row r="19" spans="2:6" ht="12.75">
      <c r="B19" s="70"/>
      <c r="C19" s="70"/>
      <c r="D19" s="81"/>
      <c r="E19" s="70"/>
      <c r="F19" s="70"/>
    </row>
    <row r="20" spans="1:6" ht="12.75">
      <c r="A20" t="s">
        <v>106</v>
      </c>
      <c r="B20" s="80">
        <f>SUM(B13:B18)</f>
        <v>832</v>
      </c>
      <c r="C20" s="80">
        <f>SUM(C13:C18)</f>
        <v>4806</v>
      </c>
      <c r="D20" s="81"/>
      <c r="E20" s="80">
        <f>SUM(E13:E18)</f>
        <v>832</v>
      </c>
      <c r="F20" s="80">
        <f>SUM(F13:F18)</f>
        <v>4806</v>
      </c>
    </row>
    <row r="21" spans="2:6" ht="12.75">
      <c r="B21" s="80"/>
      <c r="C21" s="80"/>
      <c r="D21" s="81"/>
      <c r="E21" s="80"/>
      <c r="F21" s="80"/>
    </row>
    <row r="22" spans="1:6" ht="12.75">
      <c r="A22" t="s">
        <v>236</v>
      </c>
      <c r="B22" s="80">
        <v>92</v>
      </c>
      <c r="C22" s="80">
        <v>73</v>
      </c>
      <c r="D22" s="81"/>
      <c r="E22" s="80">
        <v>92</v>
      </c>
      <c r="F22" s="80">
        <v>73</v>
      </c>
    </row>
    <row r="23" spans="1:6" ht="12.75">
      <c r="A23" t="s">
        <v>105</v>
      </c>
      <c r="B23" s="80">
        <v>-298</v>
      </c>
      <c r="C23" s="80">
        <v>-255</v>
      </c>
      <c r="D23" s="81"/>
      <c r="E23" s="80">
        <v>-298</v>
      </c>
      <c r="F23" s="80">
        <v>-255</v>
      </c>
    </row>
    <row r="24" spans="1:6" ht="12.75">
      <c r="A24" t="s">
        <v>202</v>
      </c>
      <c r="B24" s="82">
        <v>70</v>
      </c>
      <c r="C24" s="82">
        <v>0</v>
      </c>
      <c r="D24" s="83"/>
      <c r="E24" s="82">
        <v>70</v>
      </c>
      <c r="F24" s="82">
        <v>0</v>
      </c>
    </row>
    <row r="25" spans="2:6" ht="12.75">
      <c r="B25" s="80"/>
      <c r="C25" s="80"/>
      <c r="D25" s="81"/>
      <c r="E25" s="80"/>
      <c r="F25" s="80"/>
    </row>
    <row r="26" spans="1:6" ht="12.75">
      <c r="A26" t="s">
        <v>119</v>
      </c>
      <c r="B26" s="80">
        <f>SUM(B20:B24)</f>
        <v>696</v>
      </c>
      <c r="C26" s="80">
        <f>SUM(C20:C24)</f>
        <v>4624</v>
      </c>
      <c r="D26" s="81"/>
      <c r="E26" s="80">
        <f>SUM(E20:E24)</f>
        <v>696</v>
      </c>
      <c r="F26" s="80">
        <f>SUM(F20:F24)</f>
        <v>4624</v>
      </c>
    </row>
    <row r="27" spans="1:6" ht="12.75">
      <c r="A27" t="s">
        <v>25</v>
      </c>
      <c r="B27" s="82">
        <v>-288</v>
      </c>
      <c r="C27" s="82">
        <v>-631</v>
      </c>
      <c r="D27" s="83"/>
      <c r="E27" s="82">
        <v>-288</v>
      </c>
      <c r="F27" s="82">
        <v>-631</v>
      </c>
    </row>
    <row r="28" spans="1:6" ht="12.75">
      <c r="A28" t="s">
        <v>26</v>
      </c>
      <c r="B28" s="135">
        <f>+B26+B27</f>
        <v>408</v>
      </c>
      <c r="C28" s="135">
        <f>+C26+C27</f>
        <v>3993</v>
      </c>
      <c r="D28" s="136"/>
      <c r="E28" s="135">
        <f>+E26+E27</f>
        <v>408</v>
      </c>
      <c r="F28" s="135">
        <f>+F26+F27</f>
        <v>3993</v>
      </c>
    </row>
    <row r="29" spans="1:6" ht="12.75">
      <c r="A29" s="3"/>
      <c r="B29" s="99"/>
      <c r="C29" s="99"/>
      <c r="D29" s="88"/>
      <c r="E29" s="99"/>
      <c r="F29" s="99"/>
    </row>
    <row r="30" spans="1:6" ht="12.75">
      <c r="A30" s="3" t="s">
        <v>196</v>
      </c>
      <c r="B30" s="99"/>
      <c r="C30" s="99"/>
      <c r="D30" s="88"/>
      <c r="E30" s="99"/>
      <c r="F30" s="99"/>
    </row>
    <row r="31" spans="1:6" ht="12.75">
      <c r="A31" s="3" t="s">
        <v>197</v>
      </c>
      <c r="B31" s="99">
        <v>408</v>
      </c>
      <c r="C31" s="99">
        <v>3993</v>
      </c>
      <c r="D31" s="88"/>
      <c r="E31" s="99">
        <v>408</v>
      </c>
      <c r="F31" s="99">
        <v>3993</v>
      </c>
    </row>
    <row r="32" spans="1:6" ht="12.75">
      <c r="A32" s="3" t="s">
        <v>89</v>
      </c>
      <c r="B32" s="99">
        <v>0</v>
      </c>
      <c r="C32" s="99">
        <v>0</v>
      </c>
      <c r="D32" s="88"/>
      <c r="E32" s="99">
        <v>0</v>
      </c>
      <c r="F32" s="99">
        <v>0</v>
      </c>
    </row>
    <row r="33" spans="1:6" ht="12.75">
      <c r="A33" s="3"/>
      <c r="B33" s="135">
        <f>SUM(B31:B32)</f>
        <v>408</v>
      </c>
      <c r="C33" s="135">
        <f>SUM(C31:C32)</f>
        <v>3993</v>
      </c>
      <c r="D33" s="136"/>
      <c r="E33" s="135">
        <f>SUM(E31:E32)</f>
        <v>408</v>
      </c>
      <c r="F33" s="135">
        <f>SUM(F31:F32)</f>
        <v>3993</v>
      </c>
    </row>
    <row r="34" spans="1:6" ht="12.75">
      <c r="A34" s="3"/>
      <c r="B34" s="99"/>
      <c r="C34" s="99"/>
      <c r="D34" s="88"/>
      <c r="E34" s="99"/>
      <c r="F34" s="99"/>
    </row>
    <row r="35" spans="1:6" ht="12.75">
      <c r="A35" s="3" t="s">
        <v>27</v>
      </c>
      <c r="B35" s="99">
        <f>+B28</f>
        <v>408</v>
      </c>
      <c r="C35" s="99">
        <f>+C28</f>
        <v>3993</v>
      </c>
      <c r="D35" s="88"/>
      <c r="E35" s="99">
        <f>+E28</f>
        <v>408</v>
      </c>
      <c r="F35" s="99">
        <f>+F28</f>
        <v>3993</v>
      </c>
    </row>
    <row r="36" spans="1:6" ht="12.75">
      <c r="A36" s="9" t="s">
        <v>178</v>
      </c>
      <c r="B36" s="9"/>
      <c r="C36" s="9"/>
      <c r="D36" s="137"/>
      <c r="E36" s="9"/>
      <c r="F36" s="9"/>
    </row>
    <row r="37" spans="1:6" ht="12.75">
      <c r="A37" s="9" t="s">
        <v>194</v>
      </c>
      <c r="B37" s="9"/>
      <c r="C37" s="9"/>
      <c r="D37" s="137"/>
      <c r="E37" s="9"/>
      <c r="F37" s="9"/>
    </row>
    <row r="38" spans="1:6" ht="12.75">
      <c r="A38" s="9" t="s">
        <v>195</v>
      </c>
      <c r="B38" s="138">
        <v>0</v>
      </c>
      <c r="C38" s="9">
        <v>0</v>
      </c>
      <c r="D38" s="137"/>
      <c r="E38" s="138">
        <v>0</v>
      </c>
      <c r="F38" s="9">
        <v>0</v>
      </c>
    </row>
    <row r="39" spans="1:6" ht="12.75">
      <c r="A39" s="3" t="s">
        <v>179</v>
      </c>
      <c r="B39" s="51">
        <f>SUM(B35:B38)</f>
        <v>408</v>
      </c>
      <c r="C39" s="139">
        <f>SUM(C35:C38)</f>
        <v>3993</v>
      </c>
      <c r="D39" s="140"/>
      <c r="E39" s="51">
        <f>SUM(E35:E38)</f>
        <v>408</v>
      </c>
      <c r="F39" s="139">
        <f>SUM(F35:F38)</f>
        <v>3993</v>
      </c>
    </row>
    <row r="40" spans="1:6" ht="12.75">
      <c r="A40" s="71"/>
      <c r="B40" s="15"/>
      <c r="C40" s="17"/>
      <c r="D40" s="141"/>
      <c r="E40" s="15"/>
      <c r="F40" s="17"/>
    </row>
    <row r="41" spans="1:6" ht="12.75">
      <c r="A41" s="3" t="s">
        <v>196</v>
      </c>
      <c r="B41" s="99"/>
      <c r="C41" s="99"/>
      <c r="D41" s="88"/>
      <c r="E41" s="99"/>
      <c r="F41" s="99"/>
    </row>
    <row r="42" spans="1:6" ht="12.75">
      <c r="A42" s="3" t="s">
        <v>197</v>
      </c>
      <c r="B42" s="99">
        <v>408</v>
      </c>
      <c r="C42" s="99">
        <v>3993</v>
      </c>
      <c r="D42" s="88"/>
      <c r="E42" s="99">
        <v>408</v>
      </c>
      <c r="F42" s="99">
        <v>3993</v>
      </c>
    </row>
    <row r="43" spans="1:6" ht="12.75">
      <c r="A43" s="3" t="s">
        <v>89</v>
      </c>
      <c r="B43" s="99">
        <v>0</v>
      </c>
      <c r="C43" s="99">
        <v>0</v>
      </c>
      <c r="D43" s="88"/>
      <c r="E43" s="99">
        <v>0</v>
      </c>
      <c r="F43" s="99">
        <v>0</v>
      </c>
    </row>
    <row r="44" spans="1:6" ht="12.75">
      <c r="A44" s="3"/>
      <c r="B44" s="135">
        <f>SUM(B42:B43)</f>
        <v>408</v>
      </c>
      <c r="C44" s="135">
        <f>SUM(C42:C43)</f>
        <v>3993</v>
      </c>
      <c r="D44" s="136"/>
      <c r="E44" s="135">
        <f>SUM(E42:E43)</f>
        <v>408</v>
      </c>
      <c r="F44" s="135">
        <f>SUM(F42:F43)</f>
        <v>3993</v>
      </c>
    </row>
    <row r="45" spans="1:6" ht="12.75">
      <c r="A45" s="3"/>
      <c r="B45" s="117"/>
      <c r="C45" s="117"/>
      <c r="D45" s="117"/>
      <c r="E45" s="117"/>
      <c r="F45" s="117"/>
    </row>
    <row r="46" spans="1:6" ht="12.75">
      <c r="A46" t="s">
        <v>238</v>
      </c>
      <c r="B46" s="123">
        <f>+B28*100*1000/+notes!F315</f>
        <v>0.5227944800078521</v>
      </c>
      <c r="C46" s="11">
        <f>+C28*100*1000/+notes!G315</f>
        <v>5.019400050332276</v>
      </c>
      <c r="D46" s="11"/>
      <c r="E46" s="123">
        <f>+E28*100*1000/+notes!F315</f>
        <v>0.5227944800078521</v>
      </c>
      <c r="F46" s="123">
        <f>+F28*100*1000/+notes!G315</f>
        <v>5.019400050332276</v>
      </c>
    </row>
    <row r="47" spans="1:6" ht="12.75">
      <c r="A47" s="9" t="s">
        <v>62</v>
      </c>
      <c r="B47" s="13" t="s">
        <v>123</v>
      </c>
      <c r="C47" s="13" t="s">
        <v>123</v>
      </c>
      <c r="D47" s="13"/>
      <c r="E47" s="13" t="s">
        <v>123</v>
      </c>
      <c r="F47" s="13" t="s">
        <v>123</v>
      </c>
    </row>
    <row r="48" spans="2:6" ht="12.75">
      <c r="B48" s="13"/>
      <c r="C48" s="13"/>
      <c r="D48" s="13"/>
      <c r="E48" s="13"/>
      <c r="F48" s="13"/>
    </row>
    <row r="49" spans="2:6" ht="12.75">
      <c r="B49" s="58"/>
      <c r="C49" s="58"/>
      <c r="D49" s="58"/>
      <c r="E49" s="58"/>
      <c r="F49" s="58"/>
    </row>
    <row r="50" ht="12.75">
      <c r="A50" s="3" t="s">
        <v>180</v>
      </c>
    </row>
    <row r="51" ht="12.75">
      <c r="A51" s="3" t="s">
        <v>231</v>
      </c>
    </row>
  </sheetData>
  <sheetProtection/>
  <mergeCells count="2">
    <mergeCell ref="B7:C7"/>
    <mergeCell ref="E7:F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2" ht="12.75">
      <c r="A3" s="3" t="s">
        <v>175</v>
      </c>
      <c r="B3" s="3"/>
    </row>
    <row r="4" spans="1:6" ht="12.75">
      <c r="A4" s="3" t="s">
        <v>239</v>
      </c>
      <c r="B4" s="3"/>
      <c r="F4" s="8" t="s">
        <v>74</v>
      </c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240</v>
      </c>
      <c r="E7" s="7" t="s">
        <v>199</v>
      </c>
    </row>
    <row r="8" spans="3:5" ht="12.75">
      <c r="C8" s="3"/>
      <c r="D8" s="8" t="s">
        <v>8</v>
      </c>
      <c r="E8" s="8" t="s">
        <v>8</v>
      </c>
    </row>
    <row r="9" ht="12.75">
      <c r="A9" s="3" t="s">
        <v>102</v>
      </c>
    </row>
    <row r="10" spans="2:5" ht="12.75">
      <c r="B10" t="s">
        <v>9</v>
      </c>
      <c r="D10" s="2">
        <v>69888</v>
      </c>
      <c r="E10" s="2">
        <v>65987</v>
      </c>
    </row>
    <row r="11" spans="2:5" ht="12.75">
      <c r="B11" t="s">
        <v>19</v>
      </c>
      <c r="D11" s="2">
        <v>8330</v>
      </c>
      <c r="E11" s="2">
        <v>8260</v>
      </c>
    </row>
    <row r="12" spans="2:5" ht="12.75">
      <c r="B12" t="s">
        <v>152</v>
      </c>
      <c r="D12" s="2">
        <v>13897</v>
      </c>
      <c r="E12" s="2">
        <v>13897</v>
      </c>
    </row>
    <row r="13" spans="2:5" ht="12.75">
      <c r="B13" t="s">
        <v>153</v>
      </c>
      <c r="D13" s="5">
        <v>571</v>
      </c>
      <c r="E13" s="5">
        <v>571</v>
      </c>
    </row>
    <row r="14" spans="4:5" ht="12.75">
      <c r="D14" s="4">
        <f>SUM(D10:D13)</f>
        <v>92686</v>
      </c>
      <c r="E14" s="4">
        <f>SUM(E10:E13)</f>
        <v>88715</v>
      </c>
    </row>
    <row r="15" spans="4:5" ht="12.75">
      <c r="D15" s="2"/>
      <c r="E15" s="2"/>
    </row>
    <row r="16" spans="1:5" ht="12.75">
      <c r="A16" s="3" t="s">
        <v>20</v>
      </c>
      <c r="D16" s="2"/>
      <c r="E16" s="2"/>
    </row>
    <row r="17" spans="1:5" ht="12.75">
      <c r="A17" s="3"/>
      <c r="B17" t="s">
        <v>241</v>
      </c>
      <c r="D17" s="2">
        <v>673</v>
      </c>
      <c r="E17" s="2">
        <v>1252</v>
      </c>
    </row>
    <row r="18" spans="2:5" ht="12.75">
      <c r="B18" t="s">
        <v>10</v>
      </c>
      <c r="D18" s="10">
        <v>55991</v>
      </c>
      <c r="E18" s="10">
        <v>41955</v>
      </c>
    </row>
    <row r="19" spans="2:5" ht="12.75">
      <c r="B19" t="s">
        <v>242</v>
      </c>
      <c r="D19" s="10">
        <v>35226</v>
      </c>
      <c r="E19" s="10">
        <v>39171</v>
      </c>
    </row>
    <row r="20" spans="2:5" ht="12.75">
      <c r="B20" t="s">
        <v>150</v>
      </c>
      <c r="D20" s="52">
        <v>1804</v>
      </c>
      <c r="E20" s="52">
        <v>1276</v>
      </c>
    </row>
    <row r="21" spans="2:5" ht="12.75">
      <c r="B21" t="s">
        <v>21</v>
      </c>
      <c r="D21" s="33">
        <v>33270</v>
      </c>
      <c r="E21" s="33">
        <v>35563</v>
      </c>
    </row>
    <row r="22" spans="4:5" ht="12.75">
      <c r="D22" s="4">
        <f>SUM(D17:D21)</f>
        <v>126964</v>
      </c>
      <c r="E22" s="4">
        <f>SUM(E17:E21)</f>
        <v>119217</v>
      </c>
    </row>
    <row r="23" spans="4:5" ht="12.75">
      <c r="D23" s="2"/>
      <c r="E23" s="2"/>
    </row>
    <row r="24" spans="1:5" ht="12.75">
      <c r="A24" s="3" t="s">
        <v>98</v>
      </c>
      <c r="D24" s="79">
        <f>+D14+D22</f>
        <v>219650</v>
      </c>
      <c r="E24" s="79">
        <f>+E14+E22</f>
        <v>207932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99</v>
      </c>
      <c r="D27" s="2"/>
      <c r="E27" s="2"/>
    </row>
    <row r="28" spans="1:5" ht="12.75">
      <c r="A28" s="3" t="s">
        <v>91</v>
      </c>
      <c r="D28" s="2"/>
      <c r="E28" s="2"/>
    </row>
    <row r="29" spans="1:5" ht="12.75">
      <c r="A29" s="3" t="s">
        <v>92</v>
      </c>
      <c r="D29" s="2"/>
      <c r="E29" s="2"/>
    </row>
    <row r="30" spans="2:5" ht="12.75">
      <c r="B30" t="s">
        <v>23</v>
      </c>
      <c r="D30" s="10">
        <v>79582</v>
      </c>
      <c r="E30" s="10">
        <v>79582</v>
      </c>
    </row>
    <row r="31" spans="2:5" ht="12.75">
      <c r="B31" t="s">
        <v>93</v>
      </c>
      <c r="D31" s="10">
        <v>89474</v>
      </c>
      <c r="E31" s="10">
        <v>89067</v>
      </c>
    </row>
    <row r="32" spans="2:5" ht="12.75">
      <c r="B32" t="s">
        <v>171</v>
      </c>
      <c r="D32" s="70">
        <v>-57</v>
      </c>
      <c r="E32" s="70">
        <v>-57</v>
      </c>
    </row>
    <row r="33" spans="2:5" ht="12.75">
      <c r="B33" t="s">
        <v>140</v>
      </c>
      <c r="D33" s="82">
        <v>-2166</v>
      </c>
      <c r="E33" s="82">
        <v>-2166</v>
      </c>
    </row>
    <row r="34" spans="4:5" ht="12.75">
      <c r="D34" s="10">
        <f>SUM(D30:D33)</f>
        <v>166833</v>
      </c>
      <c r="E34" s="10">
        <f>SUM(E30:E33)</f>
        <v>166426</v>
      </c>
    </row>
    <row r="35" spans="1:9" ht="12.75">
      <c r="A35" s="3" t="s">
        <v>89</v>
      </c>
      <c r="D35" s="2">
        <v>263</v>
      </c>
      <c r="E35" s="2">
        <v>263</v>
      </c>
      <c r="I35" t="s">
        <v>61</v>
      </c>
    </row>
    <row r="36" spans="1:5" ht="12.75">
      <c r="A36" s="3" t="s">
        <v>90</v>
      </c>
      <c r="D36" s="4">
        <f>+D34+D35</f>
        <v>167096</v>
      </c>
      <c r="E36" s="4">
        <f>+E34+E35</f>
        <v>166689</v>
      </c>
    </row>
    <row r="37" spans="4:5" ht="12.75">
      <c r="D37" s="2"/>
      <c r="E37" s="2"/>
    </row>
    <row r="38" spans="1:5" ht="12.75">
      <c r="A38" s="3" t="s">
        <v>24</v>
      </c>
      <c r="D38" s="2"/>
      <c r="E38" s="2"/>
    </row>
    <row r="39" spans="2:5" ht="12.75">
      <c r="B39" t="s">
        <v>243</v>
      </c>
      <c r="D39" s="10">
        <v>4180</v>
      </c>
      <c r="E39" s="10">
        <v>4715</v>
      </c>
    </row>
    <row r="40" spans="1:5" ht="12.75">
      <c r="A40" s="3"/>
      <c r="B40" s="9" t="s">
        <v>172</v>
      </c>
      <c r="D40" s="10">
        <v>7595</v>
      </c>
      <c r="E40" s="10">
        <v>7595</v>
      </c>
    </row>
    <row r="41" spans="4:5" ht="12.75">
      <c r="D41" s="4">
        <f>SUM(D39:D40)</f>
        <v>11775</v>
      </c>
      <c r="E41" s="4">
        <f>SUM(E39:E40)</f>
        <v>12310</v>
      </c>
    </row>
    <row r="42" spans="4:5" ht="12.75">
      <c r="D42" s="10"/>
      <c r="E42" s="10"/>
    </row>
    <row r="43" spans="1:5" ht="12.75">
      <c r="A43" s="3" t="s">
        <v>22</v>
      </c>
      <c r="D43" s="10"/>
      <c r="E43" s="10"/>
    </row>
    <row r="44" spans="2:5" ht="12.75">
      <c r="B44" t="s">
        <v>54</v>
      </c>
      <c r="D44" s="10">
        <v>27535</v>
      </c>
      <c r="E44" s="10">
        <v>16456</v>
      </c>
    </row>
    <row r="45" spans="2:5" ht="12.75">
      <c r="B45" t="s">
        <v>125</v>
      </c>
      <c r="D45" s="10">
        <v>168</v>
      </c>
      <c r="E45" s="10">
        <v>168</v>
      </c>
    </row>
    <row r="46" spans="2:5" ht="12.75">
      <c r="B46" t="s">
        <v>151</v>
      </c>
      <c r="D46" s="10">
        <v>4239</v>
      </c>
      <c r="E46" s="10">
        <v>3311</v>
      </c>
    </row>
    <row r="47" spans="2:5" ht="12.75">
      <c r="B47" t="s">
        <v>244</v>
      </c>
      <c r="D47" s="10">
        <v>8837</v>
      </c>
      <c r="E47" s="10">
        <v>8998</v>
      </c>
    </row>
    <row r="48" spans="4:5" ht="12.75">
      <c r="D48" s="4">
        <f>SUM(D44:D47)</f>
        <v>40779</v>
      </c>
      <c r="E48" s="4">
        <f>SUM(E44:E47)</f>
        <v>28933</v>
      </c>
    </row>
    <row r="49" spans="1:5" ht="12.75">
      <c r="A49" s="3" t="s">
        <v>101</v>
      </c>
      <c r="B49" s="3"/>
      <c r="D49" s="10">
        <f>+D41+D48</f>
        <v>52554</v>
      </c>
      <c r="E49" s="10">
        <f>+E41+E48</f>
        <v>41243</v>
      </c>
    </row>
    <row r="50" spans="1:5" ht="12.75">
      <c r="A50" s="3"/>
      <c r="B50" s="3"/>
      <c r="D50" s="10"/>
      <c r="E50" s="10"/>
    </row>
    <row r="51" spans="1:5" ht="12.75">
      <c r="A51" s="3" t="s">
        <v>100</v>
      </c>
      <c r="B51" s="3"/>
      <c r="D51" s="18">
        <f>+D49+D36</f>
        <v>219650</v>
      </c>
      <c r="E51" s="18">
        <f>+E49+E36</f>
        <v>207932</v>
      </c>
    </row>
    <row r="52" spans="1:5" ht="12.75">
      <c r="A52" s="3"/>
      <c r="B52" s="3"/>
      <c r="D52" s="10"/>
      <c r="E52" s="10"/>
    </row>
    <row r="53" spans="1:5" ht="12.75">
      <c r="A53" s="3" t="s">
        <v>84</v>
      </c>
      <c r="B53" s="3"/>
      <c r="D53" s="68">
        <f>+D34/D30</f>
        <v>2.0963660124148675</v>
      </c>
      <c r="E53" s="68">
        <f>+E34/E30</f>
        <v>2.091251790605916</v>
      </c>
    </row>
    <row r="54" spans="4:5" ht="12.75">
      <c r="D54" s="20"/>
      <c r="E54" s="20"/>
    </row>
    <row r="55" spans="4:5" ht="12.75">
      <c r="D55" s="10"/>
      <c r="E55" s="10"/>
    </row>
    <row r="56" spans="1:5" ht="12.75">
      <c r="A56" s="3" t="s">
        <v>181</v>
      </c>
      <c r="D56" s="2"/>
      <c r="E56" s="2"/>
    </row>
    <row r="57" spans="1:5" ht="12.75">
      <c r="A57" s="3" t="s">
        <v>231</v>
      </c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27.57421875" style="0" customWidth="1"/>
    <col min="2" max="4" width="9.140625" style="2" customWidth="1"/>
    <col min="5" max="5" width="9.7109375" style="2" customWidth="1"/>
    <col min="6" max="6" width="13.140625" style="2" customWidth="1"/>
    <col min="7" max="7" width="10.7109375" style="2" customWidth="1"/>
    <col min="9" max="9" width="10.28125" style="0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9" ht="12.75">
      <c r="A3" s="3" t="s">
        <v>83</v>
      </c>
      <c r="I3" s="12" t="s">
        <v>75</v>
      </c>
    </row>
    <row r="4" ht="12.75">
      <c r="A4" s="3" t="s">
        <v>229</v>
      </c>
    </row>
    <row r="5" ht="12.75">
      <c r="A5" s="3"/>
    </row>
    <row r="6" spans="1:7" ht="12.75">
      <c r="A6" s="3"/>
      <c r="B6" s="42"/>
      <c r="C6" s="38"/>
      <c r="D6" s="38"/>
      <c r="E6" s="38"/>
      <c r="F6" s="38"/>
      <c r="G6" s="32"/>
    </row>
    <row r="7" spans="1:7" ht="12.75">
      <c r="A7" s="3"/>
      <c r="B7" s="148" t="s">
        <v>97</v>
      </c>
      <c r="C7" s="149"/>
      <c r="D7" s="149"/>
      <c r="E7" s="149"/>
      <c r="F7" s="150"/>
      <c r="G7" s="151"/>
    </row>
    <row r="8" spans="1:7" ht="12.75">
      <c r="A8" s="3"/>
      <c r="B8" s="145" t="s">
        <v>50</v>
      </c>
      <c r="C8" s="146"/>
      <c r="D8" s="146"/>
      <c r="E8" s="147"/>
      <c r="F8" s="106" t="s">
        <v>51</v>
      </c>
      <c r="G8" s="32"/>
    </row>
    <row r="9" spans="2:7" ht="12.75">
      <c r="B9" s="39"/>
      <c r="C9" s="10"/>
      <c r="D9" s="10"/>
      <c r="E9" s="36" t="s">
        <v>168</v>
      </c>
      <c r="F9" s="107"/>
      <c r="G9" s="25"/>
    </row>
    <row r="10" spans="2:9" ht="12.75">
      <c r="B10" s="35" t="s">
        <v>1</v>
      </c>
      <c r="C10" s="36" t="s">
        <v>1</v>
      </c>
      <c r="D10" s="96" t="s">
        <v>141</v>
      </c>
      <c r="E10" s="96" t="s">
        <v>169</v>
      </c>
      <c r="F10" s="108" t="s">
        <v>3</v>
      </c>
      <c r="G10" s="37"/>
      <c r="H10" s="8" t="s">
        <v>94</v>
      </c>
      <c r="I10" s="8" t="s">
        <v>5</v>
      </c>
    </row>
    <row r="11" spans="2:9" ht="12.75">
      <c r="B11" s="40" t="s">
        <v>2</v>
      </c>
      <c r="C11" s="31" t="s">
        <v>7</v>
      </c>
      <c r="D11" s="97" t="s">
        <v>142</v>
      </c>
      <c r="E11" s="97" t="s">
        <v>170</v>
      </c>
      <c r="F11" s="109" t="s">
        <v>4</v>
      </c>
      <c r="G11" s="41" t="s">
        <v>5</v>
      </c>
      <c r="H11" s="8" t="s">
        <v>95</v>
      </c>
      <c r="I11" s="8" t="s">
        <v>96</v>
      </c>
    </row>
    <row r="12" spans="1:9" ht="12.75">
      <c r="A12" s="28"/>
      <c r="B12" s="66" t="s">
        <v>6</v>
      </c>
      <c r="C12" s="104" t="s">
        <v>6</v>
      </c>
      <c r="D12" s="104" t="s">
        <v>6</v>
      </c>
      <c r="E12" s="98" t="s">
        <v>6</v>
      </c>
      <c r="F12" s="110" t="s">
        <v>6</v>
      </c>
      <c r="G12" s="67" t="s">
        <v>6</v>
      </c>
      <c r="H12" s="12" t="s">
        <v>6</v>
      </c>
      <c r="I12" s="12" t="s">
        <v>6</v>
      </c>
    </row>
    <row r="13" spans="2:7" ht="12.75">
      <c r="B13" s="39"/>
      <c r="C13" s="10"/>
      <c r="D13" s="10"/>
      <c r="E13" s="10"/>
      <c r="F13" s="111"/>
      <c r="G13" s="25"/>
    </row>
    <row r="14" spans="1:9" ht="12.75">
      <c r="A14" s="3" t="s">
        <v>173</v>
      </c>
      <c r="B14" s="87">
        <v>66537</v>
      </c>
      <c r="C14" s="99">
        <v>3897</v>
      </c>
      <c r="D14" s="99">
        <v>-964</v>
      </c>
      <c r="E14" s="99">
        <v>0</v>
      </c>
      <c r="F14" s="112">
        <v>80477</v>
      </c>
      <c r="G14" s="81">
        <f>SUM(B14:F14)</f>
        <v>149947</v>
      </c>
      <c r="H14" s="89">
        <v>1599</v>
      </c>
      <c r="I14" s="80">
        <f>+G14+H14</f>
        <v>151546</v>
      </c>
    </row>
    <row r="15" spans="1:9" ht="12.75">
      <c r="A15" s="3"/>
      <c r="B15" s="90"/>
      <c r="C15" s="70"/>
      <c r="D15" s="70"/>
      <c r="E15" s="70"/>
      <c r="F15" s="113"/>
      <c r="G15" s="81"/>
      <c r="H15" s="91"/>
      <c r="I15" s="80"/>
    </row>
    <row r="16" spans="1:9" ht="12.75">
      <c r="A16" t="s">
        <v>269</v>
      </c>
      <c r="B16" s="90"/>
      <c r="C16" s="70"/>
      <c r="D16" s="70"/>
      <c r="E16" s="70"/>
      <c r="F16" s="113">
        <v>2878</v>
      </c>
      <c r="G16" s="81">
        <f>SUM(B16:F16)</f>
        <v>2878</v>
      </c>
      <c r="H16" s="91">
        <v>-3</v>
      </c>
      <c r="I16" s="80">
        <f>+G16+H16</f>
        <v>2875</v>
      </c>
    </row>
    <row r="17" spans="1:9" ht="12.75">
      <c r="A17" t="s">
        <v>270</v>
      </c>
      <c r="B17" s="90"/>
      <c r="C17" s="70"/>
      <c r="D17" s="70"/>
      <c r="E17" s="70"/>
      <c r="F17" s="113"/>
      <c r="G17" s="81"/>
      <c r="H17" s="91"/>
      <c r="I17" s="80"/>
    </row>
    <row r="18" spans="1:9" ht="12.75">
      <c r="A18" s="9" t="s">
        <v>149</v>
      </c>
      <c r="B18" s="90"/>
      <c r="C18" s="70"/>
      <c r="D18" s="70">
        <v>0</v>
      </c>
      <c r="E18" s="70"/>
      <c r="F18" s="113"/>
      <c r="G18" s="81">
        <f>SUM(B18:F18)</f>
        <v>0</v>
      </c>
      <c r="H18" s="80"/>
      <c r="I18" s="80">
        <f>+G18+H18</f>
        <v>0</v>
      </c>
    </row>
    <row r="19" spans="1:9" ht="12.75">
      <c r="A19" s="9" t="s">
        <v>166</v>
      </c>
      <c r="B19" s="90"/>
      <c r="C19" s="70"/>
      <c r="D19" s="70"/>
      <c r="E19" s="70"/>
      <c r="F19" s="113"/>
      <c r="G19" s="81"/>
      <c r="H19" s="80">
        <v>0</v>
      </c>
      <c r="I19" s="80">
        <f>+G19+H19</f>
        <v>0</v>
      </c>
    </row>
    <row r="20" spans="1:9" ht="12.75">
      <c r="A20" s="9"/>
      <c r="B20" s="90"/>
      <c r="C20" s="70"/>
      <c r="D20" s="70"/>
      <c r="E20" s="70"/>
      <c r="F20" s="113"/>
      <c r="G20" s="81"/>
      <c r="H20" s="80"/>
      <c r="I20" s="80"/>
    </row>
    <row r="21" spans="1:9" ht="12.75">
      <c r="A21" s="9" t="s">
        <v>227</v>
      </c>
      <c r="B21" s="90"/>
      <c r="C21" s="70"/>
      <c r="D21" s="70"/>
      <c r="E21" s="70"/>
      <c r="F21" s="113"/>
      <c r="G21" s="81"/>
      <c r="H21" s="80"/>
      <c r="I21" s="80"/>
    </row>
    <row r="22" spans="1:9" ht="12.75">
      <c r="A22" s="9" t="s">
        <v>228</v>
      </c>
      <c r="B22" s="90"/>
      <c r="C22" s="70"/>
      <c r="D22" s="70"/>
      <c r="E22" s="70">
        <v>0</v>
      </c>
      <c r="F22" s="113"/>
      <c r="G22" s="81">
        <f>SUM(B22:F22)</f>
        <v>0</v>
      </c>
      <c r="H22" s="80"/>
      <c r="I22" s="80">
        <f>+G22+H22</f>
        <v>0</v>
      </c>
    </row>
    <row r="23" spans="1:9" ht="12.75">
      <c r="A23" s="9"/>
      <c r="B23" s="90"/>
      <c r="C23" s="70"/>
      <c r="D23" s="70"/>
      <c r="E23" s="70"/>
      <c r="F23" s="113"/>
      <c r="G23" s="81"/>
      <c r="H23" s="80"/>
      <c r="I23" s="80"/>
    </row>
    <row r="24" spans="1:9" ht="12.75">
      <c r="A24" s="59" t="s">
        <v>29</v>
      </c>
      <c r="B24" s="90"/>
      <c r="C24" s="70"/>
      <c r="D24" s="70"/>
      <c r="E24" s="70"/>
      <c r="F24" s="113">
        <v>0</v>
      </c>
      <c r="G24" s="81">
        <f>SUM(B24:F24)</f>
        <v>0</v>
      </c>
      <c r="H24" s="91"/>
      <c r="I24" s="80">
        <f>+G24+H24</f>
        <v>0</v>
      </c>
    </row>
    <row r="25" spans="1:9" ht="12.75">
      <c r="A25" s="5"/>
      <c r="B25" s="92"/>
      <c r="C25" s="103"/>
      <c r="D25" s="103"/>
      <c r="E25" s="100"/>
      <c r="F25" s="114"/>
      <c r="G25" s="93"/>
      <c r="H25" s="80"/>
      <c r="I25" s="80"/>
    </row>
    <row r="26" spans="1:9" s="3" customFormat="1" ht="12.75">
      <c r="A26" s="60" t="s">
        <v>267</v>
      </c>
      <c r="B26" s="102">
        <f aca="true" t="shared" si="0" ref="B26:I26">SUM(B14:B24)</f>
        <v>66537</v>
      </c>
      <c r="C26" s="84">
        <f t="shared" si="0"/>
        <v>3897</v>
      </c>
      <c r="D26" s="84">
        <f t="shared" si="0"/>
        <v>-964</v>
      </c>
      <c r="E26" s="84">
        <f t="shared" si="0"/>
        <v>0</v>
      </c>
      <c r="F26" s="115">
        <f t="shared" si="0"/>
        <v>83355</v>
      </c>
      <c r="G26" s="85">
        <f t="shared" si="0"/>
        <v>152825</v>
      </c>
      <c r="H26" s="84">
        <f t="shared" si="0"/>
        <v>1596</v>
      </c>
      <c r="I26" s="84">
        <f t="shared" si="0"/>
        <v>154421</v>
      </c>
    </row>
    <row r="27" spans="1:9" ht="12.75">
      <c r="A27" s="3"/>
      <c r="B27" s="70"/>
      <c r="C27" s="70"/>
      <c r="D27" s="70"/>
      <c r="E27" s="70"/>
      <c r="F27" s="81"/>
      <c r="G27" s="70"/>
      <c r="H27" s="91"/>
      <c r="I27" s="91"/>
    </row>
    <row r="28" spans="1:9" ht="12.75">
      <c r="A28" s="3"/>
      <c r="B28" s="70"/>
      <c r="C28" s="105"/>
      <c r="D28" s="105"/>
      <c r="E28" s="94"/>
      <c r="F28" s="88"/>
      <c r="G28" s="94"/>
      <c r="H28" s="91"/>
      <c r="I28" s="91"/>
    </row>
    <row r="29" spans="1:9" ht="12.75">
      <c r="A29" s="3" t="s">
        <v>268</v>
      </c>
      <c r="B29" s="95">
        <v>79582</v>
      </c>
      <c r="C29" s="99">
        <v>0</v>
      </c>
      <c r="D29" s="99">
        <v>-2166</v>
      </c>
      <c r="E29" s="101">
        <v>-57</v>
      </c>
      <c r="F29" s="116">
        <v>89067</v>
      </c>
      <c r="G29" s="86">
        <f>SUM(B29:F29)</f>
        <v>166426</v>
      </c>
      <c r="H29" s="89">
        <v>263</v>
      </c>
      <c r="I29" s="80">
        <f>+G29+H29</f>
        <v>166689</v>
      </c>
    </row>
    <row r="30" spans="1:9" ht="12.75">
      <c r="A30" s="3"/>
      <c r="B30" s="90"/>
      <c r="C30" s="70"/>
      <c r="D30" s="70"/>
      <c r="E30" s="70"/>
      <c r="F30" s="113"/>
      <c r="G30" s="81"/>
      <c r="H30" s="91"/>
      <c r="I30" s="80"/>
    </row>
    <row r="31" spans="1:9" ht="12.75">
      <c r="A31" t="s">
        <v>269</v>
      </c>
      <c r="B31" s="90"/>
      <c r="C31" s="70"/>
      <c r="D31" s="70"/>
      <c r="E31" s="70"/>
      <c r="F31" s="113">
        <v>407</v>
      </c>
      <c r="G31" s="81">
        <f aca="true" t="shared" si="1" ref="G31:G37">SUM(B31:F31)</f>
        <v>407</v>
      </c>
      <c r="H31" s="91">
        <v>0</v>
      </c>
      <c r="I31" s="80">
        <f aca="true" t="shared" si="2" ref="I31:I39">+G31+H31</f>
        <v>407</v>
      </c>
    </row>
    <row r="32" spans="1:9" ht="12.75">
      <c r="A32" t="s">
        <v>270</v>
      </c>
      <c r="B32" s="90"/>
      <c r="C32" s="70"/>
      <c r="D32" s="70"/>
      <c r="E32" s="70"/>
      <c r="F32" s="113"/>
      <c r="G32" s="81"/>
      <c r="H32" s="91"/>
      <c r="I32" s="80"/>
    </row>
    <row r="33" spans="1:9" ht="12.75">
      <c r="A33" s="9" t="s">
        <v>149</v>
      </c>
      <c r="B33" s="90"/>
      <c r="C33" s="70"/>
      <c r="D33" s="70"/>
      <c r="E33" s="70"/>
      <c r="F33" s="113"/>
      <c r="G33" s="81">
        <f t="shared" si="1"/>
        <v>0</v>
      </c>
      <c r="H33" s="80"/>
      <c r="I33" s="80">
        <f t="shared" si="2"/>
        <v>0</v>
      </c>
    </row>
    <row r="34" spans="1:9" ht="12.75">
      <c r="A34" s="9" t="s">
        <v>166</v>
      </c>
      <c r="B34" s="90"/>
      <c r="C34" s="70"/>
      <c r="D34" s="70"/>
      <c r="E34" s="70"/>
      <c r="F34" s="113"/>
      <c r="G34" s="81">
        <f t="shared" si="1"/>
        <v>0</v>
      </c>
      <c r="H34" s="80"/>
      <c r="I34" s="80">
        <f t="shared" si="2"/>
        <v>0</v>
      </c>
    </row>
    <row r="35" spans="1:9" ht="12.75">
      <c r="A35" s="9"/>
      <c r="B35" s="90"/>
      <c r="C35" s="70"/>
      <c r="D35" s="70"/>
      <c r="E35" s="70"/>
      <c r="F35" s="113"/>
      <c r="G35" s="81"/>
      <c r="H35" s="80"/>
      <c r="I35" s="80"/>
    </row>
    <row r="36" spans="1:9" ht="12.75">
      <c r="A36" s="9" t="s">
        <v>227</v>
      </c>
      <c r="B36" s="90"/>
      <c r="C36" s="70"/>
      <c r="D36" s="70"/>
      <c r="E36" s="70"/>
      <c r="F36" s="113"/>
      <c r="G36" s="81">
        <v>0</v>
      </c>
      <c r="H36" s="80"/>
      <c r="I36" s="80">
        <f t="shared" si="2"/>
        <v>0</v>
      </c>
    </row>
    <row r="37" spans="1:9" ht="12.75">
      <c r="A37" s="9" t="s">
        <v>228</v>
      </c>
      <c r="B37" s="90"/>
      <c r="C37" s="70"/>
      <c r="D37" s="70"/>
      <c r="E37" s="70"/>
      <c r="F37" s="113"/>
      <c r="G37" s="81">
        <f t="shared" si="1"/>
        <v>0</v>
      </c>
      <c r="H37" s="80"/>
      <c r="I37" s="80">
        <f t="shared" si="2"/>
        <v>0</v>
      </c>
    </row>
    <row r="38" spans="1:9" ht="12.75">
      <c r="A38" s="9"/>
      <c r="B38" s="90"/>
      <c r="C38" s="70"/>
      <c r="D38" s="70"/>
      <c r="E38" s="70"/>
      <c r="F38" s="113"/>
      <c r="G38" s="81"/>
      <c r="H38" s="80"/>
      <c r="I38" s="80"/>
    </row>
    <row r="39" spans="1:9" ht="12.75">
      <c r="A39" s="59" t="s">
        <v>29</v>
      </c>
      <c r="B39" s="90"/>
      <c r="C39" s="70"/>
      <c r="D39" s="70"/>
      <c r="E39" s="70"/>
      <c r="F39" s="113">
        <v>0</v>
      </c>
      <c r="G39" s="81">
        <v>0</v>
      </c>
      <c r="H39" s="91"/>
      <c r="I39" s="80">
        <f t="shared" si="2"/>
        <v>0</v>
      </c>
    </row>
    <row r="40" spans="1:9" ht="12.75">
      <c r="A40" s="5"/>
      <c r="B40" s="92"/>
      <c r="C40" s="103"/>
      <c r="D40" s="103"/>
      <c r="E40" s="103"/>
      <c r="F40" s="114"/>
      <c r="G40" s="93"/>
      <c r="H40" s="80"/>
      <c r="I40" s="80"/>
    </row>
    <row r="41" spans="1:9" s="3" customFormat="1" ht="12.75">
      <c r="A41" s="60" t="s">
        <v>239</v>
      </c>
      <c r="B41" s="102">
        <f aca="true" t="shared" si="3" ref="B41:I41">SUM(B29:B39)</f>
        <v>79582</v>
      </c>
      <c r="C41" s="84">
        <f t="shared" si="3"/>
        <v>0</v>
      </c>
      <c r="D41" s="84">
        <f t="shared" si="3"/>
        <v>-2166</v>
      </c>
      <c r="E41" s="84">
        <v>-57</v>
      </c>
      <c r="F41" s="115">
        <f t="shared" si="3"/>
        <v>89474</v>
      </c>
      <c r="G41" s="85">
        <f t="shared" si="3"/>
        <v>166833</v>
      </c>
      <c r="H41" s="84">
        <f t="shared" si="3"/>
        <v>263</v>
      </c>
      <c r="I41" s="84">
        <f t="shared" si="3"/>
        <v>167096</v>
      </c>
    </row>
    <row r="42" spans="1:7" ht="12.75">
      <c r="A42" s="3"/>
      <c r="B42" s="10"/>
      <c r="C42" s="10"/>
      <c r="D42" s="10"/>
      <c r="E42" s="10"/>
      <c r="F42" s="10"/>
      <c r="G42" s="10"/>
    </row>
    <row r="43" spans="1:7" ht="12.75">
      <c r="A43" s="3"/>
      <c r="B43" s="10"/>
      <c r="C43" s="10"/>
      <c r="D43" s="10"/>
      <c r="E43" s="10"/>
      <c r="F43" s="10"/>
      <c r="G43" s="10"/>
    </row>
    <row r="44" ht="12.75">
      <c r="A44" s="3" t="s">
        <v>182</v>
      </c>
    </row>
    <row r="45" ht="12.75">
      <c r="A45" s="3" t="s">
        <v>231</v>
      </c>
    </row>
  </sheetData>
  <sheetProtection/>
  <mergeCells count="2">
    <mergeCell ref="B8:E8"/>
    <mergeCell ref="B7:G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8.140625" style="0" customWidth="1"/>
    <col min="2" max="2" width="15.7109375" style="45" customWidth="1"/>
    <col min="3" max="3" width="16.00390625" style="45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177</v>
      </c>
      <c r="C3" s="47" t="s">
        <v>82</v>
      </c>
    </row>
    <row r="4" spans="1:3" ht="12.75">
      <c r="A4" s="3" t="s">
        <v>229</v>
      </c>
      <c r="B4" s="47"/>
      <c r="C4" s="47"/>
    </row>
    <row r="5" spans="1:3" ht="12.75">
      <c r="A5" s="3"/>
      <c r="B5" s="47"/>
      <c r="C5" s="47"/>
    </row>
    <row r="6" spans="1:3" ht="12.75">
      <c r="A6" s="3"/>
      <c r="B6" s="56" t="s">
        <v>240</v>
      </c>
      <c r="C6" s="56" t="s">
        <v>245</v>
      </c>
    </row>
    <row r="7" spans="2:3" ht="12.75">
      <c r="B7" s="47" t="s">
        <v>8</v>
      </c>
      <c r="C7" s="47" t="s">
        <v>8</v>
      </c>
    </row>
    <row r="8" spans="2:3" ht="12.75">
      <c r="B8" s="47"/>
      <c r="C8" s="47"/>
    </row>
    <row r="9" spans="1:3" ht="12.75">
      <c r="A9" s="3" t="s">
        <v>53</v>
      </c>
      <c r="B9" s="45">
        <v>-8461</v>
      </c>
      <c r="C9" s="45">
        <v>-7082</v>
      </c>
    </row>
    <row r="11" spans="1:3" ht="12.75">
      <c r="A11" s="3" t="s">
        <v>63</v>
      </c>
      <c r="B11" s="45">
        <v>-4559</v>
      </c>
      <c r="C11" s="45">
        <v>1653</v>
      </c>
    </row>
    <row r="12" spans="2:3" ht="12.75">
      <c r="B12" s="57"/>
      <c r="C12" s="57"/>
    </row>
    <row r="13" spans="1:3" ht="12.75">
      <c r="A13" s="3" t="s">
        <v>52</v>
      </c>
      <c r="B13" s="45">
        <v>10727</v>
      </c>
      <c r="C13" s="45">
        <v>-398</v>
      </c>
    </row>
    <row r="14" spans="2:3" ht="12.75">
      <c r="B14" s="54"/>
      <c r="C14" s="54"/>
    </row>
    <row r="15" spans="1:3" ht="12.75">
      <c r="A15" s="3" t="s">
        <v>28</v>
      </c>
      <c r="B15" s="45">
        <f>SUM(B9:B13)</f>
        <v>-2293</v>
      </c>
      <c r="C15" s="45">
        <f>SUM(C9:C13)</f>
        <v>-5827</v>
      </c>
    </row>
    <row r="17" spans="1:3" ht="12.75">
      <c r="A17" s="3" t="s">
        <v>117</v>
      </c>
      <c r="B17" s="45">
        <v>35563</v>
      </c>
      <c r="C17" s="45">
        <v>40508</v>
      </c>
    </row>
    <row r="18" spans="1:3" ht="12.75">
      <c r="A18" s="3" t="s">
        <v>246</v>
      </c>
      <c r="B18" s="51">
        <f>SUM(B15:B17)</f>
        <v>33270</v>
      </c>
      <c r="C18" s="51">
        <f>SUM(C15:C17)</f>
        <v>34681</v>
      </c>
    </row>
    <row r="21" ht="12.75">
      <c r="A21" s="3" t="s">
        <v>183</v>
      </c>
    </row>
    <row r="22" ht="12.75">
      <c r="A22" s="3" t="s">
        <v>231</v>
      </c>
    </row>
    <row r="24" spans="2:3" ht="12.75">
      <c r="B24" s="47" t="s">
        <v>8</v>
      </c>
      <c r="C24" s="47" t="s">
        <v>8</v>
      </c>
    </row>
    <row r="25" spans="1:3" ht="12.75">
      <c r="A25" s="9" t="s">
        <v>145</v>
      </c>
      <c r="B25" s="50">
        <v>1664</v>
      </c>
      <c r="C25" s="50">
        <v>1521</v>
      </c>
    </row>
    <row r="26" spans="1:4" ht="12.75">
      <c r="A26" s="9"/>
      <c r="C26" s="50"/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7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3.7109375" style="0" customWidth="1"/>
    <col min="7" max="7" width="12.574218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88</v>
      </c>
      <c r="H2" s="8" t="s">
        <v>76</v>
      </c>
    </row>
    <row r="3" ht="12.75">
      <c r="A3" s="3" t="s">
        <v>229</v>
      </c>
    </row>
    <row r="5" spans="1:2" ht="12.75">
      <c r="A5" s="6">
        <v>1</v>
      </c>
      <c r="B5" s="3" t="s">
        <v>55</v>
      </c>
    </row>
    <row r="6" ht="12.75">
      <c r="B6" t="s">
        <v>57</v>
      </c>
    </row>
    <row r="7" ht="12.75">
      <c r="B7" t="s">
        <v>85</v>
      </c>
    </row>
    <row r="8" ht="12.75">
      <c r="B8" t="s">
        <v>86</v>
      </c>
    </row>
    <row r="10" ht="12.75">
      <c r="B10" t="s">
        <v>58</v>
      </c>
    </row>
    <row r="11" ht="12.75">
      <c r="B11" t="s">
        <v>233</v>
      </c>
    </row>
    <row r="13" ht="12.75">
      <c r="B13" s="9" t="s">
        <v>188</v>
      </c>
    </row>
    <row r="14" ht="12.75">
      <c r="B14" t="s">
        <v>87</v>
      </c>
    </row>
    <row r="15" spans="2:9" ht="12.75">
      <c r="B15" s="9" t="s">
        <v>225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234</v>
      </c>
      <c r="C16" s="3"/>
      <c r="D16" s="3"/>
      <c r="E16" s="3"/>
      <c r="F16" s="3"/>
      <c r="G16" s="3"/>
      <c r="H16" s="3"/>
      <c r="I16" s="3"/>
    </row>
    <row r="17" spans="2:9" ht="12.75">
      <c r="B17" s="9"/>
      <c r="C17" s="3"/>
      <c r="D17" s="3"/>
      <c r="E17" s="3"/>
      <c r="F17" s="3"/>
      <c r="G17" s="3"/>
      <c r="H17" s="3"/>
      <c r="I17" s="3"/>
    </row>
    <row r="18" spans="2:9" ht="12.75">
      <c r="B18" s="9" t="s">
        <v>184</v>
      </c>
      <c r="C18" s="3"/>
      <c r="D18" s="3"/>
      <c r="E18" s="3"/>
      <c r="F18" s="3"/>
      <c r="G18" s="3"/>
      <c r="H18" s="3"/>
      <c r="I18" s="3"/>
    </row>
    <row r="19" spans="2:9" ht="12.75">
      <c r="B19" s="9" t="s">
        <v>185</v>
      </c>
      <c r="C19" s="3"/>
      <c r="D19" s="3"/>
      <c r="E19" s="3"/>
      <c r="F19" s="3"/>
      <c r="G19" s="3"/>
      <c r="H19" s="3"/>
      <c r="I19" s="3"/>
    </row>
    <row r="20" spans="2:9" ht="12.75">
      <c r="B20" s="9" t="s">
        <v>186</v>
      </c>
      <c r="C20" s="3"/>
      <c r="D20" s="3"/>
      <c r="E20" s="3"/>
      <c r="F20" s="3"/>
      <c r="G20" s="3"/>
      <c r="H20" s="3"/>
      <c r="I20" s="3"/>
    </row>
    <row r="21" spans="2:9" ht="12.75">
      <c r="B21" s="9" t="s">
        <v>235</v>
      </c>
      <c r="C21" s="3"/>
      <c r="D21" s="3"/>
      <c r="E21" s="3"/>
      <c r="F21" s="3"/>
      <c r="G21" s="3"/>
      <c r="H21" s="3"/>
      <c r="I21" s="3"/>
    </row>
    <row r="22" spans="2:9" ht="12.75">
      <c r="B22" s="9"/>
      <c r="C22" s="3"/>
      <c r="D22" s="3"/>
      <c r="E22" s="3"/>
      <c r="F22" s="3"/>
      <c r="G22" s="3"/>
      <c r="H22" s="3"/>
      <c r="I22" s="3"/>
    </row>
    <row r="23" spans="2:9" ht="12.75">
      <c r="B23" s="9" t="s">
        <v>187</v>
      </c>
      <c r="C23" s="3"/>
      <c r="D23" s="3"/>
      <c r="E23" s="3"/>
      <c r="F23" s="3"/>
      <c r="G23" s="3"/>
      <c r="H23" s="3"/>
      <c r="I23" s="3"/>
    </row>
    <row r="24" spans="2:9" ht="12.75">
      <c r="B24" s="9" t="s">
        <v>226</v>
      </c>
      <c r="C24" s="3"/>
      <c r="D24" s="3"/>
      <c r="E24" s="3"/>
      <c r="F24" s="3"/>
      <c r="G24" s="3"/>
      <c r="H24" s="3"/>
      <c r="I24" s="3"/>
    </row>
    <row r="25" spans="2:9" ht="12.75">
      <c r="B25" s="9"/>
      <c r="C25" s="3"/>
      <c r="D25" s="3"/>
      <c r="E25" s="3"/>
      <c r="F25" s="3"/>
      <c r="G25" s="3"/>
      <c r="H25" s="3"/>
      <c r="I25" s="3"/>
    </row>
    <row r="27" ht="12.75">
      <c r="B27" s="3"/>
    </row>
    <row r="31" ht="12.75">
      <c r="A31" s="6" t="s">
        <v>0</v>
      </c>
    </row>
    <row r="32" spans="1:8" ht="12.75">
      <c r="A32" s="6" t="s">
        <v>88</v>
      </c>
      <c r="H32" s="8" t="s">
        <v>77</v>
      </c>
    </row>
    <row r="33" ht="12.75">
      <c r="A33" s="3" t="s">
        <v>229</v>
      </c>
    </row>
    <row r="34" ht="12.75">
      <c r="A34" s="3"/>
    </row>
    <row r="35" spans="1:2" ht="12.75">
      <c r="A35" s="6">
        <v>2</v>
      </c>
      <c r="B35" s="3" t="s">
        <v>35</v>
      </c>
    </row>
    <row r="36" ht="12.75">
      <c r="B36" t="s">
        <v>36</v>
      </c>
    </row>
    <row r="37" ht="12.75">
      <c r="B37" t="s">
        <v>248</v>
      </c>
    </row>
    <row r="39" spans="1:2" ht="12.75">
      <c r="A39" s="6">
        <v>3</v>
      </c>
      <c r="B39" s="3" t="s">
        <v>33</v>
      </c>
    </row>
    <row r="40" ht="12.75">
      <c r="B40" t="s">
        <v>122</v>
      </c>
    </row>
    <row r="41" ht="12.75">
      <c r="B41" t="s">
        <v>44</v>
      </c>
    </row>
    <row r="43" spans="1:2" ht="12.75">
      <c r="A43" s="19">
        <v>4</v>
      </c>
      <c r="B43" s="3" t="s">
        <v>37</v>
      </c>
    </row>
    <row r="44" spans="1:2" s="9" customFormat="1" ht="12.75">
      <c r="A44" s="16"/>
      <c r="B44" s="9" t="s">
        <v>120</v>
      </c>
    </row>
    <row r="45" spans="1:2" s="9" customFormat="1" ht="12.75">
      <c r="A45" s="16"/>
      <c r="B45" s="9" t="s">
        <v>121</v>
      </c>
    </row>
    <row r="46" s="9" customFormat="1" ht="12.75">
      <c r="A46" s="16"/>
    </row>
    <row r="47" spans="1:2" ht="12.75">
      <c r="A47" s="6">
        <v>5</v>
      </c>
      <c r="B47" s="3" t="s">
        <v>38</v>
      </c>
    </row>
    <row r="48" ht="12.75">
      <c r="B48" t="s">
        <v>39</v>
      </c>
    </row>
    <row r="49" ht="12.75">
      <c r="B49" t="s">
        <v>40</v>
      </c>
    </row>
    <row r="51" spans="1:2" ht="12.75">
      <c r="A51" s="6">
        <v>6</v>
      </c>
      <c r="B51" s="3" t="s">
        <v>12</v>
      </c>
    </row>
    <row r="52" ht="12.75">
      <c r="B52" s="9" t="s">
        <v>215</v>
      </c>
    </row>
    <row r="53" ht="12.75">
      <c r="B53" s="9"/>
    </row>
    <row r="54" ht="12.75">
      <c r="B54" s="9"/>
    </row>
    <row r="55" spans="1:8" ht="12.75">
      <c r="A55" s="6">
        <v>7</v>
      </c>
      <c r="B55" s="3" t="s">
        <v>29</v>
      </c>
      <c r="G55" s="152"/>
      <c r="H55" s="152"/>
    </row>
    <row r="56" spans="2:8" ht="12.75">
      <c r="B56" s="9" t="s">
        <v>200</v>
      </c>
      <c r="G56" s="26"/>
      <c r="H56" s="27"/>
    </row>
    <row r="57" spans="2:8" ht="12.75">
      <c r="B57" s="9"/>
      <c r="G57" s="26"/>
      <c r="H57" s="27"/>
    </row>
    <row r="58" spans="2:8" ht="12.75">
      <c r="B58" s="9"/>
      <c r="G58" s="26"/>
      <c r="H58" s="27"/>
    </row>
    <row r="59" spans="1:8" ht="12.75">
      <c r="A59" s="6">
        <v>8</v>
      </c>
      <c r="B59" s="3" t="s">
        <v>146</v>
      </c>
      <c r="G59" s="26"/>
      <c r="H59" s="27"/>
    </row>
    <row r="60" spans="2:8" ht="12.75">
      <c r="B60" s="9"/>
      <c r="G60" s="55"/>
      <c r="H60" s="27"/>
    </row>
    <row r="61" spans="2:8" ht="12.75">
      <c r="B61" s="3" t="s">
        <v>113</v>
      </c>
      <c r="C61" s="3"/>
      <c r="D61" s="3"/>
      <c r="G61" s="8" t="s">
        <v>8</v>
      </c>
      <c r="H61" s="27"/>
    </row>
    <row r="62" spans="2:8" ht="12.75">
      <c r="B62" t="s">
        <v>9</v>
      </c>
      <c r="G62" s="47" t="s">
        <v>126</v>
      </c>
      <c r="H62" s="61"/>
    </row>
    <row r="63" spans="7:8" ht="12.75">
      <c r="G63" s="47"/>
      <c r="H63" s="61"/>
    </row>
    <row r="64" spans="1:2" ht="12.75">
      <c r="A64" s="6">
        <v>9</v>
      </c>
      <c r="B64" s="3" t="s">
        <v>9</v>
      </c>
    </row>
    <row r="65" ht="12.75">
      <c r="B65" t="s">
        <v>143</v>
      </c>
    </row>
    <row r="66" ht="12.75">
      <c r="B66" t="s">
        <v>144</v>
      </c>
    </row>
    <row r="68" spans="1:2" ht="12.75">
      <c r="A68" s="6">
        <v>10</v>
      </c>
      <c r="B68" s="3" t="s">
        <v>41</v>
      </c>
    </row>
    <row r="69" ht="12.75">
      <c r="B69" t="s">
        <v>45</v>
      </c>
    </row>
    <row r="70" ht="12.75">
      <c r="B70" s="9" t="s">
        <v>271</v>
      </c>
    </row>
    <row r="71" ht="12.75">
      <c r="B71" t="s">
        <v>46</v>
      </c>
    </row>
    <row r="73" spans="1:2" ht="12.75">
      <c r="A73" s="6">
        <v>11</v>
      </c>
      <c r="B73" s="3" t="s">
        <v>32</v>
      </c>
    </row>
    <row r="74" ht="12.75">
      <c r="B74" s="9" t="s">
        <v>193</v>
      </c>
    </row>
    <row r="75" ht="12.75">
      <c r="B75" s="9"/>
    </row>
    <row r="76" spans="7:8" ht="12.75">
      <c r="G76" s="26"/>
      <c r="H76" s="27"/>
    </row>
    <row r="77" spans="2:8" ht="12.75">
      <c r="B77" s="9"/>
      <c r="G77" s="26"/>
      <c r="H77" s="27"/>
    </row>
    <row r="78" ht="12.75">
      <c r="A78" s="6" t="s">
        <v>0</v>
      </c>
    </row>
    <row r="79" spans="1:8" ht="12.75">
      <c r="A79" s="6" t="s">
        <v>88</v>
      </c>
      <c r="H79" s="8" t="s">
        <v>78</v>
      </c>
    </row>
    <row r="80" ht="12.75">
      <c r="A80" s="3" t="s">
        <v>229</v>
      </c>
    </row>
    <row r="81" spans="7:8" ht="12.75">
      <c r="G81" s="26"/>
      <c r="H81" s="27"/>
    </row>
    <row r="82" spans="1:2" ht="12.75">
      <c r="A82" s="6">
        <v>12</v>
      </c>
      <c r="B82" s="3" t="s">
        <v>191</v>
      </c>
    </row>
    <row r="84" spans="2:8" ht="12.75">
      <c r="B84" s="3" t="s">
        <v>249</v>
      </c>
      <c r="E84" s="63" t="s">
        <v>265</v>
      </c>
      <c r="G84" s="152"/>
      <c r="H84" s="152"/>
    </row>
    <row r="85" spans="1:7" s="45" customFormat="1" ht="12.75">
      <c r="A85" s="43"/>
      <c r="B85" s="44" t="s">
        <v>250</v>
      </c>
      <c r="D85" s="118" t="s">
        <v>112</v>
      </c>
      <c r="E85" s="119" t="s">
        <v>111</v>
      </c>
      <c r="F85" s="119" t="s">
        <v>5</v>
      </c>
      <c r="G85" s="129"/>
    </row>
    <row r="86" spans="1:7" s="45" customFormat="1" ht="12.75">
      <c r="A86" s="43"/>
      <c r="B86" s="54"/>
      <c r="C86" s="54"/>
      <c r="D86" s="121"/>
      <c r="E86" s="121"/>
      <c r="F86" s="121"/>
      <c r="G86" s="129"/>
    </row>
    <row r="87" spans="1:7" s="45" customFormat="1" ht="12.75">
      <c r="A87" s="43"/>
      <c r="D87" s="47" t="s">
        <v>8</v>
      </c>
      <c r="E87" s="47" t="s">
        <v>8</v>
      </c>
      <c r="F87" s="47" t="s">
        <v>8</v>
      </c>
      <c r="G87" s="130"/>
    </row>
    <row r="88" spans="1:9" s="45" customFormat="1" ht="12.75">
      <c r="A88" s="43"/>
      <c r="B88" s="49" t="s">
        <v>11</v>
      </c>
      <c r="C88" s="50"/>
      <c r="D88" s="50">
        <v>20478</v>
      </c>
      <c r="E88" s="50">
        <v>1697</v>
      </c>
      <c r="F88" s="46">
        <f>+D88+E88</f>
        <v>22175</v>
      </c>
      <c r="G88" s="131"/>
      <c r="I88" s="73"/>
    </row>
    <row r="89" spans="1:9" s="45" customFormat="1" ht="12.75">
      <c r="A89" s="43"/>
      <c r="B89" s="49" t="s">
        <v>266</v>
      </c>
      <c r="C89" s="50"/>
      <c r="D89" s="74">
        <v>973</v>
      </c>
      <c r="E89" s="74">
        <v>-788</v>
      </c>
      <c r="F89" s="46">
        <f>+D89+E89</f>
        <v>185</v>
      </c>
      <c r="G89" s="131"/>
      <c r="I89" s="73"/>
    </row>
    <row r="90" spans="1:9" s="45" customFormat="1" ht="12.75">
      <c r="A90" s="43"/>
      <c r="B90" s="49" t="s">
        <v>192</v>
      </c>
      <c r="C90" s="50"/>
      <c r="D90" s="74">
        <v>150197</v>
      </c>
      <c r="E90" s="74">
        <v>36668</v>
      </c>
      <c r="F90" s="46">
        <f>+D90+E90</f>
        <v>186865</v>
      </c>
      <c r="G90" s="131"/>
      <c r="I90" s="73"/>
    </row>
    <row r="91" spans="1:7" s="45" customFormat="1" ht="12.75">
      <c r="A91" s="43"/>
      <c r="B91" s="49"/>
      <c r="C91" s="50"/>
      <c r="D91" s="74"/>
      <c r="E91" s="74"/>
      <c r="F91" s="46"/>
      <c r="G91" s="131"/>
    </row>
    <row r="92" spans="1:7" s="45" customFormat="1" ht="12.75">
      <c r="A92" s="43"/>
      <c r="B92" s="3" t="s">
        <v>249</v>
      </c>
      <c r="E92" s="63" t="s">
        <v>265</v>
      </c>
      <c r="F92" s="48"/>
      <c r="G92" s="132"/>
    </row>
    <row r="93" spans="1:7" s="45" customFormat="1" ht="12.75">
      <c r="A93" s="43"/>
      <c r="B93" s="44" t="s">
        <v>251</v>
      </c>
      <c r="D93" s="118" t="s">
        <v>112</v>
      </c>
      <c r="E93" s="119" t="s">
        <v>111</v>
      </c>
      <c r="F93" s="119" t="s">
        <v>5</v>
      </c>
      <c r="G93" s="129"/>
    </row>
    <row r="94" spans="1:7" s="45" customFormat="1" ht="12.75">
      <c r="A94" s="43"/>
      <c r="B94" s="54"/>
      <c r="C94" s="54"/>
      <c r="D94" s="121"/>
      <c r="E94" s="121"/>
      <c r="F94" s="121"/>
      <c r="G94" s="129"/>
    </row>
    <row r="95" spans="1:7" s="45" customFormat="1" ht="12.75">
      <c r="A95" s="43"/>
      <c r="D95" s="47" t="s">
        <v>8</v>
      </c>
      <c r="E95" s="47" t="s">
        <v>8</v>
      </c>
      <c r="F95" s="47" t="s">
        <v>8</v>
      </c>
      <c r="G95" s="130"/>
    </row>
    <row r="96" spans="1:7" s="45" customFormat="1" ht="12.75">
      <c r="A96" s="43"/>
      <c r="B96" s="49" t="s">
        <v>11</v>
      </c>
      <c r="C96" s="50"/>
      <c r="D96" s="50">
        <v>20107</v>
      </c>
      <c r="E96" s="50">
        <v>4525</v>
      </c>
      <c r="F96" s="46">
        <f>+D96+E96</f>
        <v>24632</v>
      </c>
      <c r="G96" s="131"/>
    </row>
    <row r="97" spans="1:7" s="45" customFormat="1" ht="12.75">
      <c r="A97" s="43"/>
      <c r="B97" s="49" t="s">
        <v>266</v>
      </c>
      <c r="C97" s="50"/>
      <c r="D97" s="74">
        <v>1845</v>
      </c>
      <c r="E97" s="74">
        <v>782</v>
      </c>
      <c r="F97" s="46">
        <f>+D97+E97</f>
        <v>2627</v>
      </c>
      <c r="G97" s="131"/>
    </row>
    <row r="98" spans="1:7" s="45" customFormat="1" ht="12.75">
      <c r="A98" s="43"/>
      <c r="B98" s="49" t="s">
        <v>192</v>
      </c>
      <c r="C98" s="50"/>
      <c r="D98" s="74">
        <v>143992</v>
      </c>
      <c r="E98" s="74">
        <v>50230</v>
      </c>
      <c r="F98" s="46">
        <f>+D98+E98</f>
        <v>194222</v>
      </c>
      <c r="G98" s="131"/>
    </row>
    <row r="99" spans="7:8" ht="12.75">
      <c r="G99" s="122"/>
      <c r="H99" s="34"/>
    </row>
    <row r="101" ht="12.75">
      <c r="B101" s="9"/>
    </row>
    <row r="102" spans="1:2" ht="12.75">
      <c r="A102" s="6">
        <v>13</v>
      </c>
      <c r="B102" s="3" t="s">
        <v>34</v>
      </c>
    </row>
    <row r="103" ht="12.75">
      <c r="B103" t="s">
        <v>47</v>
      </c>
    </row>
    <row r="104" ht="12.75">
      <c r="B104" s="9" t="s">
        <v>216</v>
      </c>
    </row>
    <row r="105" ht="12.75">
      <c r="B105" s="9" t="s">
        <v>189</v>
      </c>
    </row>
    <row r="106" ht="12.75">
      <c r="B106" s="9" t="s">
        <v>190</v>
      </c>
    </row>
    <row r="108" ht="12.75">
      <c r="B108" s="9" t="s">
        <v>147</v>
      </c>
    </row>
    <row r="109" ht="12.75">
      <c r="B109" s="9" t="s">
        <v>148</v>
      </c>
    </row>
    <row r="110" ht="12.75">
      <c r="B110" s="9" t="s">
        <v>217</v>
      </c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20" ht="12.75">
      <c r="A120" s="6" t="s">
        <v>0</v>
      </c>
    </row>
    <row r="121" spans="1:8" ht="12.75">
      <c r="A121" s="6" t="s">
        <v>88</v>
      </c>
      <c r="H121" s="8" t="s">
        <v>79</v>
      </c>
    </row>
    <row r="122" ht="12.75">
      <c r="A122" s="3" t="s">
        <v>229</v>
      </c>
    </row>
    <row r="124" spans="1:2" ht="12.75">
      <c r="A124" s="6">
        <v>14</v>
      </c>
      <c r="B124" s="3" t="s">
        <v>13</v>
      </c>
    </row>
    <row r="125" ht="12.75">
      <c r="B125" s="9" t="s">
        <v>252</v>
      </c>
    </row>
    <row r="126" ht="12.75">
      <c r="B126" s="9" t="s">
        <v>253</v>
      </c>
    </row>
    <row r="127" ht="12.75">
      <c r="B127" s="9"/>
    </row>
    <row r="128" ht="12.75">
      <c r="B128" s="9" t="s">
        <v>297</v>
      </c>
    </row>
    <row r="129" ht="12.75">
      <c r="B129" s="9" t="s">
        <v>254</v>
      </c>
    </row>
    <row r="130" ht="12.75">
      <c r="B130" s="9" t="s">
        <v>289</v>
      </c>
    </row>
    <row r="131" ht="12.75">
      <c r="B131" s="9" t="s">
        <v>294</v>
      </c>
    </row>
    <row r="132" ht="12.75">
      <c r="B132" s="9"/>
    </row>
    <row r="133" ht="12.75">
      <c r="B133" s="9" t="s">
        <v>290</v>
      </c>
    </row>
    <row r="134" ht="12.75">
      <c r="B134" s="9" t="s">
        <v>255</v>
      </c>
    </row>
    <row r="135" ht="12.75">
      <c r="B135" s="9"/>
    </row>
    <row r="136" spans="1:2" ht="12.75">
      <c r="A136"/>
      <c r="B136" s="9"/>
    </row>
    <row r="137" spans="1:2" ht="12.75">
      <c r="A137" s="6">
        <v>15</v>
      </c>
      <c r="B137" s="3" t="s">
        <v>14</v>
      </c>
    </row>
    <row r="138" ht="12.75">
      <c r="B138" s="9" t="s">
        <v>298</v>
      </c>
    </row>
    <row r="139" ht="12.75">
      <c r="B139" s="9" t="s">
        <v>288</v>
      </c>
    </row>
    <row r="140" ht="12.75">
      <c r="B140" s="9"/>
    </row>
    <row r="141" ht="12.75">
      <c r="B141" s="9" t="s">
        <v>291</v>
      </c>
    </row>
    <row r="142" ht="12.75">
      <c r="B142" s="9" t="s">
        <v>292</v>
      </c>
    </row>
    <row r="143" ht="12.75">
      <c r="B143" s="9" t="s">
        <v>293</v>
      </c>
    </row>
    <row r="144" ht="12.75">
      <c r="B144" s="9"/>
    </row>
    <row r="145" spans="1:2" ht="12.75">
      <c r="A145" s="6">
        <v>16</v>
      </c>
      <c r="B145" s="3" t="s">
        <v>223</v>
      </c>
    </row>
    <row r="146" ht="12.75">
      <c r="B146" s="9" t="s">
        <v>299</v>
      </c>
    </row>
    <row r="147" spans="1:2" s="9" customFormat="1" ht="12.75">
      <c r="A147" s="16"/>
      <c r="B147" s="9" t="s">
        <v>300</v>
      </c>
    </row>
    <row r="148" spans="1:2" s="9" customFormat="1" ht="12.75">
      <c r="A148" s="16"/>
      <c r="B148" s="9" t="s">
        <v>301</v>
      </c>
    </row>
    <row r="149" spans="1:2" s="9" customFormat="1" ht="12.75">
      <c r="A149" s="16"/>
      <c r="B149" s="9" t="s">
        <v>302</v>
      </c>
    </row>
    <row r="150" spans="1:9" s="9" customFormat="1" ht="12.75">
      <c r="A150" s="16"/>
      <c r="I150" s="9" t="s">
        <v>61</v>
      </c>
    </row>
    <row r="151" spans="1:2" ht="12.75">
      <c r="A151" s="6">
        <v>17</v>
      </c>
      <c r="B151" s="3" t="s">
        <v>43</v>
      </c>
    </row>
    <row r="152" ht="12.75">
      <c r="B152" t="s">
        <v>69</v>
      </c>
    </row>
    <row r="154" spans="1:7" ht="12.75">
      <c r="A154" s="6">
        <v>18</v>
      </c>
      <c r="B154" s="3" t="s">
        <v>18</v>
      </c>
      <c r="D154" s="152" t="s">
        <v>67</v>
      </c>
      <c r="E154" s="152"/>
      <c r="F154" s="144"/>
      <c r="G154" s="144"/>
    </row>
    <row r="155" spans="4:7" ht="12.75">
      <c r="D155" s="65" t="s">
        <v>250</v>
      </c>
      <c r="E155" s="65" t="s">
        <v>251</v>
      </c>
      <c r="F155" s="124"/>
      <c r="G155" s="124"/>
    </row>
    <row r="156" spans="4:7" ht="12.75">
      <c r="D156" s="8" t="s">
        <v>8</v>
      </c>
      <c r="E156" s="8" t="s">
        <v>8</v>
      </c>
      <c r="F156" s="58"/>
      <c r="G156" s="58"/>
    </row>
    <row r="157" spans="2:8" ht="12.75">
      <c r="B157" t="s">
        <v>103</v>
      </c>
      <c r="D157" s="91">
        <v>288</v>
      </c>
      <c r="E157" s="80">
        <v>631</v>
      </c>
      <c r="F157" s="125"/>
      <c r="G157" s="70"/>
      <c r="H157" s="71"/>
    </row>
    <row r="158" spans="2:7" ht="12.75">
      <c r="B158" t="s">
        <v>104</v>
      </c>
      <c r="D158" s="70">
        <v>0</v>
      </c>
      <c r="E158" s="70">
        <v>0</v>
      </c>
      <c r="F158" s="70"/>
      <c r="G158" s="70"/>
    </row>
    <row r="159" spans="4:7" ht="12.75">
      <c r="D159" s="120">
        <f>SUM(D157:D158)</f>
        <v>288</v>
      </c>
      <c r="E159" s="120">
        <f>SUM(E157:E158)</f>
        <v>631</v>
      </c>
      <c r="F159" s="70"/>
      <c r="G159" s="70"/>
    </row>
    <row r="160" spans="5:8" ht="12.75">
      <c r="E160" s="10"/>
      <c r="F160" s="10"/>
      <c r="G160" s="10"/>
      <c r="H160" s="10"/>
    </row>
    <row r="161" ht="12.75">
      <c r="B161" s="9" t="s">
        <v>295</v>
      </c>
    </row>
    <row r="162" ht="12.75">
      <c r="B162" s="9" t="s">
        <v>296</v>
      </c>
    </row>
    <row r="163" ht="12.75">
      <c r="B163" s="9"/>
    </row>
    <row r="164" ht="12.75">
      <c r="B164" s="9"/>
    </row>
    <row r="165" spans="1:2" ht="12.75">
      <c r="A165" s="6">
        <v>19</v>
      </c>
      <c r="B165" s="3" t="s">
        <v>218</v>
      </c>
    </row>
    <row r="166" ht="12.75">
      <c r="B166" s="9" t="s">
        <v>219</v>
      </c>
    </row>
    <row r="167" ht="12.75">
      <c r="B167" s="9" t="s">
        <v>220</v>
      </c>
    </row>
    <row r="168" ht="12.75">
      <c r="B168" s="9"/>
    </row>
    <row r="169" ht="12.75">
      <c r="B169" s="9"/>
    </row>
    <row r="170" ht="12.75">
      <c r="B170" s="9"/>
    </row>
    <row r="172" spans="1:8" ht="12.75">
      <c r="A172" s="6" t="s">
        <v>0</v>
      </c>
      <c r="H172" s="8" t="s">
        <v>80</v>
      </c>
    </row>
    <row r="173" ht="12.75">
      <c r="A173" s="6" t="s">
        <v>88</v>
      </c>
    </row>
    <row r="174" ht="12.75">
      <c r="A174" s="3" t="s">
        <v>229</v>
      </c>
    </row>
    <row r="175" ht="12.75">
      <c r="A175" s="3"/>
    </row>
    <row r="176" spans="1:2" ht="12.75">
      <c r="A176" s="6">
        <v>20</v>
      </c>
      <c r="B176" s="3" t="s">
        <v>287</v>
      </c>
    </row>
    <row r="177" ht="12.75">
      <c r="B177" s="9" t="s">
        <v>282</v>
      </c>
    </row>
    <row r="178" ht="12.75">
      <c r="B178" s="9" t="s">
        <v>283</v>
      </c>
    </row>
    <row r="179" spans="2:8" ht="12.75">
      <c r="B179" s="9"/>
      <c r="G179" s="3" t="s">
        <v>159</v>
      </c>
      <c r="H179" s="3" t="s">
        <v>161</v>
      </c>
    </row>
    <row r="180" spans="2:8" ht="12.75">
      <c r="B180" s="9"/>
      <c r="G180" s="3" t="s">
        <v>160</v>
      </c>
      <c r="H180" s="3" t="s">
        <v>162</v>
      </c>
    </row>
    <row r="181" spans="2:8" ht="12.75">
      <c r="B181" s="9"/>
      <c r="G181" s="3" t="s">
        <v>8</v>
      </c>
      <c r="H181" s="3" t="s">
        <v>8</v>
      </c>
    </row>
    <row r="182" ht="12.75">
      <c r="B182" s="9"/>
    </row>
    <row r="183" spans="2:8" ht="12.75">
      <c r="B183" s="9" t="s">
        <v>284</v>
      </c>
      <c r="G183" s="78">
        <v>665</v>
      </c>
      <c r="H183" s="78">
        <v>665</v>
      </c>
    </row>
    <row r="184" spans="2:8" ht="12.75">
      <c r="B184" s="9" t="s">
        <v>285</v>
      </c>
      <c r="G184" s="126">
        <v>1244</v>
      </c>
      <c r="H184" s="126">
        <v>1244</v>
      </c>
    </row>
    <row r="185" spans="2:8" ht="12.75">
      <c r="B185" s="9" t="s">
        <v>286</v>
      </c>
      <c r="G185" s="77">
        <v>272</v>
      </c>
      <c r="H185" s="77">
        <v>272</v>
      </c>
    </row>
    <row r="187" ht="12.75">
      <c r="B187" s="9" t="s">
        <v>264</v>
      </c>
    </row>
    <row r="188" ht="12.75">
      <c r="B188" s="9"/>
    </row>
    <row r="189" spans="2:7" ht="12.75">
      <c r="B189" s="3" t="s">
        <v>203</v>
      </c>
      <c r="G189" s="8" t="s">
        <v>8</v>
      </c>
    </row>
    <row r="190" spans="2:7" ht="12.75">
      <c r="B190" t="s">
        <v>163</v>
      </c>
      <c r="G190" s="45">
        <v>673</v>
      </c>
    </row>
    <row r="191" spans="2:7" ht="12.75">
      <c r="B191" t="s">
        <v>164</v>
      </c>
      <c r="G191" s="45">
        <v>673</v>
      </c>
    </row>
    <row r="192" spans="2:7" ht="12.75">
      <c r="B192" t="s">
        <v>165</v>
      </c>
      <c r="G192" s="45">
        <v>683</v>
      </c>
    </row>
    <row r="194" spans="1:2" ht="12.75">
      <c r="A194" s="6">
        <v>21</v>
      </c>
      <c r="B194" s="3" t="s">
        <v>30</v>
      </c>
    </row>
    <row r="195" ht="12.75">
      <c r="B195" t="s">
        <v>59</v>
      </c>
    </row>
    <row r="196" ht="12.75">
      <c r="B196" t="s">
        <v>60</v>
      </c>
    </row>
    <row r="197" spans="1:8" ht="12.75">
      <c r="A197" s="3"/>
      <c r="H197" s="1"/>
    </row>
    <row r="198" spans="1:2" ht="12.75">
      <c r="A198" s="6">
        <v>22</v>
      </c>
      <c r="B198" s="3" t="s">
        <v>31</v>
      </c>
    </row>
    <row r="199" spans="5:6" ht="12.75">
      <c r="E199" s="8" t="s">
        <v>256</v>
      </c>
      <c r="F199" s="8" t="s">
        <v>201</v>
      </c>
    </row>
    <row r="200" spans="2:6" ht="12.75">
      <c r="B200" s="3" t="s">
        <v>15</v>
      </c>
      <c r="E200" s="8" t="s">
        <v>8</v>
      </c>
      <c r="F200" s="8" t="s">
        <v>8</v>
      </c>
    </row>
    <row r="201" spans="2:6" ht="12.75">
      <c r="B201" t="s">
        <v>127</v>
      </c>
      <c r="E201" s="2">
        <v>24625</v>
      </c>
      <c r="F201" s="2">
        <v>13227</v>
      </c>
    </row>
    <row r="202" spans="2:6" ht="12.75">
      <c r="B202" t="s">
        <v>128</v>
      </c>
      <c r="E202" s="2">
        <v>93</v>
      </c>
      <c r="F202" s="2">
        <v>93</v>
      </c>
    </row>
    <row r="203" spans="2:6" ht="12.75">
      <c r="B203" t="s">
        <v>129</v>
      </c>
      <c r="E203" s="2">
        <v>2817</v>
      </c>
      <c r="F203" s="2">
        <v>3136</v>
      </c>
    </row>
    <row r="204" spans="5:6" ht="12.75">
      <c r="E204" s="4">
        <f>SUM(E201:E203)</f>
        <v>27535</v>
      </c>
      <c r="F204" s="4">
        <f>SUM(F201:F203)</f>
        <v>16456</v>
      </c>
    </row>
    <row r="205" spans="2:6" ht="12.75">
      <c r="B205" s="3" t="s">
        <v>16</v>
      </c>
      <c r="E205" s="2"/>
      <c r="F205" s="2"/>
    </row>
    <row r="206" spans="2:6" ht="12.75">
      <c r="B206" t="s">
        <v>128</v>
      </c>
      <c r="E206" s="2">
        <v>75</v>
      </c>
      <c r="F206" s="2">
        <v>99</v>
      </c>
    </row>
    <row r="207" spans="2:6" ht="12.75">
      <c r="B207" t="s">
        <v>129</v>
      </c>
      <c r="E207" s="2">
        <v>4105</v>
      </c>
      <c r="F207" s="2">
        <v>4616</v>
      </c>
    </row>
    <row r="208" spans="5:6" ht="12.75">
      <c r="E208" s="4">
        <f>SUM(E206:E207)</f>
        <v>4180</v>
      </c>
      <c r="F208" s="4">
        <f>SUM(F206:F207)</f>
        <v>4715</v>
      </c>
    </row>
    <row r="209" spans="2:6" ht="12.75">
      <c r="B209" s="3" t="s">
        <v>5</v>
      </c>
      <c r="E209" s="18">
        <f>+E204+E208</f>
        <v>31715</v>
      </c>
      <c r="F209" s="18">
        <f>+F204+F208</f>
        <v>21171</v>
      </c>
    </row>
    <row r="210" spans="2:8" ht="12.75">
      <c r="B210" s="3"/>
      <c r="G210" s="10"/>
      <c r="H210" s="10"/>
    </row>
    <row r="211" spans="1:8" s="9" customFormat="1" ht="12.75">
      <c r="A211" s="16"/>
      <c r="B211" s="9" t="s">
        <v>139</v>
      </c>
      <c r="G211" s="17"/>
      <c r="H211" s="17"/>
    </row>
    <row r="212" spans="1:8" s="9" customFormat="1" ht="12.75">
      <c r="A212" s="16"/>
      <c r="B212" s="9" t="s">
        <v>110</v>
      </c>
      <c r="G212" s="17"/>
      <c r="H212" s="17"/>
    </row>
    <row r="213" spans="1:8" s="9" customFormat="1" ht="12.75">
      <c r="A213" s="16"/>
      <c r="C213" s="8"/>
      <c r="D213" s="8" t="s">
        <v>65</v>
      </c>
      <c r="E213" s="8" t="s">
        <v>68</v>
      </c>
      <c r="G213" s="17"/>
      <c r="H213" s="17"/>
    </row>
    <row r="214" spans="1:8" s="9" customFormat="1" ht="12.75">
      <c r="A214" s="16"/>
      <c r="B214" s="3" t="s">
        <v>64</v>
      </c>
      <c r="C214" s="15">
        <v>4780605</v>
      </c>
      <c r="D214" s="30">
        <v>3.025</v>
      </c>
      <c r="E214" s="15">
        <f>+C214*D214</f>
        <v>14461330.125</v>
      </c>
      <c r="F214" s="72"/>
      <c r="G214" s="17"/>
      <c r="H214" s="17"/>
    </row>
    <row r="215" spans="1:8" s="9" customFormat="1" ht="12.75">
      <c r="A215" s="16"/>
      <c r="B215" s="3" t="s">
        <v>222</v>
      </c>
      <c r="C215" s="15">
        <v>72500</v>
      </c>
      <c r="D215" s="30">
        <v>4.8565</v>
      </c>
      <c r="E215" s="15">
        <f>+C215*D215</f>
        <v>352096.24999999994</v>
      </c>
      <c r="G215" s="17"/>
      <c r="H215" s="17"/>
    </row>
    <row r="216" spans="1:8" s="9" customFormat="1" ht="12.75">
      <c r="A216" s="16"/>
      <c r="B216" s="3" t="s">
        <v>221</v>
      </c>
      <c r="C216" s="15">
        <v>168300</v>
      </c>
      <c r="D216" s="30">
        <v>3.1313</v>
      </c>
      <c r="E216" s="15">
        <f>+C216*D216</f>
        <v>526997.79</v>
      </c>
      <c r="G216" s="17"/>
      <c r="H216" s="17"/>
    </row>
    <row r="217" spans="1:8" s="9" customFormat="1" ht="12.75">
      <c r="A217" s="16"/>
      <c r="B217" s="3" t="s">
        <v>263</v>
      </c>
      <c r="C217" s="15">
        <v>114835000</v>
      </c>
      <c r="D217" s="30">
        <v>0.0365</v>
      </c>
      <c r="E217" s="15">
        <f>+C217*D217</f>
        <v>4191477.4999999995</v>
      </c>
      <c r="G217" s="17"/>
      <c r="H217" s="17"/>
    </row>
    <row r="218" spans="1:8" s="9" customFormat="1" ht="12.75">
      <c r="A218" s="16"/>
      <c r="B218" s="3"/>
      <c r="C218" s="15"/>
      <c r="D218" s="30"/>
      <c r="E218" s="15"/>
      <c r="G218" s="17"/>
      <c r="H218" s="17"/>
    </row>
    <row r="219" spans="1:8" s="9" customFormat="1" ht="12.75">
      <c r="A219" s="6" t="s">
        <v>0</v>
      </c>
      <c r="B219" s="3"/>
      <c r="C219" s="15"/>
      <c r="D219" s="30"/>
      <c r="E219" s="15"/>
      <c r="G219" s="17"/>
      <c r="H219" s="8" t="s">
        <v>81</v>
      </c>
    </row>
    <row r="220" spans="1:8" s="9" customFormat="1" ht="12.75">
      <c r="A220" s="6" t="s">
        <v>88</v>
      </c>
      <c r="B220" s="3"/>
      <c r="C220" s="15"/>
      <c r="D220" s="30"/>
      <c r="E220" s="15"/>
      <c r="G220" s="17"/>
      <c r="H220" s="17"/>
    </row>
    <row r="221" spans="1:8" s="9" customFormat="1" ht="12.75">
      <c r="A221" s="3" t="s">
        <v>229</v>
      </c>
      <c r="B221" s="3"/>
      <c r="C221" s="15"/>
      <c r="D221" s="30"/>
      <c r="E221" s="15"/>
      <c r="G221" s="17"/>
      <c r="H221" s="17"/>
    </row>
    <row r="222" spans="1:8" s="9" customFormat="1" ht="12.75">
      <c r="A222" s="3"/>
      <c r="B222" s="3"/>
      <c r="C222" s="15"/>
      <c r="D222" s="30"/>
      <c r="E222" s="15"/>
      <c r="G222" s="17"/>
      <c r="H222" s="17"/>
    </row>
    <row r="223" spans="1:8" s="9" customFormat="1" ht="12.75">
      <c r="A223" s="6">
        <v>23</v>
      </c>
      <c r="B223" s="3" t="s">
        <v>140</v>
      </c>
      <c r="C223" s="15"/>
      <c r="D223" s="30"/>
      <c r="E223" s="15"/>
      <c r="G223" s="17"/>
      <c r="H223" s="17"/>
    </row>
    <row r="224" spans="1:9" s="9" customFormat="1" ht="12.75">
      <c r="A224" s="16"/>
      <c r="B224" s="9" t="s">
        <v>257</v>
      </c>
      <c r="C224" s="15"/>
      <c r="D224" s="30"/>
      <c r="E224" s="15"/>
      <c r="G224" s="17"/>
      <c r="H224" s="17"/>
      <c r="I224" s="3"/>
    </row>
    <row r="225" spans="1:8" s="9" customFormat="1" ht="12.75">
      <c r="A225" s="16"/>
      <c r="B225" s="9" t="s">
        <v>130</v>
      </c>
      <c r="C225" s="15"/>
      <c r="D225" s="30"/>
      <c r="E225" s="15"/>
      <c r="G225" s="17"/>
      <c r="H225" s="17"/>
    </row>
    <row r="226" spans="1:8" s="9" customFormat="1" ht="12.75">
      <c r="A226" s="16"/>
      <c r="C226" s="15"/>
      <c r="D226" s="30"/>
      <c r="E226" s="15"/>
      <c r="G226" s="17"/>
      <c r="H226" s="17"/>
    </row>
    <row r="227" spans="1:8" s="9" customFormat="1" ht="12.75">
      <c r="A227" s="16"/>
      <c r="C227" s="15"/>
      <c r="D227" s="30"/>
      <c r="E227" s="15"/>
      <c r="F227" s="63" t="s">
        <v>258</v>
      </c>
      <c r="G227" s="64" t="s">
        <v>138</v>
      </c>
      <c r="H227" s="17"/>
    </row>
    <row r="228" spans="1:8" s="9" customFormat="1" ht="12.75">
      <c r="A228" s="16"/>
      <c r="C228" s="15"/>
      <c r="D228" s="30"/>
      <c r="E228" s="15"/>
      <c r="F228" s="63" t="s">
        <v>137</v>
      </c>
      <c r="G228" s="64" t="s">
        <v>5</v>
      </c>
      <c r="H228" s="17"/>
    </row>
    <row r="229" spans="1:8" s="9" customFormat="1" ht="12.75">
      <c r="A229" s="16"/>
      <c r="B229" s="9" t="s">
        <v>131</v>
      </c>
      <c r="C229" s="15"/>
      <c r="D229" s="30"/>
      <c r="E229" s="15"/>
      <c r="F229" s="9" t="s">
        <v>136</v>
      </c>
      <c r="G229" s="17"/>
      <c r="H229" s="17"/>
    </row>
    <row r="230" spans="1:8" s="9" customFormat="1" ht="12.75">
      <c r="A230" s="16"/>
      <c r="C230" s="15"/>
      <c r="D230" s="30"/>
      <c r="E230" s="15"/>
      <c r="G230" s="17"/>
      <c r="H230" s="17"/>
    </row>
    <row r="231" spans="1:8" s="9" customFormat="1" ht="12.75">
      <c r="A231" s="16"/>
      <c r="B231" s="9" t="s">
        <v>132</v>
      </c>
      <c r="F231" s="75">
        <v>0</v>
      </c>
      <c r="G231" s="46">
        <v>1539700</v>
      </c>
      <c r="H231" s="17"/>
    </row>
    <row r="232" spans="1:8" s="9" customFormat="1" ht="12.75">
      <c r="A232" s="16"/>
      <c r="B232" s="9" t="s">
        <v>133</v>
      </c>
      <c r="F232" s="76" t="s">
        <v>126</v>
      </c>
      <c r="G232" s="62" t="s">
        <v>126</v>
      </c>
      <c r="H232" s="17"/>
    </row>
    <row r="233" spans="1:8" s="9" customFormat="1" ht="12.75">
      <c r="A233" s="16"/>
      <c r="B233" s="9" t="s">
        <v>134</v>
      </c>
      <c r="F233" s="75">
        <v>0</v>
      </c>
      <c r="G233" s="46">
        <f>+G231</f>
        <v>1539700</v>
      </c>
      <c r="H233" s="17"/>
    </row>
    <row r="234" spans="1:8" s="9" customFormat="1" ht="12.75">
      <c r="A234" s="16"/>
      <c r="B234" s="9" t="s">
        <v>135</v>
      </c>
      <c r="F234" s="62" t="s">
        <v>126</v>
      </c>
      <c r="G234" s="62" t="s">
        <v>126</v>
      </c>
      <c r="H234" s="17"/>
    </row>
    <row r="235" spans="1:8" s="9" customFormat="1" ht="12.75">
      <c r="A235" s="16"/>
      <c r="G235" s="17"/>
      <c r="H235" s="17"/>
    </row>
    <row r="236" spans="1:8" ht="12.75">
      <c r="A236" s="3"/>
      <c r="H236" s="1"/>
    </row>
    <row r="237" spans="1:2" ht="12.75">
      <c r="A237" s="6">
        <v>24</v>
      </c>
      <c r="B237" s="3" t="s">
        <v>281</v>
      </c>
    </row>
    <row r="238" spans="1:2" s="9" customFormat="1" ht="12.75">
      <c r="A238" s="16"/>
      <c r="B238" s="9" t="s">
        <v>259</v>
      </c>
    </row>
    <row r="239" spans="1:7" s="9" customFormat="1" ht="12.75">
      <c r="A239" s="16"/>
      <c r="F239" s="8" t="s">
        <v>260</v>
      </c>
      <c r="G239" s="8" t="s">
        <v>274</v>
      </c>
    </row>
    <row r="240" spans="1:7" s="9" customFormat="1" ht="12.75">
      <c r="A240" s="16"/>
      <c r="F240" s="8" t="s">
        <v>261</v>
      </c>
      <c r="G240" s="8" t="s">
        <v>262</v>
      </c>
    </row>
    <row r="241" spans="1:7" s="9" customFormat="1" ht="12.75">
      <c r="A241" s="16"/>
      <c r="F241" s="8" t="s">
        <v>8</v>
      </c>
      <c r="G241" s="8" t="s">
        <v>8</v>
      </c>
    </row>
    <row r="242" spans="1:7" s="9" customFormat="1" ht="12.75">
      <c r="A242" s="16"/>
      <c r="B242" s="9" t="s">
        <v>174</v>
      </c>
      <c r="F242" s="133">
        <v>14179</v>
      </c>
      <c r="G242" s="134">
        <v>379</v>
      </c>
    </row>
    <row r="243" s="9" customFormat="1" ht="12.75">
      <c r="A243" s="16"/>
    </row>
    <row r="244" spans="1:2" s="9" customFormat="1" ht="12.75">
      <c r="A244" s="16"/>
      <c r="B244" s="9" t="s">
        <v>272</v>
      </c>
    </row>
    <row r="245" spans="1:2" s="9" customFormat="1" ht="12.75">
      <c r="A245" s="16"/>
      <c r="B245" s="9" t="s">
        <v>273</v>
      </c>
    </row>
    <row r="246" s="9" customFormat="1" ht="12.75">
      <c r="A246" s="16"/>
    </row>
    <row r="247" s="9" customFormat="1" ht="12.75">
      <c r="A247" s="16"/>
    </row>
    <row r="248" spans="1:2" ht="12.75">
      <c r="A248" s="6">
        <v>25</v>
      </c>
      <c r="B248" s="3" t="s">
        <v>17</v>
      </c>
    </row>
    <row r="249" ht="12.75">
      <c r="B249" t="s">
        <v>48</v>
      </c>
    </row>
    <row r="250" ht="12.75">
      <c r="B250" t="s">
        <v>49</v>
      </c>
    </row>
    <row r="252" spans="1:2" ht="12.75">
      <c r="A252" s="6">
        <v>26</v>
      </c>
      <c r="B252" s="3" t="s">
        <v>224</v>
      </c>
    </row>
    <row r="253" ht="12.75">
      <c r="B253" s="9" t="s">
        <v>247</v>
      </c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3"/>
    </row>
    <row r="260" s="9" customFormat="1" ht="12.75">
      <c r="A260" s="16"/>
    </row>
    <row r="261" spans="1:8" s="9" customFormat="1" ht="12.75">
      <c r="A261" s="6" t="s">
        <v>0</v>
      </c>
      <c r="H261" s="8" t="s">
        <v>167</v>
      </c>
    </row>
    <row r="262" s="9" customFormat="1" ht="12.75">
      <c r="A262" s="6" t="s">
        <v>88</v>
      </c>
    </row>
    <row r="263" s="9" customFormat="1" ht="12.75">
      <c r="A263" s="3" t="s">
        <v>229</v>
      </c>
    </row>
    <row r="264" s="9" customFormat="1" ht="12.75">
      <c r="A264" s="16"/>
    </row>
    <row r="265" spans="1:3" s="9" customFormat="1" ht="12.75">
      <c r="A265" s="6">
        <v>27</v>
      </c>
      <c r="B265" s="3" t="s">
        <v>205</v>
      </c>
      <c r="C265"/>
    </row>
    <row r="266" spans="1:3" s="9" customFormat="1" ht="12.75">
      <c r="A266" s="6"/>
      <c r="B266" s="9" t="s">
        <v>275</v>
      </c>
      <c r="C266"/>
    </row>
    <row r="267" spans="1:3" s="9" customFormat="1" ht="12.75">
      <c r="A267" s="6"/>
      <c r="B267" s="9" t="s">
        <v>276</v>
      </c>
      <c r="C267"/>
    </row>
    <row r="268" spans="1:3" s="9" customFormat="1" ht="12.75">
      <c r="A268" s="6"/>
      <c r="B268" s="9" t="s">
        <v>277</v>
      </c>
      <c r="C268"/>
    </row>
    <row r="269" spans="1:3" s="9" customFormat="1" ht="12.75">
      <c r="A269" s="6"/>
      <c r="B269" s="9" t="s">
        <v>278</v>
      </c>
      <c r="C269"/>
    </row>
    <row r="270" spans="1:3" s="9" customFormat="1" ht="12.75">
      <c r="A270" s="6"/>
      <c r="C270"/>
    </row>
    <row r="271" spans="1:3" s="9" customFormat="1" ht="12.75">
      <c r="A271" s="6"/>
      <c r="B271" s="9" t="s">
        <v>280</v>
      </c>
      <c r="C271"/>
    </row>
    <row r="272" spans="1:3" s="9" customFormat="1" ht="12.75">
      <c r="A272" s="6"/>
      <c r="B272" s="9" t="s">
        <v>279</v>
      </c>
      <c r="C272"/>
    </row>
    <row r="273" s="9" customFormat="1" ht="12.75">
      <c r="A273" s="16"/>
    </row>
    <row r="274" spans="1:7" s="9" customFormat="1" ht="12.75">
      <c r="A274" s="16"/>
      <c r="F274" s="7" t="s">
        <v>240</v>
      </c>
      <c r="G274" s="7" t="s">
        <v>199</v>
      </c>
    </row>
    <row r="275" spans="1:7" s="9" customFormat="1" ht="12.75">
      <c r="A275" s="16"/>
      <c r="F275" s="8" t="s">
        <v>8</v>
      </c>
      <c r="G275" s="8" t="s">
        <v>8</v>
      </c>
    </row>
    <row r="276" s="9" customFormat="1" ht="12.75">
      <c r="A276" s="16"/>
    </row>
    <row r="277" spans="1:7" s="9" customFormat="1" ht="12.75">
      <c r="A277" s="16"/>
      <c r="B277" s="9" t="s">
        <v>206</v>
      </c>
      <c r="F277" s="50"/>
      <c r="G277" s="50"/>
    </row>
    <row r="278" spans="1:7" s="9" customFormat="1" ht="12.75">
      <c r="A278" s="16"/>
      <c r="B278" s="9" t="s">
        <v>207</v>
      </c>
      <c r="F278" s="50"/>
      <c r="G278" s="50"/>
    </row>
    <row r="279" spans="1:7" s="9" customFormat="1" ht="12.75">
      <c r="A279" s="16"/>
      <c r="B279" s="29" t="s">
        <v>214</v>
      </c>
      <c r="F279" s="50">
        <v>108751</v>
      </c>
      <c r="G279" s="50">
        <v>108793</v>
      </c>
    </row>
    <row r="280" spans="1:7" s="9" customFormat="1" ht="12.75">
      <c r="A280" s="16"/>
      <c r="B280" s="29" t="s">
        <v>208</v>
      </c>
      <c r="F280" s="128">
        <v>3805</v>
      </c>
      <c r="G280" s="128">
        <v>3426</v>
      </c>
    </row>
    <row r="281" spans="1:7" s="9" customFormat="1" ht="12.75">
      <c r="A281" s="16"/>
      <c r="F281" s="127">
        <f>SUM(F279:F280)</f>
        <v>112556</v>
      </c>
      <c r="G281" s="127">
        <f>SUM(G279:G280)</f>
        <v>112219</v>
      </c>
    </row>
    <row r="282" spans="1:7" s="9" customFormat="1" ht="12.75">
      <c r="A282" s="16"/>
      <c r="F282" s="50"/>
      <c r="G282" s="50"/>
    </row>
    <row r="283" spans="1:7" s="9" customFormat="1" ht="12.75">
      <c r="A283" s="16"/>
      <c r="F283" s="50"/>
      <c r="G283" s="50"/>
    </row>
    <row r="284" spans="1:7" s="9" customFormat="1" ht="12.75">
      <c r="A284" s="16"/>
      <c r="B284" s="9" t="s">
        <v>209</v>
      </c>
      <c r="F284" s="50"/>
      <c r="G284" s="50"/>
    </row>
    <row r="285" spans="1:7" s="9" customFormat="1" ht="12.75">
      <c r="A285" s="16"/>
      <c r="B285" s="9" t="s">
        <v>210</v>
      </c>
      <c r="F285" s="50"/>
      <c r="G285" s="50"/>
    </row>
    <row r="286" spans="1:7" s="9" customFormat="1" ht="12.75">
      <c r="A286" s="16"/>
      <c r="B286" s="29" t="s">
        <v>214</v>
      </c>
      <c r="F286" s="50">
        <v>1369</v>
      </c>
      <c r="G286" s="50">
        <v>1299</v>
      </c>
    </row>
    <row r="287" spans="1:7" s="9" customFormat="1" ht="12.75">
      <c r="A287" s="16"/>
      <c r="B287" s="29" t="s">
        <v>208</v>
      </c>
      <c r="F287" s="128">
        <v>0</v>
      </c>
      <c r="G287" s="128">
        <v>0</v>
      </c>
    </row>
    <row r="288" spans="1:7" s="9" customFormat="1" ht="12.75">
      <c r="A288" s="16"/>
      <c r="F288" s="127">
        <f>SUM(F281:F287)</f>
        <v>113925</v>
      </c>
      <c r="G288" s="127">
        <f>SUM(G281:G287)</f>
        <v>113518</v>
      </c>
    </row>
    <row r="289" spans="1:7" s="9" customFormat="1" ht="12.75">
      <c r="A289" s="16"/>
      <c r="F289" s="50"/>
      <c r="G289" s="50"/>
    </row>
    <row r="290" spans="1:7" s="9" customFormat="1" ht="12.75">
      <c r="A290" s="16"/>
      <c r="F290" s="50"/>
      <c r="G290" s="50"/>
    </row>
    <row r="291" spans="1:7" s="9" customFormat="1" ht="12.75">
      <c r="A291" s="16"/>
      <c r="B291" s="9" t="s">
        <v>211</v>
      </c>
      <c r="F291" s="50">
        <v>-24451</v>
      </c>
      <c r="G291" s="50">
        <v>-24451</v>
      </c>
    </row>
    <row r="292" spans="1:7" s="9" customFormat="1" ht="12.75">
      <c r="A292" s="16"/>
      <c r="F292" s="50"/>
      <c r="G292" s="50"/>
    </row>
    <row r="293" spans="1:2" s="9" customFormat="1" ht="12.75">
      <c r="A293" s="16"/>
      <c r="B293" s="9" t="s">
        <v>212</v>
      </c>
    </row>
    <row r="294" spans="1:7" s="9" customFormat="1" ht="12.75">
      <c r="A294" s="16"/>
      <c r="B294" s="9" t="s">
        <v>213</v>
      </c>
      <c r="F294" s="51">
        <f>+F288+F291</f>
        <v>89474</v>
      </c>
      <c r="G294" s="51">
        <f>+G288+G291</f>
        <v>89067</v>
      </c>
    </row>
    <row r="295" spans="1:6" s="9" customFormat="1" ht="12.75">
      <c r="A295" s="16"/>
      <c r="E295" s="50"/>
      <c r="F295" s="50"/>
    </row>
    <row r="296" s="9" customFormat="1" ht="12.75">
      <c r="A296" s="16"/>
    </row>
    <row r="297" s="9" customFormat="1" ht="12.75">
      <c r="A297" s="16"/>
    </row>
    <row r="298" spans="1:8" s="9" customFormat="1" ht="12.75">
      <c r="A298" s="6" t="s">
        <v>0</v>
      </c>
      <c r="B298" s="3"/>
      <c r="C298" s="15"/>
      <c r="D298" s="30"/>
      <c r="E298" s="15"/>
      <c r="G298" s="17"/>
      <c r="H298" s="8" t="s">
        <v>204</v>
      </c>
    </row>
    <row r="299" spans="1:8" s="9" customFormat="1" ht="12.75">
      <c r="A299" s="6" t="s">
        <v>88</v>
      </c>
      <c r="B299" s="3"/>
      <c r="C299" s="15"/>
      <c r="D299" s="30"/>
      <c r="E299" s="15"/>
      <c r="G299" s="17"/>
      <c r="H299" s="17"/>
    </row>
    <row r="300" spans="1:8" s="9" customFormat="1" ht="12.75">
      <c r="A300" s="3" t="s">
        <v>229</v>
      </c>
      <c r="B300" s="3"/>
      <c r="C300" s="15"/>
      <c r="D300" s="30"/>
      <c r="E300" s="15"/>
      <c r="G300" s="17"/>
      <c r="H300" s="17"/>
    </row>
    <row r="301" s="9" customFormat="1" ht="12.75">
      <c r="A301" s="16"/>
    </row>
    <row r="302" spans="1:10" s="9" customFormat="1" ht="12.75">
      <c r="A302" s="6">
        <v>28</v>
      </c>
      <c r="B302" s="3" t="s">
        <v>42</v>
      </c>
      <c r="C302"/>
      <c r="D302"/>
      <c r="E302"/>
      <c r="F302"/>
      <c r="G302"/>
      <c r="H302"/>
      <c r="I302"/>
      <c r="J302"/>
    </row>
    <row r="303" spans="1:10" s="9" customFormat="1" ht="12.75">
      <c r="A303" s="6"/>
      <c r="B303" s="3"/>
      <c r="C303"/>
      <c r="D303"/>
      <c r="E303"/>
      <c r="F303"/>
      <c r="G303"/>
      <c r="H303"/>
      <c r="I303"/>
      <c r="J303"/>
    </row>
    <row r="304" spans="1:10" s="9" customFormat="1" ht="12.75">
      <c r="A304" s="6"/>
      <c r="B304" s="3" t="s">
        <v>114</v>
      </c>
      <c r="C304"/>
      <c r="D304"/>
      <c r="E304"/>
      <c r="F304"/>
      <c r="G304"/>
      <c r="H304"/>
      <c r="I304"/>
      <c r="J304"/>
    </row>
    <row r="305" spans="1:10" s="9" customFormat="1" ht="12.75">
      <c r="A305" s="6"/>
      <c r="B305" t="s">
        <v>70</v>
      </c>
      <c r="C305"/>
      <c r="D305"/>
      <c r="E305"/>
      <c r="F305"/>
      <c r="G305"/>
      <c r="H305"/>
      <c r="I305"/>
      <c r="J305"/>
    </row>
    <row r="306" spans="1:10" s="9" customFormat="1" ht="12.75">
      <c r="A306" s="6"/>
      <c r="B306" t="s">
        <v>71</v>
      </c>
      <c r="C306"/>
      <c r="D306"/>
      <c r="E306"/>
      <c r="F306"/>
      <c r="G306"/>
      <c r="H306"/>
      <c r="I306"/>
      <c r="J306"/>
    </row>
    <row r="307" spans="1:10" s="9" customFormat="1" ht="12.75">
      <c r="A307" s="6"/>
      <c r="B307" t="s">
        <v>72</v>
      </c>
      <c r="C307"/>
      <c r="D307"/>
      <c r="E307"/>
      <c r="F307"/>
      <c r="G307"/>
      <c r="H307"/>
      <c r="I307"/>
      <c r="J307"/>
    </row>
    <row r="308" spans="1:10" s="9" customFormat="1" ht="12.75">
      <c r="A308" s="6"/>
      <c r="B308"/>
      <c r="C308"/>
      <c r="D308"/>
      <c r="E308" s="142"/>
      <c r="F308" s="142"/>
      <c r="G308" s="142"/>
      <c r="H308" s="142"/>
      <c r="I308"/>
      <c r="J308" t="s">
        <v>61</v>
      </c>
    </row>
    <row r="309" spans="1:10" s="9" customFormat="1" ht="12.75">
      <c r="A309" s="6"/>
      <c r="B309" s="3" t="s">
        <v>230</v>
      </c>
      <c r="C309"/>
      <c r="D309"/>
      <c r="E309" s="3"/>
      <c r="F309" s="3"/>
      <c r="G309" s="3"/>
      <c r="H309" s="3"/>
      <c r="I309" t="s">
        <v>61</v>
      </c>
      <c r="J309"/>
    </row>
    <row r="310" ht="12.75">
      <c r="B310" s="9"/>
    </row>
    <row r="311" spans="1:10" s="9" customFormat="1" ht="12.75">
      <c r="A311" s="6"/>
      <c r="B311" s="3" t="s">
        <v>66</v>
      </c>
      <c r="C311"/>
      <c r="D311"/>
      <c r="E311"/>
      <c r="F311" s="3">
        <v>2011</v>
      </c>
      <c r="G311" s="3">
        <v>2010</v>
      </c>
      <c r="I311"/>
      <c r="J311"/>
    </row>
    <row r="312" spans="1:10" s="9" customFormat="1" ht="12.75">
      <c r="A312" s="6"/>
      <c r="B312" t="s">
        <v>158</v>
      </c>
      <c r="C312"/>
      <c r="D312"/>
      <c r="E312"/>
      <c r="F312" s="10">
        <v>79581840</v>
      </c>
      <c r="G312" s="10">
        <v>66536600</v>
      </c>
      <c r="I312"/>
      <c r="J312"/>
    </row>
    <row r="313" spans="1:10" s="9" customFormat="1" ht="12.75">
      <c r="A313" s="6"/>
      <c r="B313" s="9" t="s">
        <v>198</v>
      </c>
      <c r="C313"/>
      <c r="D313"/>
      <c r="E313"/>
      <c r="F313" s="10">
        <v>0</v>
      </c>
      <c r="G313" s="10">
        <v>13045240</v>
      </c>
      <c r="I313"/>
      <c r="J313"/>
    </row>
    <row r="314" spans="1:10" s="9" customFormat="1" ht="12.75">
      <c r="A314" s="6"/>
      <c r="B314" s="9" t="s">
        <v>157</v>
      </c>
      <c r="C314"/>
      <c r="D314"/>
      <c r="E314"/>
      <c r="F314" s="70">
        <v>-1539700</v>
      </c>
      <c r="G314" s="70">
        <v>-30500</v>
      </c>
      <c r="H314" s="71"/>
      <c r="I314"/>
      <c r="J314"/>
    </row>
    <row r="315" spans="1:10" s="9" customFormat="1" ht="12.75">
      <c r="A315" s="6"/>
      <c r="B315" s="9" t="s">
        <v>66</v>
      </c>
      <c r="C315"/>
      <c r="D315"/>
      <c r="E315"/>
      <c r="F315" s="53">
        <f>SUM(F312:F314)</f>
        <v>78042140</v>
      </c>
      <c r="G315" s="53">
        <f>SUM(G312:G314)</f>
        <v>79551340</v>
      </c>
      <c r="I315"/>
      <c r="J315"/>
    </row>
    <row r="316" spans="1:10" s="9" customFormat="1" ht="12.75">
      <c r="A316" s="6"/>
      <c r="B316" s="3"/>
      <c r="C316"/>
      <c r="D316"/>
      <c r="E316"/>
      <c r="G316" s="2"/>
      <c r="I316"/>
      <c r="J316"/>
    </row>
    <row r="317" spans="1:10" s="9" customFormat="1" ht="12.75">
      <c r="A317" s="6"/>
      <c r="B317"/>
      <c r="C317"/>
      <c r="D317"/>
      <c r="E317"/>
      <c r="F317"/>
      <c r="G317"/>
      <c r="H317"/>
      <c r="I317"/>
      <c r="J317"/>
    </row>
    <row r="318" spans="1:10" s="9" customFormat="1" ht="12.75">
      <c r="A318" s="6"/>
      <c r="B318" s="3" t="s">
        <v>154</v>
      </c>
      <c r="C318"/>
      <c r="D318"/>
      <c r="E318"/>
      <c r="F318"/>
      <c r="G318"/>
      <c r="H318"/>
      <c r="I318"/>
      <c r="J318"/>
    </row>
    <row r="319" spans="1:10" s="9" customFormat="1" ht="12.75">
      <c r="A319" s="6"/>
      <c r="B319"/>
      <c r="C319"/>
      <c r="D319"/>
      <c r="E319"/>
      <c r="F319"/>
      <c r="G319"/>
      <c r="H319"/>
      <c r="I319"/>
      <c r="J319"/>
    </row>
    <row r="320" spans="1:10" s="9" customFormat="1" ht="12.75">
      <c r="A320" s="6">
        <v>29</v>
      </c>
      <c r="B320" s="3" t="s">
        <v>155</v>
      </c>
      <c r="C320"/>
      <c r="D320"/>
      <c r="E320"/>
      <c r="F320"/>
      <c r="G320"/>
      <c r="H320"/>
      <c r="I320"/>
      <c r="J320"/>
    </row>
    <row r="321" spans="1:10" s="9" customFormat="1" ht="12.75">
      <c r="A321" s="6"/>
      <c r="B321" t="s">
        <v>156</v>
      </c>
      <c r="C321"/>
      <c r="D321"/>
      <c r="E321"/>
      <c r="F321"/>
      <c r="G321"/>
      <c r="H321"/>
      <c r="I321"/>
      <c r="J321"/>
    </row>
    <row r="322" spans="1:10" s="9" customFormat="1" ht="12.75">
      <c r="A322" s="6"/>
      <c r="B322" s="9" t="s">
        <v>232</v>
      </c>
      <c r="C322"/>
      <c r="D322"/>
      <c r="E322"/>
      <c r="F322"/>
      <c r="G322"/>
      <c r="H322"/>
      <c r="I322"/>
      <c r="J322"/>
    </row>
    <row r="325" spans="1:10" s="9" customFormat="1" ht="12.75">
      <c r="A325" s="6"/>
      <c r="B325"/>
      <c r="C325"/>
      <c r="D325"/>
      <c r="E325" s="142"/>
      <c r="F325" s="142"/>
      <c r="G325" s="142"/>
      <c r="H325" s="142"/>
      <c r="I325"/>
      <c r="J325"/>
    </row>
    <row r="326" spans="1:8" s="9" customFormat="1" ht="12.75">
      <c r="A326" s="16"/>
      <c r="G326" s="17"/>
      <c r="H326" s="17"/>
    </row>
    <row r="327" spans="1:8" s="9" customFormat="1" ht="12.75">
      <c r="A327" s="16"/>
      <c r="G327" s="17"/>
      <c r="H327" s="17"/>
    </row>
    <row r="328" s="9" customFormat="1" ht="12.75">
      <c r="A328" s="16"/>
    </row>
    <row r="329" spans="1:2" s="9" customFormat="1" ht="12.75">
      <c r="A329" s="16"/>
      <c r="B329"/>
    </row>
    <row r="330" s="9" customFormat="1" ht="12.75">
      <c r="A330" s="16"/>
    </row>
    <row r="331" s="9" customFormat="1" ht="12.75">
      <c r="A331" s="16"/>
    </row>
    <row r="332" s="9" customFormat="1" ht="12.75">
      <c r="A332" s="16"/>
    </row>
    <row r="333" s="9" customFormat="1" ht="12.75">
      <c r="A333" s="16"/>
    </row>
    <row r="334" s="9" customFormat="1" ht="12.75">
      <c r="A334" s="16"/>
    </row>
    <row r="335" s="9" customFormat="1" ht="12.75">
      <c r="A335" s="16"/>
    </row>
    <row r="336" spans="1:2" s="9" customFormat="1" ht="12.75">
      <c r="A336" s="16"/>
      <c r="B336" s="3"/>
    </row>
    <row r="337" spans="1:2" s="9" customFormat="1" ht="12.75">
      <c r="A337" s="16"/>
      <c r="B337" s="3"/>
    </row>
    <row r="338" s="9" customFormat="1" ht="12.75">
      <c r="A338" s="16"/>
    </row>
    <row r="339" s="9" customFormat="1" ht="12.75">
      <c r="A339" s="16"/>
    </row>
    <row r="340" s="9" customFormat="1" ht="12.75">
      <c r="A340" s="16"/>
    </row>
    <row r="341" s="9" customFormat="1" ht="12.75">
      <c r="A341" s="16"/>
    </row>
    <row r="342" s="9" customFormat="1" ht="12.75">
      <c r="A342" s="16"/>
    </row>
    <row r="343" s="9" customFormat="1" ht="12.75">
      <c r="A343" s="16"/>
    </row>
    <row r="344" s="9" customFormat="1" ht="12.75">
      <c r="A344" s="16"/>
    </row>
    <row r="345" s="9" customFormat="1" ht="12.75">
      <c r="A345" s="16"/>
    </row>
    <row r="346" spans="1:10" ht="12.75">
      <c r="A346" s="16"/>
      <c r="B346" s="9"/>
      <c r="C346" s="9"/>
      <c r="D346" s="9"/>
      <c r="E346" s="9"/>
      <c r="F346" s="9"/>
      <c r="G346" s="9"/>
      <c r="H346" s="8"/>
      <c r="I346" s="9"/>
      <c r="J346" s="9"/>
    </row>
    <row r="347" spans="2:9" ht="12.75">
      <c r="B347" s="3"/>
      <c r="F347" s="8"/>
      <c r="G347" s="8"/>
      <c r="H347" s="8"/>
      <c r="I347" s="3"/>
    </row>
    <row r="348" spans="2:9" ht="12.75">
      <c r="B348" s="3"/>
      <c r="F348" s="8"/>
      <c r="G348" s="8"/>
      <c r="H348" s="8"/>
      <c r="I348" s="3"/>
    </row>
    <row r="349" spans="6:9" ht="12.75">
      <c r="F349" s="8"/>
      <c r="G349" s="8"/>
      <c r="H349" s="8"/>
      <c r="I349" s="3"/>
    </row>
    <row r="350" spans="2:4" ht="12.75">
      <c r="B350" s="3"/>
      <c r="C350" s="9"/>
      <c r="D350" s="9"/>
    </row>
    <row r="351" spans="2:8" ht="12.75">
      <c r="B351" s="29"/>
      <c r="C351" s="9"/>
      <c r="D351" s="9"/>
      <c r="G351" s="2"/>
      <c r="H351" s="2"/>
    </row>
    <row r="352" spans="2:8" ht="12.75">
      <c r="B352" s="28"/>
      <c r="C352" s="9"/>
      <c r="D352" s="9"/>
      <c r="G352" s="2"/>
      <c r="H352" s="2"/>
    </row>
    <row r="353" spans="2:8" ht="12.75">
      <c r="B353" s="28"/>
      <c r="C353" s="9"/>
      <c r="D353" s="9"/>
      <c r="G353" s="2"/>
      <c r="H353" s="2"/>
    </row>
    <row r="354" spans="2:8" ht="12.75">
      <c r="B354" s="29"/>
      <c r="C354" s="9"/>
      <c r="D354" s="9"/>
      <c r="F354" s="2"/>
      <c r="G354" s="2"/>
      <c r="H354" s="2"/>
    </row>
    <row r="355" spans="2:8" ht="12.75">
      <c r="B355" s="9"/>
      <c r="C355" s="9"/>
      <c r="D355" s="9"/>
      <c r="F355" s="2"/>
      <c r="G355" s="2"/>
      <c r="H355" s="2"/>
    </row>
    <row r="356" spans="1:10" s="9" customFormat="1" ht="12.75">
      <c r="A356" s="6"/>
      <c r="B356" s="3"/>
      <c r="E356"/>
      <c r="F356" s="2"/>
      <c r="G356" s="2"/>
      <c r="H356" s="2"/>
      <c r="I356"/>
      <c r="J356"/>
    </row>
    <row r="357" spans="1:10" s="9" customFormat="1" ht="12.75">
      <c r="A357" s="6"/>
      <c r="B357" s="29"/>
      <c r="E357"/>
      <c r="F357" s="2"/>
      <c r="G357" s="2"/>
      <c r="H357" s="2"/>
      <c r="I357"/>
      <c r="J357"/>
    </row>
    <row r="358" spans="1:10" s="9" customFormat="1" ht="12.75">
      <c r="A358" s="6"/>
      <c r="B358" s="29"/>
      <c r="E358"/>
      <c r="F358" s="2"/>
      <c r="G358" s="2"/>
      <c r="H358" s="2"/>
      <c r="I358"/>
      <c r="J358"/>
    </row>
    <row r="359" spans="1:10" s="9" customFormat="1" ht="12.75">
      <c r="A359" s="6"/>
      <c r="B359" s="29"/>
      <c r="E359"/>
      <c r="F359" s="2"/>
      <c r="G359" s="2"/>
      <c r="H359" s="2"/>
      <c r="I359"/>
      <c r="J359"/>
    </row>
    <row r="360" spans="1:10" s="9" customFormat="1" ht="12.75">
      <c r="A360" s="6"/>
      <c r="B360" s="29"/>
      <c r="E360"/>
      <c r="F360" s="2"/>
      <c r="G360" s="2"/>
      <c r="H360" s="2"/>
      <c r="I360"/>
      <c r="J360"/>
    </row>
    <row r="361" spans="1:10" s="9" customFormat="1" ht="12.75">
      <c r="A361" s="6"/>
      <c r="B361" s="29"/>
      <c r="E361" s="2"/>
      <c r="F361" s="2"/>
      <c r="G361" s="2"/>
      <c r="H361" s="2"/>
      <c r="I361"/>
      <c r="J361"/>
    </row>
    <row r="362" spans="1:10" s="9" customFormat="1" ht="12.75">
      <c r="A362" s="6"/>
      <c r="B362"/>
      <c r="C362"/>
      <c r="D362"/>
      <c r="E362"/>
      <c r="F362"/>
      <c r="G362" s="2"/>
      <c r="H362" s="2"/>
      <c r="I362"/>
      <c r="J362"/>
    </row>
    <row r="363" spans="1:10" s="9" customFormat="1" ht="12.75">
      <c r="A363" s="6"/>
      <c r="B363" s="3"/>
      <c r="C363"/>
      <c r="D363"/>
      <c r="E363"/>
      <c r="F363"/>
      <c r="G363" s="2"/>
      <c r="H363" s="2"/>
      <c r="I363"/>
      <c r="J363"/>
    </row>
    <row r="364" spans="1:10" s="9" customFormat="1" ht="12.75">
      <c r="A364" s="6"/>
      <c r="B364" s="14"/>
      <c r="C364"/>
      <c r="D364"/>
      <c r="E364"/>
      <c r="F364"/>
      <c r="G364" s="2"/>
      <c r="H364" s="2"/>
      <c r="I364"/>
      <c r="J364"/>
    </row>
    <row r="365" spans="1:10" s="9" customFormat="1" ht="12.75">
      <c r="A365" s="6"/>
      <c r="B365" s="14"/>
      <c r="C365"/>
      <c r="D365"/>
      <c r="E365"/>
      <c r="F365"/>
      <c r="G365" s="2"/>
      <c r="H365" s="2"/>
      <c r="I365"/>
      <c r="J365"/>
    </row>
    <row r="366" spans="1:10" s="9" customFormat="1" ht="12.75">
      <c r="A366" s="6"/>
      <c r="B366"/>
      <c r="C366"/>
      <c r="D366"/>
      <c r="E366"/>
      <c r="F366"/>
      <c r="G366" s="2"/>
      <c r="H366" s="2"/>
      <c r="I366"/>
      <c r="J366"/>
    </row>
    <row r="374" ht="12.75">
      <c r="B374" s="3"/>
    </row>
    <row r="375" ht="12.75">
      <c r="B375" s="3"/>
    </row>
  </sheetData>
  <sheetProtection/>
  <mergeCells count="8">
    <mergeCell ref="E325:F325"/>
    <mergeCell ref="G325:H325"/>
    <mergeCell ref="G55:H55"/>
    <mergeCell ref="G84:H84"/>
    <mergeCell ref="E308:F308"/>
    <mergeCell ref="G308:H308"/>
    <mergeCell ref="D154:E154"/>
    <mergeCell ref="F154:G154"/>
  </mergeCells>
  <printOptions/>
  <pageMargins left="0.75" right="0.75" top="1" bottom="1" header="0.5" footer="0.5"/>
  <pageSetup orientation="portrait" r:id="rId1"/>
  <rowBreaks count="7" manualBreakCount="7">
    <brk id="29" max="255" man="1"/>
    <brk id="76" max="255" man="1"/>
    <brk id="118" max="255" man="1"/>
    <brk id="170" max="255" man="1"/>
    <brk id="217" max="255" man="1"/>
    <brk id="259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Kentz</cp:lastModifiedBy>
  <cp:lastPrinted>2011-05-20T06:00:58Z</cp:lastPrinted>
  <dcterms:created xsi:type="dcterms:W3CDTF">2002-11-12T04:54:08Z</dcterms:created>
  <dcterms:modified xsi:type="dcterms:W3CDTF">2011-05-23T08:06:35Z</dcterms:modified>
  <cp:category/>
  <cp:version/>
  <cp:contentType/>
  <cp:contentStatus/>
</cp:coreProperties>
</file>